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1_Deviation Prediction/04_Submission/Folder for Gitlab/"/>
    </mc:Choice>
  </mc:AlternateContent>
  <xr:revisionPtr revIDLastSave="0" documentId="13_ncr:1_{68AE3174-707A-9149-8C78-E77A75512000}" xr6:coauthVersionLast="47" xr6:coauthVersionMax="47" xr10:uidLastSave="{00000000-0000-0000-0000-000000000000}"/>
  <bookViews>
    <workbookView xWindow="5580" yWindow="500" windowWidth="63220" windowHeight="28300" activeTab="2" xr2:uid="{B30E5894-0F4C-904C-8649-6A7C7A125913}"/>
  </bookViews>
  <sheets>
    <sheet name="Logs" sheetId="2" r:id="rId1"/>
    <sheet name="Imbalances" sheetId="27" state="hidden" r:id="rId2"/>
    <sheet name="Model Evaluation 4.2" sheetId="60" r:id="rId3"/>
    <sheet name="Trace Recall 5.1" sheetId="65" r:id="rId4"/>
    <sheet name="Earliness 5.2" sheetId="61" r:id="rId5"/>
    <sheet name="Earliness BPDP" sheetId="58" state="hidden" r:id="rId6"/>
    <sheet name="Earliness MPPN" sheetId="63" state="hidden" r:id="rId7"/>
    <sheet name="12A Naive" sheetId="5" r:id="rId8"/>
    <sheet name="12A BPDP" sheetId="6" r:id="rId9"/>
    <sheet name="12A MPPN" sheetId="21" r:id="rId10"/>
    <sheet name="12O Naive" sheetId="9" r:id="rId11"/>
    <sheet name="12O BPDP" sheetId="7" r:id="rId12"/>
    <sheet name="12O MPPN" sheetId="52" r:id="rId13"/>
    <sheet name="Dom Naive" sheetId="10" r:id="rId14"/>
    <sheet name="Dom BPDP" sheetId="17" r:id="rId15"/>
    <sheet name="Dom MPPN" sheetId="54" r:id="rId16"/>
    <sheet name="Int Naive" sheetId="16" r:id="rId17"/>
    <sheet name="Int BPDP" sheetId="23" r:id="rId18"/>
    <sheet name="Int MPPN" sheetId="55" r:id="rId19"/>
    <sheet name="RfP Naive" sheetId="18" r:id="rId20"/>
    <sheet name="RfP BPDP" sheetId="12" r:id="rId21"/>
    <sheet name="RfP MPPN" sheetId="53" r:id="rId22"/>
    <sheet name="Prep Naive" sheetId="19" r:id="rId23"/>
    <sheet name="Prep BPDP" sheetId="11" r:id="rId24"/>
    <sheet name="Prep MPPN" sheetId="56" r:id="rId25"/>
    <sheet name="Mobis Naive" sheetId="20" r:id="rId26"/>
    <sheet name="Mobis BPDP" sheetId="22" r:id="rId27"/>
    <sheet name="Mobis MPPN" sheetId="64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2" l="1"/>
  <c r="F9" i="65"/>
  <c r="C11" i="64"/>
  <c r="H25" i="60" s="1"/>
  <c r="F10" i="64"/>
  <c r="H11" i="65" s="1"/>
  <c r="E10" i="64"/>
  <c r="G11" i="65" s="1"/>
  <c r="D10" i="64"/>
  <c r="I24" i="60" s="1"/>
  <c r="C10" i="64"/>
  <c r="H24" i="60" s="1"/>
  <c r="D9" i="64"/>
  <c r="I23" i="60" s="1"/>
  <c r="C9" i="64"/>
  <c r="H23" i="60" s="1"/>
  <c r="AA49" i="27"/>
  <c r="Z49" i="27"/>
  <c r="H5" i="61"/>
  <c r="I5" i="61" s="1"/>
  <c r="J5" i="61" s="1"/>
  <c r="BL52" i="63"/>
  <c r="BK52" i="63"/>
  <c r="BJ52" i="63"/>
  <c r="BI52" i="63"/>
  <c r="BH52" i="63"/>
  <c r="BG52" i="63"/>
  <c r="BF52" i="63"/>
  <c r="BE52" i="63"/>
  <c r="BD52" i="63"/>
  <c r="BC52" i="63"/>
  <c r="BB52" i="63"/>
  <c r="BA52" i="63"/>
  <c r="AZ52" i="63"/>
  <c r="AY52" i="63"/>
  <c r="AX52" i="63"/>
  <c r="AW52" i="63"/>
  <c r="AV52" i="63"/>
  <c r="AU52" i="63"/>
  <c r="AT52" i="63"/>
  <c r="F49" i="63"/>
  <c r="E49" i="63"/>
  <c r="H10" i="61" s="1"/>
  <c r="I10" i="61" s="1"/>
  <c r="J10" i="61" s="1"/>
  <c r="D49" i="63"/>
  <c r="DI41" i="63"/>
  <c r="DH41" i="63"/>
  <c r="DG41" i="63"/>
  <c r="DF41" i="63"/>
  <c r="DD41" i="63"/>
  <c r="DC41" i="63"/>
  <c r="DB41" i="63"/>
  <c r="DA41" i="63"/>
  <c r="CY41" i="63"/>
  <c r="CX41" i="63"/>
  <c r="CW41" i="63"/>
  <c r="CV41" i="63"/>
  <c r="CU41" i="63"/>
  <c r="CT41" i="63"/>
  <c r="CS41" i="63"/>
  <c r="CR41" i="63"/>
  <c r="CQ41" i="63"/>
  <c r="CP41" i="63"/>
  <c r="CO41" i="63"/>
  <c r="CN41" i="63"/>
  <c r="CM41" i="63"/>
  <c r="CL41" i="63"/>
  <c r="CK41" i="63"/>
  <c r="CJ41" i="63"/>
  <c r="CI41" i="63"/>
  <c r="CH41" i="63"/>
  <c r="CG41" i="63"/>
  <c r="CE41" i="63"/>
  <c r="CD41" i="63"/>
  <c r="CC41" i="63"/>
  <c r="CB41" i="63"/>
  <c r="CA41" i="63"/>
  <c r="D38" i="63" s="1"/>
  <c r="E38" i="63"/>
  <c r="H9" i="61" s="1"/>
  <c r="I9" i="61" s="1"/>
  <c r="J9" i="61" s="1"/>
  <c r="AU35" i="63"/>
  <c r="AT35" i="63"/>
  <c r="AS35" i="63"/>
  <c r="AQ35" i="63"/>
  <c r="AP35" i="63"/>
  <c r="AO35" i="63"/>
  <c r="AN35" i="63"/>
  <c r="AM35" i="63"/>
  <c r="D32" i="63" s="1"/>
  <c r="AL35" i="63"/>
  <c r="AK35" i="63"/>
  <c r="AJ35" i="63"/>
  <c r="AI35" i="63"/>
  <c r="E32" i="63"/>
  <c r="H8" i="61" s="1"/>
  <c r="I8" i="61" s="1"/>
  <c r="J8" i="61" s="1"/>
  <c r="DP29" i="63"/>
  <c r="DO29" i="63"/>
  <c r="DN29" i="63"/>
  <c r="DM29" i="63"/>
  <c r="DL29" i="63"/>
  <c r="DK29" i="63"/>
  <c r="DJ29" i="63"/>
  <c r="DI29" i="63"/>
  <c r="DH29" i="63"/>
  <c r="DG29" i="63"/>
  <c r="DF29" i="63"/>
  <c r="DE29" i="63"/>
  <c r="DD29" i="63"/>
  <c r="DC29" i="63"/>
  <c r="DB29" i="63"/>
  <c r="DA29" i="63"/>
  <c r="CZ29" i="63"/>
  <c r="CY29" i="63"/>
  <c r="CX29" i="63"/>
  <c r="CW29" i="63"/>
  <c r="CV29" i="63"/>
  <c r="CU29" i="63"/>
  <c r="CT29" i="63"/>
  <c r="CS29" i="63"/>
  <c r="CR29" i="63"/>
  <c r="CQ29" i="63"/>
  <c r="CP29" i="63"/>
  <c r="CO29" i="63"/>
  <c r="CN29" i="63"/>
  <c r="CM29" i="63"/>
  <c r="CL29" i="63"/>
  <c r="CK29" i="63"/>
  <c r="CJ29" i="63"/>
  <c r="CI29" i="63"/>
  <c r="D26" i="63" s="1"/>
  <c r="CH29" i="63"/>
  <c r="CG29" i="63"/>
  <c r="CF29" i="63"/>
  <c r="CE29" i="63"/>
  <c r="E26" i="63"/>
  <c r="H7" i="61" s="1"/>
  <c r="I7" i="61" s="1"/>
  <c r="J7" i="61" s="1"/>
  <c r="AN23" i="63"/>
  <c r="AM23" i="63"/>
  <c r="AL23" i="63"/>
  <c r="AK23" i="63"/>
  <c r="AI23" i="63"/>
  <c r="AH23" i="63"/>
  <c r="AG23" i="63"/>
  <c r="AF23" i="63"/>
  <c r="AE23" i="63"/>
  <c r="AD23" i="63"/>
  <c r="D20" i="63" s="1"/>
  <c r="E20" i="63"/>
  <c r="H6" i="61" s="1"/>
  <c r="I6" i="61" s="1"/>
  <c r="J6" i="61" s="1"/>
  <c r="BE17" i="63"/>
  <c r="BD17" i="63"/>
  <c r="BC17" i="63"/>
  <c r="BB17" i="63"/>
  <c r="BA17" i="63"/>
  <c r="AZ17" i="63"/>
  <c r="AY17" i="63"/>
  <c r="AX17" i="63"/>
  <c r="AW17" i="63"/>
  <c r="AV17" i="63"/>
  <c r="AU17" i="63"/>
  <c r="AT17" i="63"/>
  <c r="AS17" i="63"/>
  <c r="AR17" i="63"/>
  <c r="AQ17" i="63"/>
  <c r="AP17" i="63"/>
  <c r="D14" i="63" s="1"/>
  <c r="AO17" i="63"/>
  <c r="F14" i="63"/>
  <c r="E14" i="63"/>
  <c r="AD11" i="63"/>
  <c r="AC11" i="63"/>
  <c r="AB11" i="63"/>
  <c r="AA11" i="63"/>
  <c r="Z11" i="63"/>
  <c r="Y11" i="63"/>
  <c r="X11" i="63"/>
  <c r="W11" i="63"/>
  <c r="D8" i="63" s="1"/>
  <c r="F8" i="63"/>
  <c r="E8" i="63"/>
  <c r="N5" i="63"/>
  <c r="M5" i="63"/>
  <c r="L5" i="63"/>
  <c r="F2" i="63"/>
  <c r="E2" i="63"/>
  <c r="H4" i="61" s="1"/>
  <c r="I4" i="61" s="1"/>
  <c r="J4" i="61" s="1"/>
  <c r="D2" i="63"/>
  <c r="D38" i="58"/>
  <c r="C9" i="61" s="1"/>
  <c r="D9" i="61" s="1"/>
  <c r="E38" i="58"/>
  <c r="E9" i="61" s="1"/>
  <c r="CB41" i="58"/>
  <c r="CC41" i="58"/>
  <c r="CD41" i="58"/>
  <c r="CE41" i="58"/>
  <c r="CG41" i="58"/>
  <c r="CH41" i="58"/>
  <c r="CI41" i="58"/>
  <c r="CJ41" i="58"/>
  <c r="CK41" i="58"/>
  <c r="CL41" i="58"/>
  <c r="CM41" i="58"/>
  <c r="CN41" i="58"/>
  <c r="CO41" i="58"/>
  <c r="CP41" i="58"/>
  <c r="CQ41" i="58"/>
  <c r="CR41" i="58"/>
  <c r="CS41" i="58"/>
  <c r="CT41" i="58"/>
  <c r="CU41" i="58"/>
  <c r="CV41" i="58"/>
  <c r="CW41" i="58"/>
  <c r="CX41" i="58"/>
  <c r="CY41" i="58"/>
  <c r="DA41" i="58"/>
  <c r="DB41" i="58"/>
  <c r="DC41" i="58"/>
  <c r="DD41" i="58"/>
  <c r="DF41" i="58"/>
  <c r="DG41" i="58"/>
  <c r="DH41" i="58"/>
  <c r="DI41" i="58"/>
  <c r="CA41" i="58"/>
  <c r="N5" i="58"/>
  <c r="M5" i="58"/>
  <c r="L5" i="58"/>
  <c r="E20" i="58"/>
  <c r="E6" i="61" s="1"/>
  <c r="D20" i="58"/>
  <c r="AE23" i="58"/>
  <c r="AF23" i="58"/>
  <c r="AG23" i="58"/>
  <c r="AH23" i="58"/>
  <c r="AI23" i="58"/>
  <c r="AK23" i="58"/>
  <c r="AL23" i="58"/>
  <c r="AM23" i="58"/>
  <c r="AN23" i="58"/>
  <c r="AD23" i="58"/>
  <c r="BE17" i="58"/>
  <c r="BD17" i="58"/>
  <c r="BC17" i="58"/>
  <c r="BB17" i="58"/>
  <c r="BA17" i="58"/>
  <c r="AZ17" i="58"/>
  <c r="AY17" i="58"/>
  <c r="AX17" i="58"/>
  <c r="AW17" i="58"/>
  <c r="AV17" i="58"/>
  <c r="AU17" i="58"/>
  <c r="AT17" i="58"/>
  <c r="AS17" i="58"/>
  <c r="AR17" i="58"/>
  <c r="AQ17" i="58"/>
  <c r="AP17" i="58"/>
  <c r="AO17" i="58"/>
  <c r="D14" i="58" s="1"/>
  <c r="D8" i="58"/>
  <c r="C5" i="61" s="1"/>
  <c r="D5" i="61" s="1"/>
  <c r="X11" i="58"/>
  <c r="Y11" i="58"/>
  <c r="Z11" i="58"/>
  <c r="AA11" i="58"/>
  <c r="AB11" i="58"/>
  <c r="AC11" i="58"/>
  <c r="AD11" i="58"/>
  <c r="W11" i="58"/>
  <c r="C10" i="61"/>
  <c r="D10" i="61" s="1"/>
  <c r="C8" i="61"/>
  <c r="D8" i="61" s="1"/>
  <c r="C7" i="61"/>
  <c r="D7" i="61" s="1"/>
  <c r="C6" i="61"/>
  <c r="D6" i="61" s="1"/>
  <c r="F6" i="61" s="1"/>
  <c r="G6" i="61" s="1"/>
  <c r="C4" i="61"/>
  <c r="D4" i="61" s="1"/>
  <c r="D49" i="58"/>
  <c r="AU52" i="58"/>
  <c r="AV52" i="58"/>
  <c r="AW52" i="58"/>
  <c r="AX52" i="58"/>
  <c r="AY52" i="58"/>
  <c r="AZ52" i="58"/>
  <c r="BA52" i="58"/>
  <c r="BB52" i="58"/>
  <c r="BC52" i="58"/>
  <c r="BD52" i="58"/>
  <c r="BE52" i="58"/>
  <c r="BF52" i="58"/>
  <c r="BG52" i="58"/>
  <c r="BH52" i="58"/>
  <c r="BI52" i="58"/>
  <c r="BJ52" i="58"/>
  <c r="BK52" i="58"/>
  <c r="BL52" i="58"/>
  <c r="AT52" i="58"/>
  <c r="D26" i="58"/>
  <c r="CF29" i="58"/>
  <c r="CG29" i="58"/>
  <c r="CH29" i="58"/>
  <c r="CI29" i="58"/>
  <c r="CJ29" i="58"/>
  <c r="CK29" i="58"/>
  <c r="CL29" i="58"/>
  <c r="CM29" i="58"/>
  <c r="CN29" i="58"/>
  <c r="CO29" i="58"/>
  <c r="CP29" i="58"/>
  <c r="CQ29" i="58"/>
  <c r="CR29" i="58"/>
  <c r="CS29" i="58"/>
  <c r="CT29" i="58"/>
  <c r="CU29" i="58"/>
  <c r="CV29" i="58"/>
  <c r="CW29" i="58"/>
  <c r="CX29" i="58"/>
  <c r="CY29" i="58"/>
  <c r="CZ29" i="58"/>
  <c r="DA29" i="58"/>
  <c r="DB29" i="58"/>
  <c r="DC29" i="58"/>
  <c r="DD29" i="58"/>
  <c r="DE29" i="58"/>
  <c r="DF29" i="58"/>
  <c r="DG29" i="58"/>
  <c r="DH29" i="58"/>
  <c r="DI29" i="58"/>
  <c r="DJ29" i="58"/>
  <c r="DK29" i="58"/>
  <c r="DL29" i="58"/>
  <c r="DM29" i="58"/>
  <c r="DN29" i="58"/>
  <c r="DO29" i="58"/>
  <c r="DP29" i="58"/>
  <c r="CE29" i="58"/>
  <c r="E26" i="58"/>
  <c r="E7" i="61" s="1"/>
  <c r="D32" i="58"/>
  <c r="AJ35" i="58"/>
  <c r="AK35" i="58"/>
  <c r="AL35" i="58"/>
  <c r="AM35" i="58"/>
  <c r="AN35" i="58"/>
  <c r="AO35" i="58"/>
  <c r="AP35" i="58"/>
  <c r="AQ35" i="58"/>
  <c r="AS35" i="58"/>
  <c r="AT35" i="58"/>
  <c r="AU35" i="58"/>
  <c r="AI35" i="58"/>
  <c r="E32" i="58"/>
  <c r="E8" i="61" s="1"/>
  <c r="F8" i="61" s="1"/>
  <c r="G8" i="61" s="1"/>
  <c r="D2" i="58"/>
  <c r="I22" i="60"/>
  <c r="G22" i="60"/>
  <c r="I19" i="60"/>
  <c r="G19" i="60"/>
  <c r="I16" i="60"/>
  <c r="G16" i="60"/>
  <c r="D14" i="60"/>
  <c r="I13" i="60"/>
  <c r="G13" i="60"/>
  <c r="I10" i="60"/>
  <c r="G10" i="60"/>
  <c r="G7" i="60"/>
  <c r="E49" i="58"/>
  <c r="F49" i="58"/>
  <c r="F14" i="58"/>
  <c r="E14" i="58"/>
  <c r="F8" i="58"/>
  <c r="E8" i="58"/>
  <c r="F2" i="58"/>
  <c r="E2" i="58"/>
  <c r="F7" i="61" l="1"/>
  <c r="G7" i="61" s="1"/>
  <c r="F9" i="61"/>
  <c r="G9" i="61" s="1"/>
  <c r="E10" i="61"/>
  <c r="F10" i="61" s="1"/>
  <c r="G10" i="61" s="1"/>
  <c r="E5" i="61"/>
  <c r="F5" i="61" s="1"/>
  <c r="G5" i="61" s="1"/>
  <c r="E4" i="61"/>
  <c r="F4" i="61" s="1"/>
  <c r="G4" i="61" s="1"/>
  <c r="C11" i="56"/>
  <c r="H22" i="60" s="1"/>
  <c r="F10" i="56"/>
  <c r="E10" i="56"/>
  <c r="D10" i="56"/>
  <c r="I21" i="60" s="1"/>
  <c r="C10" i="56"/>
  <c r="H21" i="60" s="1"/>
  <c r="D9" i="56"/>
  <c r="C9" i="56"/>
  <c r="C11" i="55"/>
  <c r="H16" i="60" s="1"/>
  <c r="F10" i="55"/>
  <c r="E10" i="55"/>
  <c r="D10" i="55"/>
  <c r="I15" i="60" s="1"/>
  <c r="C10" i="55"/>
  <c r="H15" i="60" s="1"/>
  <c r="D9" i="55"/>
  <c r="C9" i="55"/>
  <c r="C11" i="54"/>
  <c r="H13" i="60" s="1"/>
  <c r="F10" i="54"/>
  <c r="E10" i="54"/>
  <c r="D10" i="54"/>
  <c r="C10" i="54"/>
  <c r="D9" i="54"/>
  <c r="C9" i="54"/>
  <c r="H11" i="60" s="1"/>
  <c r="C11" i="53"/>
  <c r="H19" i="60" s="1"/>
  <c r="F10" i="53"/>
  <c r="E10" i="53"/>
  <c r="D10" i="53"/>
  <c r="I18" i="60" s="1"/>
  <c r="C10" i="53"/>
  <c r="H18" i="60" s="1"/>
  <c r="D9" i="53"/>
  <c r="I17" i="60" s="1"/>
  <c r="C9" i="53"/>
  <c r="H17" i="60" s="1"/>
  <c r="E11" i="52"/>
  <c r="C11" i="52"/>
  <c r="H10" i="60" s="1"/>
  <c r="F10" i="52"/>
  <c r="E10" i="52"/>
  <c r="D10" i="52"/>
  <c r="I9" i="60" s="1"/>
  <c r="C10" i="52"/>
  <c r="H9" i="60" s="1"/>
  <c r="F9" i="52"/>
  <c r="E9" i="52"/>
  <c r="D9" i="52"/>
  <c r="I8" i="60" s="1"/>
  <c r="C9" i="52"/>
  <c r="H8" i="60" s="1"/>
  <c r="C11" i="21"/>
  <c r="H7" i="60" s="1"/>
  <c r="F10" i="21"/>
  <c r="E10" i="21"/>
  <c r="D10" i="21"/>
  <c r="I6" i="60" s="1"/>
  <c r="C10" i="21"/>
  <c r="H6" i="60" s="1"/>
  <c r="D9" i="21"/>
  <c r="I5" i="60" s="1"/>
  <c r="C9" i="21"/>
  <c r="H5" i="60" s="1"/>
  <c r="H20" i="60" l="1"/>
  <c r="G9" i="65"/>
  <c r="H9" i="65"/>
  <c r="G6" i="65"/>
  <c r="H6" i="65"/>
  <c r="G5" i="65"/>
  <c r="H5" i="65"/>
  <c r="H10" i="65"/>
  <c r="G10" i="65"/>
  <c r="I20" i="60"/>
  <c r="H8" i="65"/>
  <c r="G8" i="65"/>
  <c r="H7" i="65"/>
  <c r="G7" i="65"/>
  <c r="H12" i="60"/>
  <c r="I12" i="60"/>
  <c r="I11" i="60"/>
  <c r="H14" i="60"/>
  <c r="I14" i="60"/>
  <c r="C11" i="20"/>
  <c r="D25" i="60" s="1"/>
  <c r="F10" i="20"/>
  <c r="E10" i="20"/>
  <c r="D10" i="20"/>
  <c r="E24" i="60" s="1"/>
  <c r="C10" i="20"/>
  <c r="D24" i="60" s="1"/>
  <c r="D9" i="20"/>
  <c r="C9" i="20"/>
  <c r="C11" i="19"/>
  <c r="D22" i="60" s="1"/>
  <c r="F10" i="19"/>
  <c r="E10" i="19"/>
  <c r="D10" i="19"/>
  <c r="E21" i="60" s="1"/>
  <c r="C10" i="19"/>
  <c r="D21" i="60" s="1"/>
  <c r="D9" i="19"/>
  <c r="E20" i="60" s="1"/>
  <c r="C9" i="19"/>
  <c r="D20" i="60" s="1"/>
  <c r="C11" i="16"/>
  <c r="D16" i="60" s="1"/>
  <c r="F10" i="16"/>
  <c r="E10" i="16"/>
  <c r="D10" i="16"/>
  <c r="E15" i="60" s="1"/>
  <c r="C10" i="16"/>
  <c r="D15" i="60" s="1"/>
  <c r="D9" i="16"/>
  <c r="C11" i="18"/>
  <c r="D19" i="60" s="1"/>
  <c r="F10" i="18"/>
  <c r="E10" i="18"/>
  <c r="D10" i="18"/>
  <c r="E18" i="60" s="1"/>
  <c r="C10" i="18"/>
  <c r="D18" i="60" s="1"/>
  <c r="D9" i="18"/>
  <c r="C9" i="18"/>
  <c r="D17" i="60" s="1"/>
  <c r="C11" i="10"/>
  <c r="F10" i="10"/>
  <c r="E10" i="10"/>
  <c r="D10" i="10"/>
  <c r="E12" i="60" s="1"/>
  <c r="C10" i="10"/>
  <c r="D9" i="10"/>
  <c r="C9" i="10"/>
  <c r="C11" i="9"/>
  <c r="D10" i="60" s="1"/>
  <c r="F10" i="9"/>
  <c r="E10" i="9"/>
  <c r="D10" i="9"/>
  <c r="C10" i="9"/>
  <c r="D9" i="9"/>
  <c r="E8" i="60" s="1"/>
  <c r="C9" i="9"/>
  <c r="D8" i="60" s="1"/>
  <c r="C11" i="5"/>
  <c r="F10" i="5"/>
  <c r="E10" i="5"/>
  <c r="D10" i="5"/>
  <c r="C10" i="5"/>
  <c r="D9" i="5"/>
  <c r="E5" i="60" s="1"/>
  <c r="C9" i="5"/>
  <c r="C11" i="6"/>
  <c r="C10" i="6"/>
  <c r="D10" i="6"/>
  <c r="E10" i="6"/>
  <c r="E5" i="65" s="1"/>
  <c r="F10" i="6"/>
  <c r="F5" i="65" s="1"/>
  <c r="D9" i="6"/>
  <c r="C9" i="6"/>
  <c r="C11" i="7"/>
  <c r="C10" i="7"/>
  <c r="D10" i="7"/>
  <c r="E10" i="7"/>
  <c r="E6" i="65" s="1"/>
  <c r="F10" i="7"/>
  <c r="F6" i="65" s="1"/>
  <c r="D9" i="7"/>
  <c r="C9" i="7"/>
  <c r="C11" i="17"/>
  <c r="C10" i="17"/>
  <c r="F12" i="60" s="1"/>
  <c r="D10" i="17"/>
  <c r="G12" i="60" s="1"/>
  <c r="E10" i="17"/>
  <c r="E7" i="65" s="1"/>
  <c r="F10" i="17"/>
  <c r="F7" i="65" s="1"/>
  <c r="D9" i="17"/>
  <c r="G11" i="60" s="1"/>
  <c r="C9" i="17"/>
  <c r="F11" i="60" s="1"/>
  <c r="C11" i="23"/>
  <c r="F16" i="60" s="1"/>
  <c r="C10" i="23"/>
  <c r="F15" i="60" s="1"/>
  <c r="D10" i="23"/>
  <c r="G15" i="60" s="1"/>
  <c r="E10" i="23"/>
  <c r="F10" i="23"/>
  <c r="D9" i="23"/>
  <c r="G14" i="60" s="1"/>
  <c r="C9" i="23"/>
  <c r="F14" i="60" s="1"/>
  <c r="C11" i="12"/>
  <c r="F19" i="60" s="1"/>
  <c r="E10" i="12"/>
  <c r="D10" i="12"/>
  <c r="G18" i="60" s="1"/>
  <c r="C10" i="12"/>
  <c r="F18" i="60" s="1"/>
  <c r="D9" i="12"/>
  <c r="G17" i="60" s="1"/>
  <c r="C9" i="12"/>
  <c r="F17" i="60" s="1"/>
  <c r="C11" i="11"/>
  <c r="F22" i="60" s="1"/>
  <c r="C10" i="11"/>
  <c r="F21" i="60" s="1"/>
  <c r="D10" i="11"/>
  <c r="G21" i="60" s="1"/>
  <c r="E10" i="11"/>
  <c r="F10" i="11"/>
  <c r="D9" i="11"/>
  <c r="G20" i="60" s="1"/>
  <c r="C9" i="11"/>
  <c r="F20" i="60" s="1"/>
  <c r="C11" i="22"/>
  <c r="C10" i="22"/>
  <c r="F10" i="22"/>
  <c r="F11" i="65" s="1"/>
  <c r="E10" i="22"/>
  <c r="E11" i="65" s="1"/>
  <c r="D10" i="22"/>
  <c r="D9" i="22"/>
  <c r="C9" i="22"/>
  <c r="D11" i="65" l="1"/>
  <c r="C11" i="65"/>
  <c r="E23" i="60"/>
  <c r="D23" i="60"/>
  <c r="D10" i="65"/>
  <c r="C10" i="65"/>
  <c r="C9" i="65"/>
  <c r="D9" i="65"/>
  <c r="E17" i="60"/>
  <c r="D8" i="65"/>
  <c r="C8" i="65"/>
  <c r="E14" i="60"/>
  <c r="E11" i="60"/>
  <c r="C7" i="65"/>
  <c r="D7" i="65"/>
  <c r="D11" i="60"/>
  <c r="D12" i="60"/>
  <c r="D13" i="60"/>
  <c r="D6" i="65"/>
  <c r="D9" i="60"/>
  <c r="E9" i="60"/>
  <c r="C6" i="65"/>
  <c r="D6" i="60"/>
  <c r="D7" i="60"/>
  <c r="E6" i="60"/>
  <c r="C5" i="65"/>
  <c r="D5" i="65"/>
  <c r="D5" i="60"/>
  <c r="F10" i="65"/>
  <c r="E10" i="65"/>
  <c r="E9" i="65"/>
  <c r="F8" i="65"/>
  <c r="E8" i="65"/>
  <c r="F9" i="60"/>
  <c r="F10" i="60"/>
  <c r="F8" i="60"/>
  <c r="G8" i="60"/>
  <c r="G9" i="60"/>
  <c r="G23" i="60"/>
  <c r="G24" i="60"/>
  <c r="F24" i="60"/>
  <c r="F23" i="60"/>
  <c r="F25" i="60"/>
  <c r="F5" i="60"/>
  <c r="G5" i="60"/>
  <c r="F6" i="60"/>
  <c r="F7" i="60"/>
  <c r="G6" i="60"/>
  <c r="F13" i="60"/>
  <c r="AA40" i="27" l="1"/>
  <c r="AS34" i="27"/>
  <c r="AX28" i="27"/>
  <c r="L13" i="27"/>
  <c r="W22" i="27"/>
  <c r="G7" i="27"/>
  <c r="K10" i="2"/>
  <c r="Z40" i="27"/>
  <c r="K8" i="2" s="1"/>
  <c r="AR34" i="27"/>
  <c r="K9" i="2" s="1"/>
  <c r="AW28" i="27"/>
  <c r="K7" i="2" s="1"/>
  <c r="V22" i="27"/>
  <c r="K6" i="2" s="1"/>
  <c r="K13" i="27"/>
  <c r="K5" i="2" s="1"/>
  <c r="F7" i="27"/>
  <c r="K4" i="2" s="1"/>
</calcChain>
</file>

<file path=xl/sharedStrings.xml><?xml version="1.0" encoding="utf-8"?>
<sst xmlns="http://schemas.openxmlformats.org/spreadsheetml/2006/main" count="3849" uniqueCount="502">
  <si>
    <t>Trace</t>
  </si>
  <si>
    <t>Event Log</t>
  </si>
  <si>
    <t>No. Of Deviations</t>
  </si>
  <si>
    <t>BPIC12</t>
  </si>
  <si>
    <t>A_</t>
  </si>
  <si>
    <t>O_</t>
  </si>
  <si>
    <t>BPIC20</t>
  </si>
  <si>
    <t>Domestic Declarations</t>
  </si>
  <si>
    <t>International Declarations</t>
  </si>
  <si>
    <t>Request for Payment</t>
  </si>
  <si>
    <t>Prepaid Travel Costs</t>
  </si>
  <si>
    <t>MobIS</t>
  </si>
  <si>
    <t>Complete</t>
  </si>
  <si>
    <t>Data</t>
  </si>
  <si>
    <t>Naive Guess</t>
  </si>
  <si>
    <t>BPI 12A</t>
  </si>
  <si>
    <t>Event</t>
  </si>
  <si>
    <t>Precision</t>
  </si>
  <si>
    <t xml:space="preserve">Recall </t>
  </si>
  <si>
    <t>BPI 12O</t>
  </si>
  <si>
    <t>BPDP</t>
  </si>
  <si>
    <t>('&gt;&gt;', 'A_APPROVED')</t>
  </si>
  <si>
    <t>('A_APPROVED', '&gt;&gt;')</t>
  </si>
  <si>
    <t>('&gt;&gt;', 'A_DECLINED')</t>
  </si>
  <si>
    <t>NoDev('&gt;&gt;', 'A_APPROVED')</t>
  </si>
  <si>
    <t>trace_wise('&gt;&gt;', 'A_APPROVED')</t>
  </si>
  <si>
    <t>NoDev('A_APPROVED', '&gt;&gt;')</t>
  </si>
  <si>
    <t>trace_wise('A_APPROVED', '&gt;&gt;')</t>
  </si>
  <si>
    <t>NoDev('&gt;&gt;', 'A_DECLINED')</t>
  </si>
  <si>
    <t>trace_wise('&gt;&gt;', 'A_DECLINED')</t>
  </si>
  <si>
    <t>Recall</t>
  </si>
  <si>
    <t>Support</t>
  </si>
  <si>
    <t>('O_SELECTED', '&gt;&gt;')</t>
  </si>
  <si>
    <t>('O_CANCELLED', '&gt;&gt;')</t>
  </si>
  <si>
    <t>('O_CREATED', '&gt;&gt;')</t>
  </si>
  <si>
    <t>('O_SENT', '&gt;&gt;')</t>
  </si>
  <si>
    <t>('O_SENT_BACK', '&gt;&gt;')</t>
  </si>
  <si>
    <t>('&gt;&gt;', 'O_SENT_BACK')</t>
  </si>
  <si>
    <t>('&gt;&gt;', 'O_CANCELLED')</t>
  </si>
  <si>
    <t>NoDev('O_SELECTED', '&gt;&gt;')</t>
  </si>
  <si>
    <t>trace_wise('O_SELECTED', '&gt;&gt;')</t>
  </si>
  <si>
    <t>NoDev('O_CANCELLED', '&gt;&gt;')</t>
  </si>
  <si>
    <t>trace_wise('O_CANCELLED', '&gt;&gt;')</t>
  </si>
  <si>
    <t>NoDev('O_CREATED', '&gt;&gt;')</t>
  </si>
  <si>
    <t>trace_wise('O_CREATED', '&gt;&gt;')</t>
  </si>
  <si>
    <t>NoDev('O_SENT', '&gt;&gt;')</t>
  </si>
  <si>
    <t>trace_wise('O_SENT', '&gt;&gt;')</t>
  </si>
  <si>
    <t>NoDev('O_SENT_BACK', '&gt;&gt;')</t>
  </si>
  <si>
    <t>trace_wise('O_SENT_BACK', '&gt;&gt;')</t>
  </si>
  <si>
    <t>NoDev('&gt;&gt;', 'O_SENT_BACK')</t>
  </si>
  <si>
    <t>trace_wise('&gt;&gt;', 'O_SENT_BACK')</t>
  </si>
  <si>
    <t>NoDev('&gt;&gt;', 'O_CANCELLED')</t>
  </si>
  <si>
    <t>trace_wise('&gt;&gt;', 'O_CANCELLED')</t>
  </si>
  <si>
    <t>('&gt;&gt;', 'Declaration APPROVED by ADMINISTRATION')</t>
  </si>
  <si>
    <t>('Declaration APPROVED by PRE_APPROVER', '&gt;&gt;')</t>
  </si>
  <si>
    <t>('Declaration REJECTED by MISSING', '&gt;&gt;')</t>
  </si>
  <si>
    <t>('Declaration SUBMITTED by EMPLOYEE', '&gt;&gt;')</t>
  </si>
  <si>
    <t>('Declaration FINAL_APPROVED by SUPERVISOR', '&gt;&gt;')</t>
  </si>
  <si>
    <t>('Declaration REJECTED by PRE_APPROVER', '&gt;&gt;')</t>
  </si>
  <si>
    <t>('Declaration REJECTED by EMPLOYEE', '&gt;&gt;')</t>
  </si>
  <si>
    <t>('Declaration SAVED by EMPLOYEE', '&gt;&gt;')</t>
  </si>
  <si>
    <t>('&gt;&gt;', 'Declaration SUBMITTED by EMPLOYEE')</t>
  </si>
  <si>
    <t>('&gt;&gt;', 'Declaration REJECTED by ADMINISTRATION')</t>
  </si>
  <si>
    <t>('&gt;&gt;', 'Declaration REJECTED by EMPLOYEE')</t>
  </si>
  <si>
    <t>trace_wise('&gt;&gt;', 'Declaration APPROVED by ADMINISTRATION')</t>
  </si>
  <si>
    <t>trace_wise('Declaration APPROVED by PRE_APPROVER', '&gt;&gt;')</t>
  </si>
  <si>
    <t>trace_wise('Declaration REJECTED by MISSING', '&gt;&gt;')</t>
  </si>
  <si>
    <t>trace_wise('Declaration SUBMITTED by EMPLOYEE', '&gt;&gt;')</t>
  </si>
  <si>
    <t>trace_wise('Declaration FINAL_APPROVED by SUPERVISOR', '&gt;&gt;')</t>
  </si>
  <si>
    <t>trace_wise('Declaration REJECTED by PRE_APPROVER', '&gt;&gt;')</t>
  </si>
  <si>
    <t>trace_wise('Declaration REJECTED by EMPLOYEE', '&gt;&gt;')</t>
  </si>
  <si>
    <t>trace_wise('Declaration SAVED by EMPLOYEE', '&gt;&gt;')</t>
  </si>
  <si>
    <t>trace_wise('&gt;&gt;', 'Declaration SUBMITTED by EMPLOYEE')</t>
  </si>
  <si>
    <t>trace_wise('&gt;&gt;', 'Declaration REJECTED by ADMINISTRATION')</t>
  </si>
  <si>
    <t>trace_wise('&gt;&gt;', 'Declaration REJECTED by EMPLOYEE')</t>
  </si>
  <si>
    <t>Dom. Dec.</t>
  </si>
  <si>
    <t>Int. Dec.</t>
  </si>
  <si>
    <t>RfP</t>
  </si>
  <si>
    <t>('&gt;&gt;', 'Permit APPROVED by ADMINISTRATION')</t>
  </si>
  <si>
    <t>('&gt;&gt;', 'Request For Payment APPROVED by ADMINISTRATION')</t>
  </si>
  <si>
    <t>('Request For Payment SUBMITTED by EMPLOYEE', '&gt;&gt;')</t>
  </si>
  <si>
    <t>('&gt;&gt;', 'Permit SUBMITTED by EMPLOYEE')</t>
  </si>
  <si>
    <t>('Request For Payment APPROVED by PRE_APPROVER', '&gt;&gt;')</t>
  </si>
  <si>
    <t>('&gt;&gt;', 'Permit FINAL_APPROVED by SUPERVISOR')</t>
  </si>
  <si>
    <t>('Permit APPROVED by PRE_APPROVER', '&gt;&gt;')</t>
  </si>
  <si>
    <t>('Request For Payment REJECTED by EMPLOYEE', '&gt;&gt;')</t>
  </si>
  <si>
    <t>('Permit REJECTED by EMPLOYEE', '&gt;&gt;')</t>
  </si>
  <si>
    <t>('Permit FINAL_APPROVED by SUPERVISOR', '&gt;&gt;')</t>
  </si>
  <si>
    <t>('Permit APPROVED by BUDGET OWNER', '&gt;&gt;')</t>
  </si>
  <si>
    <t>NoDev('&gt;&gt;', 'Permit APPROVED by ADMINISTRATION')</t>
  </si>
  <si>
    <t>trace_wise('&gt;&gt;', 'Permit APPROVED by ADMINISTRATION')</t>
  </si>
  <si>
    <t>NoDev('&gt;&gt;', 'Request For Payment APPROVED by ADMINISTRATION')</t>
  </si>
  <si>
    <t>trace_wise('&gt;&gt;', 'Request For Payment APPROVED by ADMINISTRATION')</t>
  </si>
  <si>
    <t>NoDev('Request For Payment SUBMITTED by EMPLOYEE', '&gt;&gt;')</t>
  </si>
  <si>
    <t>trace_wise('Request For Payment SUBMITTED by EMPLOYEE', '&gt;&gt;')</t>
  </si>
  <si>
    <t>NoDev('&gt;&gt;', 'Permit SUBMITTED by EMPLOYEE')</t>
  </si>
  <si>
    <t>trace_wise('&gt;&gt;', 'Permit SUBMITTED by EMPLOYEE')</t>
  </si>
  <si>
    <t>NoDev('Request For Payment APPROVED by PRE_APPROVER', '&gt;&gt;')</t>
  </si>
  <si>
    <t>trace_wise('Request For Payment APPROVED by PRE_APPROVER', '&gt;&gt;')</t>
  </si>
  <si>
    <t>NoDev('&gt;&gt;', 'Permit FINAL_APPROVED by SUPERVISOR')</t>
  </si>
  <si>
    <t>trace_wise('&gt;&gt;', 'Permit FINAL_APPROVED by SUPERVISOR')</t>
  </si>
  <si>
    <t>NoDev('Permit APPROVED by PRE_APPROVER', '&gt;&gt;')</t>
  </si>
  <si>
    <t>trace_wise('Permit APPROVED by PRE_APPROVER', '&gt;&gt;')</t>
  </si>
  <si>
    <t>NoDev('Request For Payment REJECTED by EMPLOYEE', '&gt;&gt;')</t>
  </si>
  <si>
    <t>trace_wise('Request For Payment REJECTED by EMPLOYEE', '&gt;&gt;')</t>
  </si>
  <si>
    <t>NoDev('Permit REJECTED by EMPLOYEE', '&gt;&gt;')</t>
  </si>
  <si>
    <t>trace_wise('Permit REJECTED by EMPLOYEE', '&gt;&gt;')</t>
  </si>
  <si>
    <t>NoDev('Permit FINAL_APPROVED by SUPERVISOR', '&gt;&gt;')</t>
  </si>
  <si>
    <t>trace_wise('Permit FINAL_APPROVED by SUPERVISOR', '&gt;&gt;')</t>
  </si>
  <si>
    <t>NoDev('Permit APPROVED by BUDGET OWNER', '&gt;&gt;')</t>
  </si>
  <si>
    <t>trace_wise('Permit APPROVED by BUDGET OWNER', '&gt;&gt;')</t>
  </si>
  <si>
    <t>('Request For Payment FINAL_APPROVED by SUPERVISOR', '&gt;&gt;')</t>
  </si>
  <si>
    <t>('Request For Payment REJECTED by MISSING', '&gt;&gt;')</t>
  </si>
  <si>
    <t>('&gt;&gt;', 'Request For Payment REJECTED by ADMINISTRATION')</t>
  </si>
  <si>
    <t>('&gt;&gt;', 'Request For Payment REJECTED by EMPLOYEE')</t>
  </si>
  <si>
    <t>('Request For Payment SAVED by EMPLOYEE', '&gt;&gt;')</t>
  </si>
  <si>
    <t>('&gt;&gt;', 'Request For Payment SUBMITTED by EMPLOYEE')</t>
  </si>
  <si>
    <t>NoDev('Request For Payment FINAL_APPROVED by SUPERVISOR', '&gt;&gt;')</t>
  </si>
  <si>
    <t>trace_wise('Request For Payment FINAL_APPROVED by SUPERVISOR', '&gt;&gt;')</t>
  </si>
  <si>
    <t>NoDev('Request For Payment REJECTED by MISSING', '&gt;&gt;')</t>
  </si>
  <si>
    <t>trace_wise('Request For Payment REJECTED by MISSING', '&gt;&gt;')</t>
  </si>
  <si>
    <t>NoDev('&gt;&gt;', 'Request For Payment REJECTED by ADMINISTRATION')</t>
  </si>
  <si>
    <t>trace_wise('&gt;&gt;', 'Request For Payment REJECTED by ADMINISTRATION')</t>
  </si>
  <si>
    <t>NoDev('&gt;&gt;', 'Request For Payment REJECTED by EMPLOYEE')</t>
  </si>
  <si>
    <t>trace_wise('&gt;&gt;', 'Request For Payment REJECTED by EMPLOYEE')</t>
  </si>
  <si>
    <t>NoDev('Request For Payment SAVED by EMPLOYEE', '&gt;&gt;')</t>
  </si>
  <si>
    <t>trace_wise('Request For Payment SAVED by EMPLOYEE', '&gt;&gt;')</t>
  </si>
  <si>
    <t>NoDev('&gt;&gt;', 'Request For Payment SUBMITTED by EMPLOYEE')</t>
  </si>
  <si>
    <t>trace_wise('&gt;&gt;', 'Request For Payment SUBMITTED by EMPLOYEE')</t>
  </si>
  <si>
    <t>('Permit SUBMITTED by EMPLOYEE', '&gt;&gt;')</t>
  </si>
  <si>
    <t>('Start trip', '&gt;&gt;')</t>
  </si>
  <si>
    <t>('&gt;&gt;', 'Start trip')</t>
  </si>
  <si>
    <t>('&gt;&gt;', 'End trip')</t>
  </si>
  <si>
    <t>('End trip', '&gt;&gt;')</t>
  </si>
  <si>
    <t>trace_wise('Permit SUBMITTED by EMPLOYEE', '&gt;&gt;')</t>
  </si>
  <si>
    <t>trace_wise('Start trip', '&gt;&gt;')</t>
  </si>
  <si>
    <t>trace_wise('&gt;&gt;', 'Start trip')</t>
  </si>
  <si>
    <t>trace_wise('&gt;&gt;', 'End trip')</t>
  </si>
  <si>
    <t>trace_wise('End trip', '&gt;&gt;')</t>
  </si>
  <si>
    <t>NoDev('&gt;&gt;', 'Declaration APPROVED by ADMINISTRATION')</t>
  </si>
  <si>
    <t>NoDev('Declaration APPROVED by PRE_APPROVER', '&gt;&gt;')</t>
  </si>
  <si>
    <t>NoDev('Declaration REJECTED by MISSING', '&gt;&gt;')</t>
  </si>
  <si>
    <t>NoDev('Declaration SUBMITTED by EMPLOYEE', '&gt;&gt;')</t>
  </si>
  <si>
    <t>NoDev('Declaration FINAL_APPROVED by SUPERVISOR', '&gt;&gt;')</t>
  </si>
  <si>
    <t>NoDev('Declaration REJECTED by PRE_APPROVER', '&gt;&gt;')</t>
  </si>
  <si>
    <t>NoDev('Declaration REJECTED by EMPLOYEE', '&gt;&gt;')</t>
  </si>
  <si>
    <t>NoDev('Declaration SAVED by EMPLOYEE', '&gt;&gt;')</t>
  </si>
  <si>
    <t>NoDev('&gt;&gt;', 'Declaration SUBMITTED by EMPLOYEE')</t>
  </si>
  <si>
    <t>NoDev('&gt;&gt;', 'Declaration REJECTED by ADMINISTRATION')</t>
  </si>
  <si>
    <t>NoDev('&gt;&gt;', 'Declaration REJECTED by EMPLOYEE')</t>
  </si>
  <si>
    <t>('&gt;&gt;', 'decide on approval requirements')</t>
  </si>
  <si>
    <t>('&gt;&gt;', 'decide on request')</t>
  </si>
  <si>
    <t>('&gt;&gt;', 'check if booking is necessary')</t>
  </si>
  <si>
    <t>('&gt;&gt;', 'check if expense documents exist')</t>
  </si>
  <si>
    <t>('correct travel expense report', '&gt;&gt;')</t>
  </si>
  <si>
    <t>('&gt;&gt;', 'decide on travel expense approval')</t>
  </si>
  <si>
    <t>('send request for travel expense correction', '&gt;&gt;')</t>
  </si>
  <si>
    <t>('decide on request', '&gt;&gt;')</t>
  </si>
  <si>
    <t>('request update of the booking proposal', '&gt;&gt;')</t>
  </si>
  <si>
    <t>('transform price inquiry to travel request', '&gt;&gt;')</t>
  </si>
  <si>
    <t>('&gt;&gt;', 'request update of booking proposal')</t>
  </si>
  <si>
    <t>('&gt;&gt;', 'transform price inquiry into travel request')</t>
  </si>
  <si>
    <t>('decide on approval requirements', '&gt;&gt;')</t>
  </si>
  <si>
    <t>('check if booking is necessary', '&gt;&gt;')</t>
  </si>
  <si>
    <t>('check if expense documents exist', '&gt;&gt;')</t>
  </si>
  <si>
    <t>trace_wise('&gt;&gt;', 'decide on approval requirements')</t>
  </si>
  <si>
    <t>trace_wise('&gt;&gt;', 'decide on request')</t>
  </si>
  <si>
    <t>trace_wise('&gt;&gt;', 'check if booking is necessary')</t>
  </si>
  <si>
    <t>trace_wise('&gt;&gt;', 'check if expense documents exist')</t>
  </si>
  <si>
    <t>trace_wise('correct travel expense report', '&gt;&gt;')</t>
  </si>
  <si>
    <t>trace_wise('&gt;&gt;', 'decide on travel expense approval')</t>
  </si>
  <si>
    <t>trace_wise('send request for travel expense correction', '&gt;&gt;')</t>
  </si>
  <si>
    <t>trace_wise('decide on request', '&gt;&gt;')</t>
  </si>
  <si>
    <t>trace_wise('request update of the booking proposal', '&gt;&gt;')</t>
  </si>
  <si>
    <t>trace_wise('transform price inquiry to travel request', '&gt;&gt;')</t>
  </si>
  <si>
    <t>trace_wise('&gt;&gt;', 'request update of booking proposal')</t>
  </si>
  <si>
    <t>trace_wise('&gt;&gt;', 'transform price inquiry into travel request')</t>
  </si>
  <si>
    <t>trace_wise('decide on approval requirements', '&gt;&gt;')</t>
  </si>
  <si>
    <t>trace_wise('check if booking is necessary', '&gt;&gt;')</t>
  </si>
  <si>
    <t>trace_wise('check if expense documents exist', '&gt;&gt;')</t>
  </si>
  <si>
    <t>MPPN</t>
  </si>
  <si>
    <t>ROC_AUC</t>
  </si>
  <si>
    <t>('O_DECLINED', '&gt;&gt;')</t>
  </si>
  <si>
    <t>NoDev('O_DECLINED', '&gt;&gt;')</t>
  </si>
  <si>
    <t>trace_wise('O_DECLINED', '&gt;&gt;')</t>
  </si>
  <si>
    <t>('Request For Payment REJECTED by PRE_APPROVER', '&gt;&gt;')</t>
  </si>
  <si>
    <t>('&gt;&gt;', 'Request Payment')</t>
  </si>
  <si>
    <t>('&gt;&gt;', 'Payment Handled')</t>
  </si>
  <si>
    <t>('&gt;&gt;', 'Request For Payment APPROVED by SUPERVISOR')</t>
  </si>
  <si>
    <t>('Request For Payment APPROVED by SUPERVISOR', '&gt;&gt;')</t>
  </si>
  <si>
    <t>('Request For Payment FOR_APPROVAL by ADMINISTRATION', '&gt;&gt;')</t>
  </si>
  <si>
    <t>('&gt;&gt;', 'Request For Payment REJECTED by SUPERVISOR')</t>
  </si>
  <si>
    <t>('Request For Payment FINAL_APPROVED by BUDGET OWNER', '&gt;&gt;')</t>
  </si>
  <si>
    <t>('&gt;&gt;', 'Request For Payment FINAL_APPROVED by SUPERVISOR')</t>
  </si>
  <si>
    <t>('Request Payment', '&gt;&gt;')</t>
  </si>
  <si>
    <t>('Request For Payment APPROVED by ADMINISTRATION', '&gt;&gt;')</t>
  </si>
  <si>
    <t>('Request For Payment FOR_APPROVAL by SUPERVISOR', '&gt;&gt;')</t>
  </si>
  <si>
    <t>('Payment Handled', '&gt;&gt;')</t>
  </si>
  <si>
    <t>NoDev('Request For Payment REJECTED by PRE_APPROVER', '&gt;&gt;')</t>
  </si>
  <si>
    <t>trace_wise('Request For Payment REJECTED by PRE_APPROVER', '&gt;&gt;')</t>
  </si>
  <si>
    <t>NoDev('&gt;&gt;', 'Request Payment')</t>
  </si>
  <si>
    <t>trace_wise('&gt;&gt;', 'Request Payment')</t>
  </si>
  <si>
    <t>NoDev('&gt;&gt;', 'Payment Handled')</t>
  </si>
  <si>
    <t>trace_wise('&gt;&gt;', 'Payment Handled')</t>
  </si>
  <si>
    <t>NoDev('&gt;&gt;', 'Request For Payment APPROVED by SUPERVISOR')</t>
  </si>
  <si>
    <t>trace_wise('&gt;&gt;', 'Request For Payment APPROVED by SUPERVISOR')</t>
  </si>
  <si>
    <t>NoDev('Request For Payment APPROVED by SUPERVISOR', '&gt;&gt;')</t>
  </si>
  <si>
    <t>trace_wise('Request For Payment APPROVED by SUPERVISOR', '&gt;&gt;')</t>
  </si>
  <si>
    <t>NoDev('Request For Payment FOR_APPROVAL by ADMINISTRATION', '&gt;&gt;')</t>
  </si>
  <si>
    <t>trace_wise('Request For Payment FOR_APPROVAL by ADMINISTRATION', '&gt;&gt;')</t>
  </si>
  <si>
    <t>NoDev('&gt;&gt;', 'Request For Payment REJECTED by SUPERVISOR')</t>
  </si>
  <si>
    <t>trace_wise('&gt;&gt;', 'Request For Payment REJECTED by SUPERVISOR')</t>
  </si>
  <si>
    <t>NoDev('Request For Payment FINAL_APPROVED by BUDGET OWNER', '&gt;&gt;')</t>
  </si>
  <si>
    <t>trace_wise('Request For Payment FINAL_APPROVED by BUDGET OWNER', '&gt;&gt;')</t>
  </si>
  <si>
    <t>NoDev('&gt;&gt;', 'Request For Payment FINAL_APPROVED by SUPERVISOR')</t>
  </si>
  <si>
    <t>trace_wise('&gt;&gt;', 'Request For Payment FINAL_APPROVED by SUPERVISOR')</t>
  </si>
  <si>
    <t>NoDev('Request Payment', '&gt;&gt;')</t>
  </si>
  <si>
    <t>trace_wise('Request Payment', '&gt;&gt;')</t>
  </si>
  <si>
    <t>NoDev('Request For Payment APPROVED by ADMINISTRATION', '&gt;&gt;')</t>
  </si>
  <si>
    <t>trace_wise('Request For Payment APPROVED by ADMINISTRATION', '&gt;&gt;')</t>
  </si>
  <si>
    <t>NoDev('Request For Payment FOR_APPROVAL by SUPERVISOR', '&gt;&gt;')</t>
  </si>
  <si>
    <t>trace_wise('Request For Payment FOR_APPROVAL by SUPERVISOR', '&gt;&gt;')</t>
  </si>
  <si>
    <t>NoDev('Payment Handled', '&gt;&gt;')</t>
  </si>
  <si>
    <t>trace_wise('Payment Handled', '&gt;&gt;')</t>
  </si>
  <si>
    <t>('Permit REJECTED by MISSING', '&gt;&gt;')</t>
  </si>
  <si>
    <t>('&gt;&gt;', 'Permit REJECTED by ADMINISTRATION')</t>
  </si>
  <si>
    <t>('&gt;&gt;', 'Permit REJECTED by EMPLOYEE')</t>
  </si>
  <si>
    <t>('Permit REJECTED by PRE_APPROVER', '&gt;&gt;')</t>
  </si>
  <si>
    <t>('&gt;&gt;', 'Permit FINAL_APPROVED by DIRECTOR')</t>
  </si>
  <si>
    <t>('Permit FINAL_APPROVED by DIRECTOR', '&gt;&gt;')</t>
  </si>
  <si>
    <t>('Permit APPROVED by SUPERVISOR', '&gt;&gt;')</t>
  </si>
  <si>
    <t>('Request For Payment REJECTED by ADMINISTRATION', '&gt;&gt;')</t>
  </si>
  <si>
    <t>('&gt;&gt;', 'Permit APPROVED by SUPERVISOR')</t>
  </si>
  <si>
    <t>('&gt;&gt;', 'Permit REJECTED by DIRECTOR')</t>
  </si>
  <si>
    <t>('&gt;&gt;', 'Permit REJECTED by SUPERVISOR')</t>
  </si>
  <si>
    <t>('&gt;&gt;', 'Permit REJECTED by BUDGET OWNER')</t>
  </si>
  <si>
    <t>('Permit REJECTED by ADMINISTRATION', '&gt;&gt;')</t>
  </si>
  <si>
    <t>('Permit APPROVED by ADMINISTRATION', '&gt;&gt;')</t>
  </si>
  <si>
    <t>('Request For Payment REJECTED by SUPERVISOR', '&gt;&gt;')</t>
  </si>
  <si>
    <t>('Permit REJECTED by SUPERVISOR', '&gt;&gt;')</t>
  </si>
  <si>
    <t>('Permit REJECTED by BUDGET OWNER', '&gt;&gt;')</t>
  </si>
  <si>
    <t>('Request For Payment APPROVED by BUDGET OWNER', '&gt;&gt;')</t>
  </si>
  <si>
    <t>NoDev('Permit REJECTED by MISSING', '&gt;&gt;')</t>
  </si>
  <si>
    <t>trace_wise('Permit REJECTED by MISSING', '&gt;&gt;')</t>
  </si>
  <si>
    <t>NoDev('&gt;&gt;', 'Permit REJECTED by ADMINISTRATION')</t>
  </si>
  <si>
    <t>trace_wise('&gt;&gt;', 'Permit REJECTED by ADMINISTRATION')</t>
  </si>
  <si>
    <t>NoDev('&gt;&gt;', 'Permit REJECTED by EMPLOYEE')</t>
  </si>
  <si>
    <t>trace_wise('&gt;&gt;', 'Permit REJECTED by EMPLOYEE')</t>
  </si>
  <si>
    <t>NoDev('Permit SUBMITTED by EMPLOYEE', '&gt;&gt;')</t>
  </si>
  <si>
    <t>NoDev('Permit REJECTED by PRE_APPROVER', '&gt;&gt;')</t>
  </si>
  <si>
    <t>trace_wise('Permit REJECTED by PRE_APPROVER', '&gt;&gt;')</t>
  </si>
  <si>
    <t>NoDev('&gt;&gt;', 'Permit FINAL_APPROVED by DIRECTOR')</t>
  </si>
  <si>
    <t>trace_wise('&gt;&gt;', 'Permit FINAL_APPROVED by DIRECTOR')</t>
  </si>
  <si>
    <t>NoDev('Permit FINAL_APPROVED by DIRECTOR', '&gt;&gt;')</t>
  </si>
  <si>
    <t>trace_wise('Permit FINAL_APPROVED by DIRECTOR', '&gt;&gt;')</t>
  </si>
  <si>
    <t>NoDev('Permit APPROVED by SUPERVISOR', '&gt;&gt;')</t>
  </si>
  <si>
    <t>trace_wise('Permit APPROVED by SUPERVISOR', '&gt;&gt;')</t>
  </si>
  <si>
    <t>NoDev('Request For Payment REJECTED by ADMINISTRATION', '&gt;&gt;')</t>
  </si>
  <si>
    <t>trace_wise('Request For Payment REJECTED by ADMINISTRATION', '&gt;&gt;')</t>
  </si>
  <si>
    <t>NoDev('&gt;&gt;', 'Permit APPROVED by SUPERVISOR')</t>
  </si>
  <si>
    <t>trace_wise('&gt;&gt;', 'Permit APPROVED by SUPERVISOR')</t>
  </si>
  <si>
    <t>NoDev('&gt;&gt;', 'Permit REJECTED by DIRECTOR')</t>
  </si>
  <si>
    <t>trace_wise('&gt;&gt;', 'Permit REJECTED by DIRECTOR')</t>
  </si>
  <si>
    <t>NoDev('&gt;&gt;', 'Permit REJECTED by SUPERVISOR')</t>
  </si>
  <si>
    <t>trace_wise('&gt;&gt;', 'Permit REJECTED by SUPERVISOR')</t>
  </si>
  <si>
    <t>NoDev('&gt;&gt;', 'Permit REJECTED by BUDGET OWNER')</t>
  </si>
  <si>
    <t>trace_wise('&gt;&gt;', 'Permit REJECTED by BUDGET OWNER')</t>
  </si>
  <si>
    <t>NoDev('Permit REJECTED by ADMINISTRATION', '&gt;&gt;')</t>
  </si>
  <si>
    <t>trace_wise('Permit REJECTED by ADMINISTRATION', '&gt;&gt;')</t>
  </si>
  <si>
    <t>NoDev('Permit APPROVED by ADMINISTRATION', '&gt;&gt;')</t>
  </si>
  <si>
    <t>trace_wise('Permit APPROVED by ADMINISTRATION', '&gt;&gt;')</t>
  </si>
  <si>
    <t>NoDev('Request For Payment REJECTED by SUPERVISOR', '&gt;&gt;')</t>
  </si>
  <si>
    <t>trace_wise('Request For Payment REJECTED by SUPERVISOR', '&gt;&gt;')</t>
  </si>
  <si>
    <t>NoDev('Permit REJECTED by SUPERVISOR', '&gt;&gt;')</t>
  </si>
  <si>
    <t>trace_wise('Permit REJECTED by SUPERVISOR', '&gt;&gt;')</t>
  </si>
  <si>
    <t>NoDev('Permit REJECTED by BUDGET OWNER', '&gt;&gt;')</t>
  </si>
  <si>
    <t>trace_wise('Permit REJECTED by BUDGET OWNER', '&gt;&gt;')</t>
  </si>
  <si>
    <t>NoDev('Request For Payment APPROVED by BUDGET OWNER', '&gt;&gt;')</t>
  </si>
  <si>
    <t>trace_wise('Request For Payment APPROVED by BUDGET OWNER', '&gt;&gt;')</t>
  </si>
  <si>
    <t>('Declaration FOR_APPROVAL by SUPERVISOR', '&gt;&gt;')</t>
  </si>
  <si>
    <t>('&gt;&gt;', 'Declaration FINAL_APPROVED by SUPERVISOR')</t>
  </si>
  <si>
    <t>('Declaration FOR_APPROVAL by PRE_APPROVER', '&gt;&gt;')</t>
  </si>
  <si>
    <t>('Declaration FOR_APPROVAL by ADMINISTRATION', '&gt;&gt;')</t>
  </si>
  <si>
    <t>NoDev('Declaration FOR_APPROVAL by SUPERVISOR', '&gt;&gt;')</t>
  </si>
  <si>
    <t>trace_wise('Declaration FOR_APPROVAL by SUPERVISOR', '&gt;&gt;')</t>
  </si>
  <si>
    <t>NoDev('&gt;&gt;', 'Declaration FINAL_APPROVED by SUPERVISOR')</t>
  </si>
  <si>
    <t>trace_wise('&gt;&gt;', 'Declaration FINAL_APPROVED by SUPERVISOR')</t>
  </si>
  <si>
    <t>NoDev('Declaration FOR_APPROVAL by PRE_APPROVER', '&gt;&gt;')</t>
  </si>
  <si>
    <t>trace_wise('Declaration FOR_APPROVAL by PRE_APPROVER', '&gt;&gt;')</t>
  </si>
  <si>
    <t>NoDev('Declaration FOR_APPROVAL by ADMINISTRATION', '&gt;&gt;')</t>
  </si>
  <si>
    <t>trace_wise('Declaration FOR_APPROVAL by ADMINISTRATION', '&gt;&gt;')</t>
  </si>
  <si>
    <t>ROC</t>
  </si>
  <si>
    <t>AUC ROC</t>
  </si>
  <si>
    <t>Prep.</t>
  </si>
  <si>
    <t>('Declaration APPROVED by SUPERVISOR', '&gt;&gt;')</t>
  </si>
  <si>
    <t>('Declaration FINAL_APPROVED by DIRECTOR', '&gt;&gt;')</t>
  </si>
  <si>
    <t>('Declaration REJECTED by SUPERVISOR', '&gt;&gt;')</t>
  </si>
  <si>
    <t>('&gt;&gt;', 'Declaration APPROVED by SUPERVISOR')</t>
  </si>
  <si>
    <t>('Send Reminder', '&gt;&gt;')</t>
  </si>
  <si>
    <t>('Declaration REJECTED by ADMINISTRATION', '&gt;&gt;')</t>
  </si>
  <si>
    <t>NoDev('Start trip', '&gt;&gt;')</t>
  </si>
  <si>
    <t>NoDev('&gt;&gt;', 'Start trip')</t>
  </si>
  <si>
    <t>NoDev('&gt;&gt;', 'End trip')</t>
  </si>
  <si>
    <t>NoDev('End trip', '&gt;&gt;')</t>
  </si>
  <si>
    <t>NoDev('Declaration APPROVED by SUPERVISOR', '&gt;&gt;')</t>
  </si>
  <si>
    <t>trace_wise('Declaration APPROVED by SUPERVISOR', '&gt;&gt;')</t>
  </si>
  <si>
    <t>NoDev('Declaration FINAL_APPROVED by DIRECTOR', '&gt;&gt;')</t>
  </si>
  <si>
    <t>trace_wise('Declaration FINAL_APPROVED by DIRECTOR', '&gt;&gt;')</t>
  </si>
  <si>
    <t>NoDev('Declaration REJECTED by SUPERVISOR', '&gt;&gt;')</t>
  </si>
  <si>
    <t>trace_wise('Declaration REJECTED by SUPERVISOR', '&gt;&gt;')</t>
  </si>
  <si>
    <t>NoDev('&gt;&gt;', 'Declaration APPROVED by SUPERVISOR')</t>
  </si>
  <si>
    <t>trace_wise('&gt;&gt;', 'Declaration APPROVED by SUPERVISOR')</t>
  </si>
  <si>
    <t>NoDev('Send Reminder', '&gt;&gt;')</t>
  </si>
  <si>
    <t>trace_wise('Send Reminder', '&gt;&gt;')</t>
  </si>
  <si>
    <t>NoDev('Declaration REJECTED by ADMINISTRATION', '&gt;&gt;')</t>
  </si>
  <si>
    <t>trace_wise('Declaration REJECTED by ADMINISTRATION', '&gt;&gt;')</t>
  </si>
  <si>
    <t>('&gt;&gt;', 'confirm travel expense report')</t>
  </si>
  <si>
    <t>('&gt;&gt;', 'prepare booking proposal')</t>
  </si>
  <si>
    <t>('correct request', '&gt;&gt;')</t>
  </si>
  <si>
    <t>('forward request to approver', '&gt;&gt;')</t>
  </si>
  <si>
    <t>('send request for correction', '&gt;&gt;')</t>
  </si>
  <si>
    <t>('upload travel expense documents', '&gt;&gt;')</t>
  </si>
  <si>
    <t>('confirm travel expense report', '&gt;&gt;')</t>
  </si>
  <si>
    <t>NoDev('&gt;&gt;', 'decide on approval requirements')</t>
  </si>
  <si>
    <t>NoDev('&gt;&gt;', 'decide on request')</t>
  </si>
  <si>
    <t>NoDev('&gt;&gt;', 'check if booking is necessary')</t>
  </si>
  <si>
    <t>NoDev('&gt;&gt;', 'check if expense documents exist')</t>
  </si>
  <si>
    <t>NoDev('correct travel expense report', '&gt;&gt;')</t>
  </si>
  <si>
    <t>NoDev('&gt;&gt;', 'decide on travel expense approval')</t>
  </si>
  <si>
    <t>NoDev('send request for travel expense correction', '&gt;&gt;')</t>
  </si>
  <si>
    <t>NoDev('&gt;&gt;', 'confirm travel expense report')</t>
  </si>
  <si>
    <t>trace_wise('&gt;&gt;', 'confirm travel expense report')</t>
  </si>
  <si>
    <t>NoDev('decide on request', '&gt;&gt;')</t>
  </si>
  <si>
    <t>NoDev('request update of the booking proposal', '&gt;&gt;')</t>
  </si>
  <si>
    <t>NoDev('transform price inquiry to travel request', '&gt;&gt;')</t>
  </si>
  <si>
    <t>NoDev('&gt;&gt;', 'request update of booking proposal')</t>
  </si>
  <si>
    <t>NoDev('&gt;&gt;', 'prepare booking proposal')</t>
  </si>
  <si>
    <t>trace_wise('&gt;&gt;', 'prepare booking proposal')</t>
  </si>
  <si>
    <t>NoDev('&gt;&gt;', 'transform price inquiry into travel request')</t>
  </si>
  <si>
    <t>NoDev('correct request', '&gt;&gt;')</t>
  </si>
  <si>
    <t>trace_wise('correct request', '&gt;&gt;')</t>
  </si>
  <si>
    <t>NoDev('forward request to approver', '&gt;&gt;')</t>
  </si>
  <si>
    <t>trace_wise('forward request to approver', '&gt;&gt;')</t>
  </si>
  <si>
    <t>NoDev('send request for correction', '&gt;&gt;')</t>
  </si>
  <si>
    <t>trace_wise('send request for correction', '&gt;&gt;')</t>
  </si>
  <si>
    <t>NoDev('decide on approval requirements', '&gt;&gt;')</t>
  </si>
  <si>
    <t>NoDev('check if booking is necessary', '&gt;&gt;')</t>
  </si>
  <si>
    <t>NoDev('check if expense documents exist', '&gt;&gt;')</t>
  </si>
  <si>
    <t>NoDev('upload travel expense documents', '&gt;&gt;')</t>
  </si>
  <si>
    <t>trace_wise('upload travel expense documents', '&gt;&gt;')</t>
  </si>
  <si>
    <t>NoDev('confirm travel expense report', '&gt;&gt;')</t>
  </si>
  <si>
    <t>trace_wise('confirm travel expense report', '&gt;&gt;')</t>
  </si>
  <si>
    <t>Positives</t>
  </si>
  <si>
    <t>Negatives</t>
  </si>
  <si>
    <t>P_ClassImbalance</t>
  </si>
  <si>
    <t>BPIC12A</t>
  </si>
  <si>
    <t>('&gt;&gt;', 'A_CANCELLED')</t>
  </si>
  <si>
    <t>('A_REGISTERED', '&gt;&gt;')</t>
  </si>
  <si>
    <t>('O_ACCEPTED', '&gt;&gt;')</t>
  </si>
  <si>
    <t>('A_ACTIVATED', '&gt;&gt;')</t>
  </si>
  <si>
    <t>('&gt;&gt;', 'O_DECLINED')</t>
  </si>
  <si>
    <t>('A_DECLINED', '&gt;&gt;')</t>
  </si>
  <si>
    <t>('A_CANCELLED', '&gt;&gt;')</t>
  </si>
  <si>
    <t>BPIC12AO</t>
  </si>
  <si>
    <t>BPIC12O</t>
  </si>
  <si>
    <t>Dom</t>
  </si>
  <si>
    <t>Int</t>
  </si>
  <si>
    <t>Prep</t>
  </si>
  <si>
    <t>Mobis</t>
  </si>
  <si>
    <t>Mean Class Imbalance</t>
  </si>
  <si>
    <t>('&gt;&gt;', 'book travel')</t>
  </si>
  <si>
    <t>NoDev('&gt;&gt;', 'book travel')</t>
  </si>
  <si>
    <t>trace_wise('&gt;&gt;', 'book travel')</t>
  </si>
  <si>
    <t>trace_wise_noDev('&gt;&gt;', 'A_APPROVED')</t>
  </si>
  <si>
    <t>trace_wise_noDev('A_APPROVED', '&gt;&gt;')</t>
  </si>
  <si>
    <t>trace_wise_noDev('&gt;&gt;', 'A_DECLINED')</t>
  </si>
  <si>
    <t>Dev</t>
  </si>
  <si>
    <t>No Dev</t>
  </si>
  <si>
    <t>trace_wise_noDev('O_SELECTED', '&gt;&gt;')</t>
  </si>
  <si>
    <t>trace_wise_noDev('O_CANCELLED', '&gt;&gt;')</t>
  </si>
  <si>
    <t>trace_wise_noDev('O_CREATED', '&gt;&gt;')</t>
  </si>
  <si>
    <t>trace_wise_noDev('O_SENT', '&gt;&gt;')</t>
  </si>
  <si>
    <t>trace_wise_noDev('O_SENT_BACK', '&gt;&gt;')</t>
  </si>
  <si>
    <t>trace_wise_noDev('&gt;&gt;', 'O_SENT_BACK')</t>
  </si>
  <si>
    <t>trace_wise_noDev('O_DECLINED', '&gt;&gt;')</t>
  </si>
  <si>
    <t>trace_wise_noDev('&gt;&gt;', 'O_CANCELLED')</t>
  </si>
  <si>
    <t>No Deviation in Test Set</t>
  </si>
  <si>
    <t>trace_wise_noDev('transform price inquiry to travel request', '&gt;&gt;')</t>
  </si>
  <si>
    <t>trace_wise_noDev('&gt;&gt;', 'transform price inquiry into travel request')</t>
  </si>
  <si>
    <t>trace_wise_noDev('correct travel expense report', '&gt;&gt;')</t>
  </si>
  <si>
    <t>trace_wise_noDev('&gt;&gt;', 'decide on travel expense approval')</t>
  </si>
  <si>
    <t>trace_wise_noDev('request update of the booking proposal', '&gt;&gt;')</t>
  </si>
  <si>
    <t>trace_wise_noDev('&gt;&gt;', 'request update of booking proposal')</t>
  </si>
  <si>
    <t>trace_wise_noDev('send request for travel expense correction', '&gt;&gt;')</t>
  </si>
  <si>
    <t>trace_wise_noDev('decide on approval requirements', '&gt;&gt;')</t>
  </si>
  <si>
    <t>trace_wise_noDev('&gt;&gt;', 'decide on request')</t>
  </si>
  <si>
    <t>trace_wise_noDev('decide on request', '&gt;&gt;')</t>
  </si>
  <si>
    <t>trace_wise_noDev('&gt;&gt;', 'check if booking is necessary')</t>
  </si>
  <si>
    <t>trace_wise_noDev('&gt;&gt;', 'prepare booking proposal')</t>
  </si>
  <si>
    <t>trace_wise_noDev('&gt;&gt;', 'decide on approval requirements')</t>
  </si>
  <si>
    <t>trace_wise_noDev('&gt;&gt;', 'book travel')</t>
  </si>
  <si>
    <t>trace_wise_noDev('check if booking is necessary', '&gt;&gt;')</t>
  </si>
  <si>
    <t>trace_wise_noDev('send request for correction', '&gt;&gt;')</t>
  </si>
  <si>
    <t>trace_wise_noDev('correct request', '&gt;&gt;')</t>
  </si>
  <si>
    <t>trace_wise_noDev('forward request to approver', '&gt;&gt;')</t>
  </si>
  <si>
    <t>trace_wise_noDev('&gt;&gt;', 'check if expense documents exist')</t>
  </si>
  <si>
    <t>trace_wise_noDev('check if expense documents exist', '&gt;&gt;')</t>
  </si>
  <si>
    <t>trace_wise_noDev('upload travel expense documents', '&gt;&gt;')</t>
  </si>
  <si>
    <t>trace_wise_noDev('confirm travel expense report', '&gt;&gt;')</t>
  </si>
  <si>
    <t>trace_wise_noDev('&gt;&gt;', 'confirm travel expense report')</t>
  </si>
  <si>
    <t>No Deviation in Training Set</t>
  </si>
  <si>
    <t>trace_wise_noDev('&gt;&gt;', 'Permit APPROVED by ADMINISTRATION')</t>
  </si>
  <si>
    <t>trace_wise_noDev('Request For Payment FINAL_APPROVED by SUPERVISOR', '&gt;&gt;')</t>
  </si>
  <si>
    <t>trace_wise_noDev('&gt;&gt;', 'Request For Payment REJECTED by ADMINISTRATION')</t>
  </si>
  <si>
    <t>trace_wise_noDev('Request For Payment REJECTED by MISSING', '&gt;&gt;')</t>
  </si>
  <si>
    <t>trace_wise_noDev('Permit REJECTED by MISSING', '&gt;&gt;')</t>
  </si>
  <si>
    <t>trace_wise_noDev('&gt;&gt;', 'Request For Payment REJECTED by EMPLOYEE')</t>
  </si>
  <si>
    <t>trace_wise_noDev('&gt;&gt;', 'Request For Payment APPROVED by ADMINISTRATION')</t>
  </si>
  <si>
    <t>trace_wise_noDev('Request For Payment SUBMITTED by EMPLOYEE', '&gt;&gt;')</t>
  </si>
  <si>
    <t>trace_wise_noDev('&gt;&gt;', 'Permit SUBMITTED by EMPLOYEE')</t>
  </si>
  <si>
    <t>trace_wise_noDev('&gt;&gt;', 'Permit REJECTED by ADMINISTRATION')</t>
  </si>
  <si>
    <t>trace_wise_noDev('&gt;&gt;', 'Permit REJECTED by EMPLOYEE')</t>
  </si>
  <si>
    <t>trace_wise_noDev('Request For Payment APPROVED by PRE_APPROVER', '&gt;&gt;')</t>
  </si>
  <si>
    <t>trace_wise_noDev('&gt;&gt;', 'Permit FINAL_APPROVED by SUPERVISOR')</t>
  </si>
  <si>
    <t>trace_wise_noDev('Permit APPROVED by PRE_APPROVER', '&gt;&gt;')</t>
  </si>
  <si>
    <t>trace_wise_noDev('Request For Payment REJECTED by PRE_APPROVER', '&gt;&gt;')</t>
  </si>
  <si>
    <t>trace_wise_noDev('Request For Payment REJECTED by EMPLOYEE', '&gt;&gt;')</t>
  </si>
  <si>
    <t>trace_wise_noDev('&gt;&gt;', 'Payment Handled')</t>
  </si>
  <si>
    <t>trace_wise_noDev('Permit SUBMITTED by EMPLOYEE', '&gt;&gt;')</t>
  </si>
  <si>
    <t>trace_wise_noDev('Permit REJECTED by PRE_APPROVER', '&gt;&gt;')</t>
  </si>
  <si>
    <t>trace_wise_noDev('Permit REJECTED by EMPLOYEE', '&gt;&gt;')</t>
  </si>
  <si>
    <t>trace_wise_noDev('Request For Payment SAVED by EMPLOYEE', '&gt;&gt;')</t>
  </si>
  <si>
    <t>trace_wise_noDev('&gt;&gt;', 'Request For Payment SUBMITTED by EMPLOYEE')</t>
  </si>
  <si>
    <t>trace_wise_noDev('&gt;&gt;', 'Permit FINAL_APPROVED by DIRECTOR')</t>
  </si>
  <si>
    <t>trace_wise_noDev('Permit FINAL_APPROVED by DIRECTOR', '&gt;&gt;')</t>
  </si>
  <si>
    <t>trace_wise_noDev('Permit APPROVED by SUPERVISOR', '&gt;&gt;')</t>
  </si>
  <si>
    <t>trace_wise_noDev('&gt;&gt;', 'Request Payment')</t>
  </si>
  <si>
    <t>trace_wise_noDev('Permit FINAL_APPROVED by SUPERVISOR', '&gt;&gt;')</t>
  </si>
  <si>
    <t>trace_wise_noDev('Permit APPROVED by BUDGET OWNER', '&gt;&gt;')</t>
  </si>
  <si>
    <t>trace_wise_noDev('Request For Payment REJECTED by ADMINISTRATION', '&gt;&gt;')</t>
  </si>
  <si>
    <t>trace_wise_noDev('&gt;&gt;', 'Permit APPROVED by SUPERVISOR')</t>
  </si>
  <si>
    <t>trace_wise_noDev('&gt;&gt;', 'Permit REJECTED by DIRECTOR')</t>
  </si>
  <si>
    <t>trace_wise_noDev('&gt;&gt;', 'Permit REJECTED by SUPERVISOR')</t>
  </si>
  <si>
    <t>trace_wise_noDev('&gt;&gt;', 'Permit REJECTED by BUDGET OWNER')</t>
  </si>
  <si>
    <t>trace_wise_noDev('Permit REJECTED by ADMINISTRATION', '&gt;&gt;')</t>
  </si>
  <si>
    <t>trace_wise_noDev('Permit APPROVED by ADMINISTRATION', '&gt;&gt;')</t>
  </si>
  <si>
    <t>trace_wise_noDev('Request For Payment APPROVED by ADMINISTRATION', '&gt;&gt;')</t>
  </si>
  <si>
    <t>trace_wise_noDev('Request For Payment REJECTED by SUPERVISOR', '&gt;&gt;')</t>
  </si>
  <si>
    <t>trace_wise_noDev('Permit REJECTED by SUPERVISOR', '&gt;&gt;')</t>
  </si>
  <si>
    <t>trace_wise_noDev('Permit REJECTED by BUDGET OWNER', '&gt;&gt;')</t>
  </si>
  <si>
    <t>trace_wise_noDev('Payment Handled', '&gt;&gt;')</t>
  </si>
  <si>
    <t>trace_wise_noDev('Request For Payment APPROVED by BUDGET OWNER', '&gt;&gt;')</t>
  </si>
  <si>
    <t>trace_wise_noDev('&gt;&gt;', 'Request For Payment APPROVED by SUPERVISOR')</t>
  </si>
  <si>
    <t>trace_wise_noDev('Request For Payment APPROVED by SUPERVISOR', '&gt;&gt;')</t>
  </si>
  <si>
    <t>trace_wise_noDev('Request For Payment FOR_APPROVAL by ADMINISTRATION', '&gt;&gt;')</t>
  </si>
  <si>
    <t>trace_wise_noDev('&gt;&gt;', 'Request For Payment REJECTED by SUPERVISOR')</t>
  </si>
  <si>
    <t>trace_wise_noDev('Request For Payment FINAL_APPROVED by BUDGET OWNER', '&gt;&gt;')</t>
  </si>
  <si>
    <t>trace_wise_noDev('&gt;&gt;', 'Request For Payment FINAL_APPROVED by SUPERVISOR')</t>
  </si>
  <si>
    <t>trace_wise_noDev('Request Payment', '&gt;&gt;')</t>
  </si>
  <si>
    <t>trace_wise_noDev('Request For Payment FOR_APPROVAL by SUPERVISOR', '&gt;&gt;')</t>
  </si>
  <si>
    <t>trace_wise_noDev('&gt;&gt;', 'Declaration APPROVED by ADMINISTRATION')</t>
  </si>
  <si>
    <t>trace_wise_noDev('Declaration APPROVED by PRE_APPROVER', '&gt;&gt;')</t>
  </si>
  <si>
    <t>trace_wise_noDev('Declaration REJECTED by MISSING', '&gt;&gt;')</t>
  </si>
  <si>
    <t>trace_wise_noDev('Declaration SUBMITTED by EMPLOYEE', '&gt;&gt;')</t>
  </si>
  <si>
    <t>trace_wise_noDev('Declaration FINAL_APPROVED by SUPERVISOR', '&gt;&gt;')</t>
  </si>
  <si>
    <t>trace_wise_noDev('Declaration REJECTED by PRE_APPROVER', '&gt;&gt;')</t>
  </si>
  <si>
    <t>trace_wise_noDev('Declaration REJECTED by EMPLOYEE', '&gt;&gt;')</t>
  </si>
  <si>
    <t>trace_wise_noDev('Declaration SAVED by EMPLOYEE', '&gt;&gt;')</t>
  </si>
  <si>
    <t>trace_wise_noDev('&gt;&gt;', 'Declaration SUBMITTED by EMPLOYEE')</t>
  </si>
  <si>
    <t>trace_wise_noDev('&gt;&gt;', 'Declaration REJECTED by ADMINISTRATION')</t>
  </si>
  <si>
    <t>trace_wise_noDev('&gt;&gt;', 'Declaration REJECTED by EMPLOYEE')</t>
  </si>
  <si>
    <t>trace_wise_noDev('Declaration FOR_APPROVAL by SUPERVISOR', '&gt;&gt;')</t>
  </si>
  <si>
    <t>trace_wise_noDev('&gt;&gt;', 'Declaration FINAL_APPROVED by SUPERVISOR')</t>
  </si>
  <si>
    <t>trace_wise_noDev('Declaration FOR_APPROVAL by PRE_APPROVER', '&gt;&gt;')</t>
  </si>
  <si>
    <t>trace_wise_noDev('Declaration FOR_APPROVAL by ADMINISTRATION', '&gt;&gt;')</t>
  </si>
  <si>
    <t>trace_wise_noDev('Start trip', '&gt;&gt;')</t>
  </si>
  <si>
    <t>trace_wise_noDev('&gt;&gt;', 'Start trip')</t>
  </si>
  <si>
    <t>trace_wise_noDev('&gt;&gt;', 'End trip')</t>
  </si>
  <si>
    <t>trace_wise_noDev('End trip', '&gt;&gt;')</t>
  </si>
  <si>
    <t>trace_wise_noDev('Declaration APPROVED by SUPERVISOR', '&gt;&gt;')</t>
  </si>
  <si>
    <t>trace_wise_noDev('Declaration FINAL_APPROVED by DIRECTOR', '&gt;&gt;')</t>
  </si>
  <si>
    <t>trace_wise_noDev('Declaration REJECTED by SUPERVISOR', '&gt;&gt;')</t>
  </si>
  <si>
    <t>trace_wise_noDev('&gt;&gt;', 'Declaration APPROVED by SUPERVISOR')</t>
  </si>
  <si>
    <t>trace_wise_noDev('Send Reminder', '&gt;&gt;')</t>
  </si>
  <si>
    <t>trace_wise_noDev('Declaration REJECTED by ADMINISTRATION', '&gt;&gt;')</t>
  </si>
  <si>
    <t>Macro</t>
  </si>
  <si>
    <t>Earliness</t>
  </si>
  <si>
    <t>Position</t>
  </si>
  <si>
    <t>Theoretical Optimal Earliness</t>
  </si>
  <si>
    <t>BPIC 12A</t>
  </si>
  <si>
    <t>BPIC 12O</t>
  </si>
  <si>
    <t>Time for Measures</t>
  </si>
  <si>
    <t>Avg. Pred. Pos</t>
  </si>
  <si>
    <t>Avg. Dev. Pos</t>
  </si>
  <si>
    <t>&lt;</t>
  </si>
  <si>
    <t>min</t>
  </si>
  <si>
    <t>avg</t>
  </si>
  <si>
    <t>max</t>
  </si>
  <si>
    <t>Trace Length</t>
  </si>
  <si>
    <t># of Traces</t>
  </si>
  <si>
    <t># of Events</t>
  </si>
  <si>
    <t># of Trace Attr.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</si>
</sst>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2" fillId="0" borderId="6" xfId="0" applyFont="1" applyBorder="1"/>
    <xf numFmtId="0" fontId="2" fillId="0" borderId="11" xfId="0" applyFont="1" applyBorder="1"/>
    <xf numFmtId="0" fontId="4" fillId="0" borderId="0" xfId="1"/>
    <xf numFmtId="164" fontId="3" fillId="0" borderId="7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8" xfId="0" applyFont="1" applyBorder="1" applyAlignment="1">
      <alignment horizontal="center" vertical="center"/>
    </xf>
    <xf numFmtId="0" fontId="3" fillId="0" borderId="0" xfId="0" applyFont="1"/>
    <xf numFmtId="0" fontId="2" fillId="0" borderId="16" xfId="0" applyFont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5" fillId="0" borderId="0" xfId="0" applyFont="1"/>
    <xf numFmtId="164" fontId="5" fillId="0" borderId="0" xfId="0" applyNumberFormat="1" applyFont="1"/>
    <xf numFmtId="164" fontId="0" fillId="0" borderId="0" xfId="0" applyNumberFormat="1"/>
    <xf numFmtId="0" fontId="7" fillId="0" borderId="0" xfId="0" applyFont="1"/>
    <xf numFmtId="0" fontId="1" fillId="0" borderId="0" xfId="0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5" xfId="0" applyNumberFormat="1" applyFont="1" applyBorder="1" applyAlignment="1">
      <alignment horizontal="center"/>
    </xf>
    <xf numFmtId="164" fontId="3" fillId="0" borderId="26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164" fontId="3" fillId="0" borderId="31" xfId="0" applyNumberFormat="1" applyFont="1" applyBorder="1" applyAlignment="1">
      <alignment horizontal="center"/>
    </xf>
    <xf numFmtId="164" fontId="3" fillId="0" borderId="32" xfId="0" applyNumberFormat="1" applyFont="1" applyBorder="1" applyAlignment="1">
      <alignment horizontal="center"/>
    </xf>
    <xf numFmtId="164" fontId="3" fillId="0" borderId="33" xfId="0" applyNumberFormat="1" applyFont="1" applyBorder="1" applyAlignment="1">
      <alignment horizontal="center"/>
    </xf>
    <xf numFmtId="164" fontId="3" fillId="0" borderId="34" xfId="0" applyNumberFormat="1" applyFont="1" applyBorder="1" applyAlignment="1">
      <alignment horizontal="center"/>
    </xf>
    <xf numFmtId="164" fontId="3" fillId="0" borderId="35" xfId="0" applyNumberFormat="1" applyFont="1" applyBorder="1" applyAlignment="1">
      <alignment horizontal="center"/>
    </xf>
    <xf numFmtId="164" fontId="3" fillId="0" borderId="36" xfId="0" applyNumberFormat="1" applyFont="1" applyBorder="1" applyAlignment="1">
      <alignment horizontal="center"/>
    </xf>
    <xf numFmtId="164" fontId="3" fillId="0" borderId="37" xfId="0" applyNumberFormat="1" applyFont="1" applyBorder="1" applyAlignment="1">
      <alignment horizontal="center"/>
    </xf>
    <xf numFmtId="164" fontId="3" fillId="0" borderId="38" xfId="0" applyNumberFormat="1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5FF53AB-9D8F-5746-8009-34AD673C46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0DEA-E284-104E-8A17-2FA9B73EB29A}">
  <dimension ref="B2:P10"/>
  <sheetViews>
    <sheetView zoomScale="150" workbookViewId="0">
      <selection activeCell="B2" sqref="B2:K10"/>
    </sheetView>
  </sheetViews>
  <sheetFormatPr baseColWidth="10" defaultRowHeight="16" x14ac:dyDescent="0.2"/>
  <cols>
    <col min="3" max="3" width="22.6640625" bestFit="1" customWidth="1"/>
    <col min="4" max="5" width="8.1640625" customWidth="1"/>
    <col min="6" max="6" width="10.1640625" customWidth="1"/>
    <col min="7" max="8" width="8.1640625" customWidth="1"/>
    <col min="9" max="9" width="18.6640625" bestFit="1" customWidth="1"/>
    <col min="10" max="10" width="15.5" bestFit="1" customWidth="1"/>
    <col min="11" max="11" width="19.6640625" bestFit="1" customWidth="1"/>
  </cols>
  <sheetData>
    <row r="2" spans="2:16" ht="17" thickBot="1" x14ac:dyDescent="0.25">
      <c r="B2" s="34" t="s">
        <v>1</v>
      </c>
      <c r="C2" s="34"/>
      <c r="D2" s="32" t="s">
        <v>499</v>
      </c>
      <c r="E2" s="32" t="s">
        <v>500</v>
      </c>
      <c r="F2" s="32" t="s">
        <v>501</v>
      </c>
      <c r="G2" s="33" t="s">
        <v>498</v>
      </c>
      <c r="H2" s="33"/>
      <c r="I2" s="33"/>
      <c r="J2" s="33" t="s">
        <v>2</v>
      </c>
      <c r="K2" s="33" t="s">
        <v>369</v>
      </c>
    </row>
    <row r="3" spans="2:16" ht="18" thickTop="1" thickBot="1" x14ac:dyDescent="0.25">
      <c r="B3" s="35"/>
      <c r="C3" s="35"/>
      <c r="D3" s="32"/>
      <c r="E3" s="32"/>
      <c r="F3" s="32"/>
      <c r="G3" s="26" t="s">
        <v>495</v>
      </c>
      <c r="H3" s="26" t="s">
        <v>496</v>
      </c>
      <c r="I3" s="22" t="s">
        <v>497</v>
      </c>
      <c r="J3" s="33"/>
      <c r="K3" s="33"/>
    </row>
    <row r="4" spans="2:16" ht="17" thickTop="1" x14ac:dyDescent="0.2">
      <c r="B4" s="30" t="s">
        <v>3</v>
      </c>
      <c r="C4" t="s">
        <v>4</v>
      </c>
      <c r="D4" s="27">
        <v>13087</v>
      </c>
      <c r="E4" s="27">
        <v>60849</v>
      </c>
      <c r="F4" s="27">
        <v>1</v>
      </c>
      <c r="G4" s="27">
        <v>3</v>
      </c>
      <c r="H4" s="28">
        <v>4.6500000000000004</v>
      </c>
      <c r="I4" s="29">
        <v>8</v>
      </c>
      <c r="J4" s="29">
        <v>3</v>
      </c>
      <c r="K4" s="28">
        <f>+Imbalances!F7</f>
        <v>17.258663030371903</v>
      </c>
    </row>
    <row r="5" spans="2:16" x14ac:dyDescent="0.2">
      <c r="B5" s="30"/>
      <c r="C5" t="s">
        <v>5</v>
      </c>
      <c r="D5" s="27">
        <v>5015</v>
      </c>
      <c r="E5" s="27">
        <v>31244</v>
      </c>
      <c r="F5" s="27">
        <v>1</v>
      </c>
      <c r="G5" s="27">
        <v>3</v>
      </c>
      <c r="H5" s="28">
        <v>6.23</v>
      </c>
      <c r="I5" s="29">
        <v>30</v>
      </c>
      <c r="J5" s="29">
        <v>8</v>
      </c>
      <c r="K5" s="28">
        <f>+Imbalances!K13</f>
        <v>38.31196736420177</v>
      </c>
      <c r="P5" s="31"/>
    </row>
    <row r="6" spans="2:16" x14ac:dyDescent="0.2">
      <c r="B6" s="30" t="s">
        <v>6</v>
      </c>
      <c r="C6" t="s">
        <v>7</v>
      </c>
      <c r="D6" s="27">
        <v>10500</v>
      </c>
      <c r="E6" s="27">
        <v>56437</v>
      </c>
      <c r="F6" s="27">
        <v>4</v>
      </c>
      <c r="G6" s="27">
        <v>1</v>
      </c>
      <c r="H6" s="28">
        <v>5.37</v>
      </c>
      <c r="I6" s="29">
        <v>24</v>
      </c>
      <c r="J6" s="29">
        <v>19</v>
      </c>
      <c r="K6" s="28">
        <f>+Imbalances!V22</f>
        <v>3618.3441932225846</v>
      </c>
      <c r="P6" s="31"/>
    </row>
    <row r="7" spans="2:16" x14ac:dyDescent="0.2">
      <c r="B7" s="30"/>
      <c r="C7" t="s">
        <v>8</v>
      </c>
      <c r="D7" s="27">
        <v>6449</v>
      </c>
      <c r="E7" s="27">
        <v>72151</v>
      </c>
      <c r="F7" s="27">
        <v>17</v>
      </c>
      <c r="G7" s="27">
        <v>3</v>
      </c>
      <c r="H7" s="28">
        <v>11.19</v>
      </c>
      <c r="I7" s="29">
        <v>27</v>
      </c>
      <c r="J7" s="29">
        <v>46</v>
      </c>
      <c r="K7" s="28">
        <f>+Imbalances!AW28</f>
        <v>1043.336082693781</v>
      </c>
    </row>
    <row r="8" spans="2:16" x14ac:dyDescent="0.2">
      <c r="B8" s="30"/>
      <c r="C8" t="s">
        <v>9</v>
      </c>
      <c r="D8" s="27">
        <v>6886</v>
      </c>
      <c r="E8" s="27">
        <v>36796</v>
      </c>
      <c r="F8" s="27">
        <v>8</v>
      </c>
      <c r="G8" s="27">
        <v>1</v>
      </c>
      <c r="H8" s="28">
        <v>5.34</v>
      </c>
      <c r="I8" s="29">
        <v>20</v>
      </c>
      <c r="J8" s="29">
        <v>23</v>
      </c>
      <c r="K8" s="28">
        <f>+Imbalances!Z40</f>
        <v>3139.7690528181492</v>
      </c>
    </row>
    <row r="9" spans="2:16" x14ac:dyDescent="0.2">
      <c r="B9" s="30"/>
      <c r="C9" t="s">
        <v>10</v>
      </c>
      <c r="D9" s="27">
        <v>2099</v>
      </c>
      <c r="E9" s="27">
        <v>18246</v>
      </c>
      <c r="F9" s="27">
        <v>16</v>
      </c>
      <c r="G9" s="27">
        <v>1</v>
      </c>
      <c r="H9" s="28">
        <v>8.69</v>
      </c>
      <c r="I9" s="29">
        <v>21</v>
      </c>
      <c r="J9" s="29">
        <v>41</v>
      </c>
      <c r="K9" s="28">
        <f>+Imbalances!AR34</f>
        <v>430.65447076803838</v>
      </c>
    </row>
    <row r="10" spans="2:16" x14ac:dyDescent="0.2">
      <c r="B10" t="s">
        <v>11</v>
      </c>
      <c r="C10" t="s">
        <v>12</v>
      </c>
      <c r="D10" s="27">
        <v>6555</v>
      </c>
      <c r="E10" s="27">
        <v>55809</v>
      </c>
      <c r="F10" s="27">
        <v>1</v>
      </c>
      <c r="G10" s="27">
        <v>11</v>
      </c>
      <c r="H10" s="28">
        <v>16.600000000000001</v>
      </c>
      <c r="I10" s="29">
        <v>49</v>
      </c>
      <c r="J10" s="29">
        <v>43</v>
      </c>
      <c r="K10" s="28">
        <f>+Imbalances!Z49</f>
        <v>703.49734460154923</v>
      </c>
    </row>
  </sheetData>
  <mergeCells count="10">
    <mergeCell ref="B4:B5"/>
    <mergeCell ref="B6:B9"/>
    <mergeCell ref="P5:P6"/>
    <mergeCell ref="D2:D3"/>
    <mergeCell ref="G2:I2"/>
    <mergeCell ref="J2:J3"/>
    <mergeCell ref="K2:K3"/>
    <mergeCell ref="B2:C3"/>
    <mergeCell ref="E2:E3"/>
    <mergeCell ref="F2:F3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D8CC-319E-A44A-B31C-5446B1A5B10A}">
  <dimension ref="A1:M12"/>
  <sheetViews>
    <sheetView workbookViewId="0">
      <selection activeCell="E11" sqref="E11:F11"/>
    </sheetView>
  </sheetViews>
  <sheetFormatPr baseColWidth="10" defaultColWidth="8.83203125" defaultRowHeight="15" x14ac:dyDescent="0.2"/>
  <cols>
    <col min="1" max="16384" width="8.83203125" style="4"/>
  </cols>
  <sheetData>
    <row r="1" spans="1:13" ht="16" x14ac:dyDescent="0.2">
      <c r="A1"/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26</v>
      </c>
      <c r="G1" s="10" t="s">
        <v>28</v>
      </c>
      <c r="H1" s="10" t="s">
        <v>25</v>
      </c>
      <c r="I1" s="10" t="s">
        <v>27</v>
      </c>
      <c r="J1" s="10" t="s">
        <v>29</v>
      </c>
      <c r="K1" s="10" t="s">
        <v>373</v>
      </c>
      <c r="L1" s="10" t="s">
        <v>374</v>
      </c>
      <c r="M1" s="10" t="s">
        <v>375</v>
      </c>
    </row>
    <row r="2" spans="1:13" ht="16" x14ac:dyDescent="0.2">
      <c r="A2" s="10" t="s">
        <v>17</v>
      </c>
      <c r="B2">
        <v>0.18255972033404541</v>
      </c>
      <c r="C2">
        <v>0.20495915149777841</v>
      </c>
      <c r="D2">
        <v>3.3990212934796982E-2</v>
      </c>
      <c r="E2">
        <v>0.9301160337552743</v>
      </c>
      <c r="F2">
        <v>0.91881559220389808</v>
      </c>
      <c r="G2">
        <v>0.99499518768046202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ht="16" x14ac:dyDescent="0.2">
      <c r="A3" s="10" t="s">
        <v>30</v>
      </c>
      <c r="B3">
        <v>0.47</v>
      </c>
      <c r="C3">
        <v>0.56904098686828497</v>
      </c>
      <c r="D3">
        <v>0.95185185185185184</v>
      </c>
      <c r="E3">
        <v>0.77021346290331383</v>
      </c>
      <c r="F3">
        <v>0.68844079982026507</v>
      </c>
      <c r="G3">
        <v>0.26136421095211609</v>
      </c>
      <c r="H3">
        <v>1</v>
      </c>
      <c r="I3">
        <v>1</v>
      </c>
      <c r="J3">
        <v>1</v>
      </c>
      <c r="K3">
        <v>0.46227605349482709</v>
      </c>
      <c r="L3">
        <v>0.46278072167549839</v>
      </c>
      <c r="M3">
        <v>0</v>
      </c>
    </row>
    <row r="4" spans="1:13" ht="16" x14ac:dyDescent="0.2">
      <c r="A4" s="10" t="s">
        <v>31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ht="16" x14ac:dyDescent="0.2">
      <c r="A5" s="10" t="s">
        <v>181</v>
      </c>
      <c r="B5">
        <v>0.62010673145165696</v>
      </c>
      <c r="C5">
        <v>0.62874089334427496</v>
      </c>
      <c r="D5">
        <v>0.60660803140198405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customFormat="1" ht="16" x14ac:dyDescent="0.2"/>
    <row r="7" spans="1:13" customFormat="1" ht="16" x14ac:dyDescent="0.2">
      <c r="B7" s="18"/>
      <c r="C7" s="57" t="s">
        <v>16</v>
      </c>
      <c r="D7" s="57"/>
      <c r="E7" s="57" t="s">
        <v>0</v>
      </c>
      <c r="F7" s="57"/>
      <c r="H7" s="4"/>
      <c r="I7" s="4"/>
      <c r="J7" s="4"/>
      <c r="K7" s="4"/>
      <c r="L7" s="4"/>
    </row>
    <row r="8" spans="1:13" customFormat="1" ht="16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  <c r="H8" s="4"/>
      <c r="I8" s="4"/>
      <c r="J8" s="4"/>
      <c r="K8" s="4"/>
      <c r="L8" s="4"/>
    </row>
    <row r="9" spans="1:13" customFormat="1" ht="16" x14ac:dyDescent="0.2">
      <c r="B9" s="19" t="s">
        <v>17</v>
      </c>
      <c r="C9" s="19">
        <f>+AVERAGE(B2:D2)</f>
        <v>0.14050302825554026</v>
      </c>
      <c r="D9" s="19">
        <f>+AVERAGE(E2:G2)</f>
        <v>0.94797560454654484</v>
      </c>
      <c r="E9" s="19"/>
      <c r="F9" s="19"/>
      <c r="G9" s="20"/>
      <c r="H9" s="4"/>
      <c r="I9" s="4"/>
      <c r="J9" s="4"/>
      <c r="K9" s="4"/>
      <c r="L9" s="4"/>
    </row>
    <row r="10" spans="1:13" customFormat="1" ht="16" x14ac:dyDescent="0.2">
      <c r="B10" s="19" t="s">
        <v>30</v>
      </c>
      <c r="C10" s="19">
        <f>+AVERAGE(B3:D3)</f>
        <v>0.66363094624004548</v>
      </c>
      <c r="D10" s="19">
        <f>+AVERAGE(E3:G3)</f>
        <v>0.57333949122523176</v>
      </c>
      <c r="E10" s="19">
        <f>+AVERAGE(H3:J3)</f>
        <v>1</v>
      </c>
      <c r="F10" s="19">
        <f>+AVERAGE(K3:M3)</f>
        <v>0.30835225839010849</v>
      </c>
      <c r="G10" s="20"/>
      <c r="H10" s="4"/>
      <c r="I10" s="4"/>
      <c r="J10" s="4"/>
      <c r="K10" s="4"/>
      <c r="L10" s="4"/>
    </row>
    <row r="11" spans="1:13" customFormat="1" ht="16" x14ac:dyDescent="0.2">
      <c r="B11" s="19" t="s">
        <v>291</v>
      </c>
      <c r="C11" s="58">
        <f>+AVERAGE(B5:D5)</f>
        <v>0.61848521873263873</v>
      </c>
      <c r="D11" s="58"/>
      <c r="E11" s="58"/>
      <c r="F11" s="58"/>
      <c r="G11" s="20"/>
      <c r="H11" s="4"/>
      <c r="I11" s="4"/>
      <c r="J11" s="4"/>
      <c r="K11" s="4"/>
      <c r="L11" s="4"/>
    </row>
    <row r="12" spans="1:13" customFormat="1" ht="16" x14ac:dyDescent="0.2">
      <c r="C12" s="36" t="s">
        <v>485</v>
      </c>
      <c r="D12" s="36"/>
      <c r="E12" s="36"/>
      <c r="F12" s="36"/>
      <c r="H12" s="4"/>
      <c r="I12" s="4"/>
      <c r="J12" s="4"/>
      <c r="K12" s="4"/>
      <c r="L12" s="4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00D8-4632-3846-BF68-979E0C0A7CE1}">
  <dimension ref="A1:AG12"/>
  <sheetViews>
    <sheetView workbookViewId="0">
      <selection activeCell="J1" sqref="J1"/>
    </sheetView>
  </sheetViews>
  <sheetFormatPr baseColWidth="10" defaultColWidth="8.83203125" defaultRowHeight="16" x14ac:dyDescent="0.2"/>
  <sheetData>
    <row r="1" spans="1:33" x14ac:dyDescent="0.2">
      <c r="A1" s="14"/>
      <c r="B1" s="15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182</v>
      </c>
      <c r="I1" s="16" t="s">
        <v>38</v>
      </c>
      <c r="J1" s="16" t="s">
        <v>39</v>
      </c>
      <c r="K1" s="16" t="s">
        <v>41</v>
      </c>
      <c r="L1" s="16" t="s">
        <v>43</v>
      </c>
      <c r="M1" s="16" t="s">
        <v>45</v>
      </c>
      <c r="N1" s="16" t="s">
        <v>47</v>
      </c>
      <c r="O1" s="16" t="s">
        <v>49</v>
      </c>
      <c r="P1" s="16" t="s">
        <v>183</v>
      </c>
      <c r="Q1" s="16" t="s">
        <v>51</v>
      </c>
      <c r="R1" s="16" t="s">
        <v>40</v>
      </c>
      <c r="S1" s="16" t="s">
        <v>42</v>
      </c>
      <c r="T1" s="16" t="s">
        <v>44</v>
      </c>
      <c r="U1" s="16" t="s">
        <v>46</v>
      </c>
      <c r="V1" s="16" t="s">
        <v>48</v>
      </c>
      <c r="W1" s="16" t="s">
        <v>50</v>
      </c>
      <c r="X1" s="16" t="s">
        <v>184</v>
      </c>
      <c r="Y1" s="16" t="s">
        <v>52</v>
      </c>
      <c r="Z1" s="16" t="s">
        <v>378</v>
      </c>
      <c r="AA1" s="16" t="s">
        <v>379</v>
      </c>
      <c r="AB1" s="16" t="s">
        <v>380</v>
      </c>
      <c r="AC1" s="16" t="s">
        <v>381</v>
      </c>
      <c r="AD1" s="16" t="s">
        <v>382</v>
      </c>
      <c r="AE1" s="16" t="s">
        <v>383</v>
      </c>
      <c r="AF1" s="16" t="s">
        <v>384</v>
      </c>
      <c r="AG1" s="16" t="s">
        <v>385</v>
      </c>
    </row>
    <row r="2" spans="1:33" x14ac:dyDescent="0.2">
      <c r="A2" s="15" t="s">
        <v>17</v>
      </c>
      <c r="B2" s="14">
        <v>0.21554799999999999</v>
      </c>
      <c r="C2" s="14">
        <v>0.27731099999999997</v>
      </c>
      <c r="D2" s="14">
        <v>0.18827199999999999</v>
      </c>
      <c r="E2" s="14">
        <v>0.326241</v>
      </c>
      <c r="F2" s="14">
        <v>9.1872999999999996E-2</v>
      </c>
      <c r="G2" s="14">
        <v>0.28082200000000002</v>
      </c>
      <c r="H2" s="14">
        <v>0</v>
      </c>
      <c r="I2" s="14">
        <v>2.1661E-2</v>
      </c>
      <c r="J2" s="14">
        <v>0.85379899999999997</v>
      </c>
      <c r="K2" s="14">
        <v>0.82551600000000003</v>
      </c>
      <c r="L2" s="14">
        <v>0.80221100000000001</v>
      </c>
      <c r="M2" s="14">
        <v>0.79341499999999998</v>
      </c>
      <c r="N2" s="14">
        <v>0.95774599999999999</v>
      </c>
      <c r="O2" s="14">
        <v>0.80254099999999995</v>
      </c>
      <c r="P2" s="14">
        <v>0.99392199999999997</v>
      </c>
      <c r="Q2" s="14">
        <v>0.97620899999999999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</row>
    <row r="3" spans="1:33" x14ac:dyDescent="0.2">
      <c r="A3" s="17" t="s">
        <v>30</v>
      </c>
      <c r="B3" s="14">
        <v>3.9738999999999997E-2</v>
      </c>
      <c r="C3" s="14">
        <v>3.6006999999999997E-2</v>
      </c>
      <c r="D3" s="14">
        <v>2.98E-2</v>
      </c>
      <c r="E3" s="14">
        <v>4.2299000000000003E-2</v>
      </c>
      <c r="F3" s="14">
        <v>5.7521999999999997E-2</v>
      </c>
      <c r="G3" s="14">
        <v>3.9593999999999997E-2</v>
      </c>
      <c r="H3" s="14">
        <v>0</v>
      </c>
      <c r="I3" s="14">
        <v>2.4389999999999998E-2</v>
      </c>
      <c r="J3" s="14">
        <v>0.974858</v>
      </c>
      <c r="K3" s="14">
        <v>0.97984099999999996</v>
      </c>
      <c r="L3" s="14">
        <v>0.96838199999999997</v>
      </c>
      <c r="M3" s="14">
        <v>0.97680100000000003</v>
      </c>
      <c r="N3" s="14">
        <v>0.974074</v>
      </c>
      <c r="O3" s="14">
        <v>0.97467999999999999</v>
      </c>
      <c r="P3" s="14">
        <v>0.96807100000000001</v>
      </c>
      <c r="Q3" s="14">
        <v>0.97321899999999995</v>
      </c>
      <c r="R3" s="14">
        <v>5.7569000000000002E-2</v>
      </c>
      <c r="S3" s="14">
        <v>4.7404000000000002E-2</v>
      </c>
      <c r="T3" s="14">
        <v>3.8379999999999997E-2</v>
      </c>
      <c r="U3" s="14">
        <v>5.9700999999999997E-2</v>
      </c>
      <c r="V3" s="14">
        <v>0.10909099999999999</v>
      </c>
      <c r="W3" s="14">
        <v>4.4999999999999998E-2</v>
      </c>
      <c r="X3" s="14">
        <v>0</v>
      </c>
      <c r="Y3" s="14">
        <v>2.9850999999999999E-2</v>
      </c>
      <c r="Z3" s="14">
        <v>0.72270999999999996</v>
      </c>
      <c r="AA3" s="14">
        <v>0.73674399999999995</v>
      </c>
      <c r="AB3" s="14">
        <v>0.71527799999999997</v>
      </c>
      <c r="AC3" s="14">
        <v>0.72368399999999999</v>
      </c>
      <c r="AD3" s="14">
        <v>0.96920200000000001</v>
      </c>
      <c r="AE3" s="14">
        <v>0.639849</v>
      </c>
      <c r="AF3" s="14">
        <v>0.99557799999999996</v>
      </c>
      <c r="AG3" s="14">
        <v>0.95927300000000004</v>
      </c>
    </row>
    <row r="4" spans="1:33" x14ac:dyDescent="0.2">
      <c r="A4" s="17" t="s">
        <v>31</v>
      </c>
      <c r="B4" s="14">
        <v>1535</v>
      </c>
      <c r="C4" s="14">
        <v>1833</v>
      </c>
      <c r="D4" s="14">
        <v>2047</v>
      </c>
      <c r="E4" s="14">
        <v>2175</v>
      </c>
      <c r="F4" s="14">
        <v>452</v>
      </c>
      <c r="G4" s="14">
        <v>2071</v>
      </c>
      <c r="H4" s="14">
        <v>61</v>
      </c>
      <c r="I4" s="14">
        <v>246</v>
      </c>
      <c r="J4" s="14">
        <v>8830</v>
      </c>
      <c r="K4" s="14">
        <v>8532</v>
      </c>
      <c r="L4" s="14">
        <v>8318</v>
      </c>
      <c r="M4" s="14">
        <v>8190</v>
      </c>
      <c r="N4" s="14">
        <v>9913</v>
      </c>
      <c r="O4" s="14">
        <v>8294</v>
      </c>
      <c r="P4" s="14">
        <v>10304</v>
      </c>
      <c r="Q4" s="14">
        <v>10119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</row>
    <row r="5" spans="1:33" x14ac:dyDescent="0.2">
      <c r="A5" s="17" t="s">
        <v>291</v>
      </c>
      <c r="B5" s="14">
        <v>0.50729900000000006</v>
      </c>
      <c r="C5" s="14">
        <v>0.50792400000000004</v>
      </c>
      <c r="D5" s="14">
        <v>0.49909100000000001</v>
      </c>
      <c r="E5" s="14">
        <v>0.50954999999999995</v>
      </c>
      <c r="F5" s="14">
        <v>0.51579799999999998</v>
      </c>
      <c r="G5" s="14">
        <v>0.50713699999999995</v>
      </c>
      <c r="H5" s="14">
        <v>0.48403499999999999</v>
      </c>
      <c r="I5" s="14">
        <v>0.49880400000000003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</row>
    <row r="7" spans="1:33" x14ac:dyDescent="0.2">
      <c r="B7" s="18"/>
      <c r="C7" s="57" t="s">
        <v>16</v>
      </c>
      <c r="D7" s="57"/>
      <c r="E7" s="57" t="s">
        <v>0</v>
      </c>
      <c r="F7" s="57"/>
    </row>
    <row r="8" spans="1:33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33" x14ac:dyDescent="0.2">
      <c r="B9" s="18" t="s">
        <v>17</v>
      </c>
      <c r="C9" s="18">
        <f>+AVERAGE(B2:I2)</f>
        <v>0.17521599999999998</v>
      </c>
      <c r="D9" s="18">
        <f>+AVERAGE(J2:Q2)</f>
        <v>0.87566987499999993</v>
      </c>
      <c r="E9" s="18"/>
      <c r="F9" s="18"/>
    </row>
    <row r="10" spans="1:33" x14ac:dyDescent="0.2">
      <c r="B10" s="18" t="s">
        <v>30</v>
      </c>
      <c r="C10" s="18">
        <f>+AVERAGE(B3:I3)</f>
        <v>3.3668875000000001E-2</v>
      </c>
      <c r="D10" s="18">
        <f>+AVERAGE(J3:Q3)</f>
        <v>0.97374075000000004</v>
      </c>
      <c r="E10" s="18">
        <f>+AVERAGE(Q3:Y3)</f>
        <v>0.15113500000000002</v>
      </c>
      <c r="F10" s="18">
        <f>+AVERAGE(Z3:AG3)</f>
        <v>0.80778974999999997</v>
      </c>
    </row>
    <row r="11" spans="1:33" x14ac:dyDescent="0.2">
      <c r="B11" s="18" t="s">
        <v>291</v>
      </c>
      <c r="C11" s="57">
        <f>+AVERAGE(B5:I5)</f>
        <v>0.50370475000000003</v>
      </c>
      <c r="D11" s="57"/>
      <c r="E11" s="57"/>
      <c r="F11" s="57"/>
    </row>
    <row r="12" spans="1:33" x14ac:dyDescent="0.2">
      <c r="C12" s="36" t="s">
        <v>485</v>
      </c>
      <c r="D12" s="36"/>
      <c r="E12" s="36"/>
      <c r="F12" s="3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904B-0E9F-F746-BB28-59B19493EE8A}">
  <dimension ref="A1:AG12"/>
  <sheetViews>
    <sheetView workbookViewId="0">
      <selection activeCell="E11" sqref="E11:F11"/>
    </sheetView>
  </sheetViews>
  <sheetFormatPr baseColWidth="10" defaultColWidth="8.83203125" defaultRowHeight="16" x14ac:dyDescent="0.2"/>
  <sheetData>
    <row r="1" spans="1:33" x14ac:dyDescent="0.2"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182</v>
      </c>
      <c r="I1" s="10" t="s">
        <v>38</v>
      </c>
      <c r="J1" s="10" t="s">
        <v>39</v>
      </c>
      <c r="K1" s="10" t="s">
        <v>41</v>
      </c>
      <c r="L1" s="10" t="s">
        <v>43</v>
      </c>
      <c r="M1" s="10" t="s">
        <v>45</v>
      </c>
      <c r="N1" s="10" t="s">
        <v>47</v>
      </c>
      <c r="O1" s="10" t="s">
        <v>49</v>
      </c>
      <c r="P1" s="10" t="s">
        <v>183</v>
      </c>
      <c r="Q1" s="10" t="s">
        <v>51</v>
      </c>
      <c r="R1" s="10" t="s">
        <v>40</v>
      </c>
      <c r="S1" s="10" t="s">
        <v>42</v>
      </c>
      <c r="T1" s="10" t="s">
        <v>44</v>
      </c>
      <c r="U1" s="10" t="s">
        <v>46</v>
      </c>
      <c r="V1" s="10" t="s">
        <v>48</v>
      </c>
      <c r="W1" s="10" t="s">
        <v>50</v>
      </c>
      <c r="X1" s="10" t="s">
        <v>184</v>
      </c>
      <c r="Y1" s="10" t="s">
        <v>52</v>
      </c>
      <c r="Z1" s="10" t="s">
        <v>378</v>
      </c>
      <c r="AA1" s="10" t="s">
        <v>379</v>
      </c>
      <c r="AB1" s="10" t="s">
        <v>380</v>
      </c>
      <c r="AC1" s="10" t="s">
        <v>381</v>
      </c>
      <c r="AD1" s="10" t="s">
        <v>382</v>
      </c>
      <c r="AE1" s="10" t="s">
        <v>383</v>
      </c>
      <c r="AF1" s="10" t="s">
        <v>384</v>
      </c>
      <c r="AG1" s="10" t="s">
        <v>385</v>
      </c>
    </row>
    <row r="2" spans="1:33" x14ac:dyDescent="0.2">
      <c r="A2" s="10" t="s">
        <v>17</v>
      </c>
      <c r="B2">
        <v>0.26887661141804792</v>
      </c>
      <c r="C2">
        <v>0.27181440443213289</v>
      </c>
      <c r="D2">
        <v>0.30727091633466141</v>
      </c>
      <c r="E2">
        <v>0.32158590308370039</v>
      </c>
      <c r="F2">
        <v>4.2481751824817518E-2</v>
      </c>
      <c r="G2">
        <v>0.34274193548387089</v>
      </c>
      <c r="H2">
        <v>7.4391988555078687E-3</v>
      </c>
      <c r="I2">
        <v>5.2766155276615517E-2</v>
      </c>
      <c r="J2">
        <v>0.95965680905439943</v>
      </c>
      <c r="K2">
        <v>0.94268903900631951</v>
      </c>
      <c r="L2">
        <v>0.95484911310757892</v>
      </c>
      <c r="M2">
        <v>0.9379341250280081</v>
      </c>
      <c r="N2">
        <v>0.95419630156472257</v>
      </c>
      <c r="O2">
        <v>0.95905479731106136</v>
      </c>
      <c r="P2">
        <v>0.99490538573508003</v>
      </c>
      <c r="Q2">
        <v>0.99686623783605477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0" t="s">
        <v>30</v>
      </c>
      <c r="B3">
        <v>0.85602605863192183</v>
      </c>
      <c r="C3">
        <v>0.85651936715766508</v>
      </c>
      <c r="D3">
        <v>0.90425012212994627</v>
      </c>
      <c r="E3">
        <v>0.87264367816091959</v>
      </c>
      <c r="F3">
        <v>0.64380530973451322</v>
      </c>
      <c r="G3">
        <v>0.90294543698696283</v>
      </c>
      <c r="H3">
        <v>0.42622950819672129</v>
      </c>
      <c r="I3">
        <v>0.92276422764227639</v>
      </c>
      <c r="J3">
        <v>0.595356738391846</v>
      </c>
      <c r="K3">
        <v>0.50703234880450065</v>
      </c>
      <c r="L3">
        <v>0.49831690310170712</v>
      </c>
      <c r="M3">
        <v>0.51111111111111107</v>
      </c>
      <c r="N3">
        <v>0.33834358922626862</v>
      </c>
      <c r="O3">
        <v>0.56763925729442966</v>
      </c>
      <c r="P3">
        <v>0.66333462732919257</v>
      </c>
      <c r="Q3">
        <v>0.5972922225516355</v>
      </c>
      <c r="R3">
        <v>0.98294243070362475</v>
      </c>
      <c r="S3">
        <v>0.99548532731376971</v>
      </c>
      <c r="T3">
        <v>0.99573560767590619</v>
      </c>
      <c r="U3">
        <v>1</v>
      </c>
      <c r="V3">
        <v>0.96363636363636362</v>
      </c>
      <c r="W3">
        <v>1</v>
      </c>
      <c r="X3">
        <v>0.5714285714285714</v>
      </c>
      <c r="Y3">
        <v>1</v>
      </c>
      <c r="Z3">
        <v>0.14571903574397299</v>
      </c>
      <c r="AA3">
        <v>0.12685109845402701</v>
      </c>
      <c r="AB3">
        <v>0.119118869492934</v>
      </c>
      <c r="AC3">
        <v>0.11662510390689899</v>
      </c>
      <c r="AD3">
        <v>7.7303648732220162E-2</v>
      </c>
      <c r="AE3">
        <v>0.119589552238806</v>
      </c>
      <c r="AF3">
        <v>0.32012012012012009</v>
      </c>
      <c r="AG3">
        <v>0.25046728971962617</v>
      </c>
    </row>
    <row r="4" spans="1:33" x14ac:dyDescent="0.2">
      <c r="A4" s="10" t="s">
        <v>31</v>
      </c>
      <c r="B4">
        <v>1535</v>
      </c>
      <c r="C4">
        <v>1833</v>
      </c>
      <c r="D4">
        <v>2047</v>
      </c>
      <c r="E4">
        <v>2175</v>
      </c>
      <c r="F4">
        <v>452</v>
      </c>
      <c r="G4">
        <v>2071</v>
      </c>
      <c r="H4">
        <v>61</v>
      </c>
      <c r="I4">
        <v>246</v>
      </c>
      <c r="J4">
        <v>8830</v>
      </c>
      <c r="K4">
        <v>8532</v>
      </c>
      <c r="L4">
        <v>8318</v>
      </c>
      <c r="M4">
        <v>8190</v>
      </c>
      <c r="N4">
        <v>9913</v>
      </c>
      <c r="O4">
        <v>8294</v>
      </c>
      <c r="P4">
        <v>10304</v>
      </c>
      <c r="Q4">
        <v>10119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0" t="s">
        <v>181</v>
      </c>
      <c r="B5">
        <v>0.72569139851188391</v>
      </c>
      <c r="C5">
        <v>0.68177585798108276</v>
      </c>
      <c r="D5">
        <v>0.70128351261582667</v>
      </c>
      <c r="E5">
        <v>0.69187739463601527</v>
      </c>
      <c r="F5">
        <v>0.49107444948039092</v>
      </c>
      <c r="G5">
        <v>0.73529234714069625</v>
      </c>
      <c r="H5">
        <v>0.5447820677629569</v>
      </c>
      <c r="I5">
        <v>0.760028225096956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7" spans="1:33" x14ac:dyDescent="0.2">
      <c r="B7" s="18"/>
      <c r="C7" s="57" t="s">
        <v>16</v>
      </c>
      <c r="D7" s="57"/>
      <c r="E7" s="57" t="s">
        <v>0</v>
      </c>
      <c r="F7" s="57"/>
    </row>
    <row r="8" spans="1:33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33" x14ac:dyDescent="0.2">
      <c r="B9" s="18" t="s">
        <v>17</v>
      </c>
      <c r="C9" s="18">
        <f>+AVERAGE(B2:I2)</f>
        <v>0.20187210958866927</v>
      </c>
      <c r="D9" s="18">
        <f>+AVERAGE(J2:Q2)</f>
        <v>0.96251897608040304</v>
      </c>
      <c r="E9" s="18"/>
      <c r="F9" s="18"/>
    </row>
    <row r="10" spans="1:33" x14ac:dyDescent="0.2">
      <c r="B10" s="18" t="s">
        <v>30</v>
      </c>
      <c r="C10" s="18">
        <f>+AVERAGE(B3:I3)</f>
        <v>0.79814796358011586</v>
      </c>
      <c r="D10" s="18">
        <f>+AVERAGE(J3:Q3)</f>
        <v>0.53480334972633636</v>
      </c>
      <c r="E10" s="18">
        <f>+AVERAGE(Q3:Y3)</f>
        <v>0.90072450258998571</v>
      </c>
      <c r="F10" s="18">
        <f>+AVERAGE(Z3:AG3)</f>
        <v>0.15947433980107567</v>
      </c>
    </row>
    <row r="11" spans="1:33" x14ac:dyDescent="0.2">
      <c r="B11" s="18" t="s">
        <v>291</v>
      </c>
      <c r="C11" s="57">
        <f>+AVERAGE(B5:I5)</f>
        <v>0.66647565665322606</v>
      </c>
      <c r="D11" s="57"/>
      <c r="E11" s="57"/>
      <c r="F11" s="57"/>
    </row>
    <row r="12" spans="1:33" x14ac:dyDescent="0.2">
      <c r="C12" s="36" t="s">
        <v>485</v>
      </c>
      <c r="D12" s="36"/>
      <c r="E12" s="36"/>
      <c r="F12" s="36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52AF-E385-C74B-A454-886674730A1A}">
  <dimension ref="A1:AG12"/>
  <sheetViews>
    <sheetView workbookViewId="0">
      <selection activeCell="K13" sqref="K13"/>
    </sheetView>
  </sheetViews>
  <sheetFormatPr baseColWidth="10" defaultColWidth="8.83203125" defaultRowHeight="16" x14ac:dyDescent="0.2"/>
  <sheetData>
    <row r="1" spans="1:33" x14ac:dyDescent="0.2"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182</v>
      </c>
      <c r="I1" s="10" t="s">
        <v>38</v>
      </c>
      <c r="J1" s="10" t="s">
        <v>39</v>
      </c>
      <c r="K1" s="10" t="s">
        <v>41</v>
      </c>
      <c r="L1" s="10" t="s">
        <v>43</v>
      </c>
      <c r="M1" s="10" t="s">
        <v>45</v>
      </c>
      <c r="N1" s="10" t="s">
        <v>47</v>
      </c>
      <c r="O1" s="10" t="s">
        <v>49</v>
      </c>
      <c r="P1" s="10" t="s">
        <v>183</v>
      </c>
      <c r="Q1" s="10" t="s">
        <v>51</v>
      </c>
      <c r="R1" s="10" t="s">
        <v>40</v>
      </c>
      <c r="S1" s="10" t="s">
        <v>42</v>
      </c>
      <c r="T1" s="10" t="s">
        <v>44</v>
      </c>
      <c r="U1" s="10" t="s">
        <v>46</v>
      </c>
      <c r="V1" s="10" t="s">
        <v>48</v>
      </c>
      <c r="W1" s="10" t="s">
        <v>50</v>
      </c>
      <c r="X1" s="10" t="s">
        <v>184</v>
      </c>
      <c r="Y1" s="10" t="s">
        <v>52</v>
      </c>
      <c r="Z1" s="10" t="s">
        <v>378</v>
      </c>
      <c r="AA1" s="10" t="s">
        <v>379</v>
      </c>
      <c r="AB1" s="10" t="s">
        <v>380</v>
      </c>
      <c r="AC1" s="10" t="s">
        <v>381</v>
      </c>
      <c r="AD1" s="10" t="s">
        <v>382</v>
      </c>
      <c r="AE1" s="10" t="s">
        <v>383</v>
      </c>
      <c r="AF1" s="10" t="s">
        <v>384</v>
      </c>
      <c r="AG1" s="10" t="s">
        <v>385</v>
      </c>
    </row>
    <row r="2" spans="1:33" x14ac:dyDescent="0.2">
      <c r="A2" s="10" t="s">
        <v>17</v>
      </c>
      <c r="B2">
        <v>0.23157024793388431</v>
      </c>
      <c r="C2">
        <v>0.2363145172757003</v>
      </c>
      <c r="D2">
        <v>0.27526788300028959</v>
      </c>
      <c r="E2">
        <v>0.27578103400608239</v>
      </c>
      <c r="F2">
        <v>4.6293744833287409E-2</v>
      </c>
      <c r="G2">
        <v>0.32916592248615822</v>
      </c>
      <c r="H2">
        <v>1.058901389808074E-2</v>
      </c>
      <c r="I2">
        <v>3.3633633633633628E-2</v>
      </c>
      <c r="J2">
        <v>0.96894553881807644</v>
      </c>
      <c r="K2">
        <v>0.94867947178871548</v>
      </c>
      <c r="L2">
        <v>0.95779126915293433</v>
      </c>
      <c r="M2">
        <v>0.94251038007026511</v>
      </c>
      <c r="N2">
        <v>0.96266495011264885</v>
      </c>
      <c r="O2">
        <v>0.95216114141838015</v>
      </c>
      <c r="P2">
        <v>0.99491755138920257</v>
      </c>
      <c r="Q2">
        <v>0.99406207827260462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0" t="s">
        <v>30</v>
      </c>
      <c r="B3">
        <v>0.91270358306188926</v>
      </c>
      <c r="C3">
        <v>0.90671031096563015</v>
      </c>
      <c r="D3">
        <v>0.92867611138251094</v>
      </c>
      <c r="E3">
        <v>0.91724137931034477</v>
      </c>
      <c r="F3">
        <v>0.74336283185840712</v>
      </c>
      <c r="G3">
        <v>0.88990825688073394</v>
      </c>
      <c r="H3">
        <v>0.26229508196721307</v>
      </c>
      <c r="I3">
        <v>0.91056910569105687</v>
      </c>
      <c r="J3">
        <v>0.47349943374858439</v>
      </c>
      <c r="K3">
        <v>0.3704875761837787</v>
      </c>
      <c r="L3">
        <v>0.39829285886030302</v>
      </c>
      <c r="M3">
        <v>0.36031746031746031</v>
      </c>
      <c r="N3">
        <v>0.30172500756582271</v>
      </c>
      <c r="O3">
        <v>0.547142512659754</v>
      </c>
      <c r="P3">
        <v>0.8549107142857143</v>
      </c>
      <c r="Q3">
        <v>0.36396877161774882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0.7142857142857143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0.62282282282282286</v>
      </c>
      <c r="AG3">
        <v>0</v>
      </c>
    </row>
    <row r="4" spans="1:33" x14ac:dyDescent="0.2">
      <c r="A4" s="10" t="s">
        <v>31</v>
      </c>
      <c r="B4">
        <v>1535</v>
      </c>
      <c r="C4">
        <v>1833</v>
      </c>
      <c r="D4">
        <v>2047</v>
      </c>
      <c r="E4">
        <v>2175</v>
      </c>
      <c r="F4">
        <v>452</v>
      </c>
      <c r="G4">
        <v>2071</v>
      </c>
      <c r="H4">
        <v>61</v>
      </c>
      <c r="I4">
        <v>246</v>
      </c>
      <c r="J4">
        <v>8830</v>
      </c>
      <c r="K4">
        <v>8532</v>
      </c>
      <c r="L4">
        <v>8318</v>
      </c>
      <c r="M4">
        <v>8190</v>
      </c>
      <c r="N4">
        <v>9913</v>
      </c>
      <c r="O4">
        <v>8294</v>
      </c>
      <c r="P4">
        <v>10304</v>
      </c>
      <c r="Q4">
        <v>10119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0" t="s">
        <v>181</v>
      </c>
      <c r="B5">
        <v>0.69310150840523688</v>
      </c>
      <c r="C5">
        <v>0.63859894357470437</v>
      </c>
      <c r="D5">
        <v>0.66348448512140701</v>
      </c>
      <c r="E5">
        <v>0.63877941981390263</v>
      </c>
      <c r="F5">
        <v>0.522543919712115</v>
      </c>
      <c r="G5">
        <v>0.71852538477024397</v>
      </c>
      <c r="H5">
        <v>0.55860289812646369</v>
      </c>
      <c r="I5">
        <v>0.63726893865440271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7" spans="1:33" x14ac:dyDescent="0.2">
      <c r="B7" s="18"/>
      <c r="C7" s="57" t="s">
        <v>16</v>
      </c>
      <c r="D7" s="57"/>
      <c r="E7" s="57" t="s">
        <v>0</v>
      </c>
      <c r="F7" s="57"/>
    </row>
    <row r="8" spans="1:33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33" x14ac:dyDescent="0.2">
      <c r="B9" s="18" t="s">
        <v>17</v>
      </c>
      <c r="C9" s="18">
        <f>+AVERAGE(B2:I2)</f>
        <v>0.17982699963338958</v>
      </c>
      <c r="D9" s="18">
        <f>+AVERAGE(J2:Q2)</f>
        <v>0.96521654762785358</v>
      </c>
      <c r="E9" s="18">
        <f>+AVERAGE(Q2:Y2)</f>
        <v>0.1104513420302894</v>
      </c>
      <c r="F9" s="18">
        <f>+AVERAGE(Z2:AG2)</f>
        <v>0</v>
      </c>
    </row>
    <row r="10" spans="1:33" x14ac:dyDescent="0.2">
      <c r="B10" s="18" t="s">
        <v>30</v>
      </c>
      <c r="C10" s="18">
        <f>+AVERAGE(B3:I3)</f>
        <v>0.80893333263972322</v>
      </c>
      <c r="D10" s="18">
        <f>+AVERAGE(J3:Q3)</f>
        <v>0.45879304190489578</v>
      </c>
      <c r="E10" s="18">
        <f>+AVERAGE(Q3:Y3)</f>
        <v>0.89758383176705159</v>
      </c>
      <c r="F10" s="18">
        <f>+AVERAGE(Z3:AG3)</f>
        <v>7.7852852852852858E-2</v>
      </c>
    </row>
    <row r="11" spans="1:33" x14ac:dyDescent="0.2">
      <c r="B11" s="18" t="s">
        <v>291</v>
      </c>
      <c r="C11" s="57">
        <f>+AVERAGE(B5:I5)</f>
        <v>0.6338631872723095</v>
      </c>
      <c r="D11" s="57"/>
      <c r="E11" s="57">
        <f>+AVERAGE(R5:Y5)</f>
        <v>0</v>
      </c>
      <c r="F11" s="57"/>
    </row>
    <row r="12" spans="1:33" x14ac:dyDescent="0.2">
      <c r="C12" s="36" t="s">
        <v>485</v>
      </c>
      <c r="D12" s="36"/>
      <c r="E12" s="36"/>
      <c r="F12" s="3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5544-92BF-6B48-BF27-01E9192733DF}">
  <dimension ref="A1:BY12"/>
  <sheetViews>
    <sheetView workbookViewId="0">
      <selection activeCell="AI60" sqref="AI60"/>
    </sheetView>
  </sheetViews>
  <sheetFormatPr baseColWidth="10" defaultColWidth="8.83203125" defaultRowHeight="16" x14ac:dyDescent="0.2"/>
  <cols>
    <col min="20" max="20" width="12.1640625" bestFit="1" customWidth="1"/>
  </cols>
  <sheetData>
    <row r="1" spans="1:77" x14ac:dyDescent="0.2">
      <c r="A1" s="14"/>
      <c r="B1" s="15" t="s">
        <v>53</v>
      </c>
      <c r="C1" s="16" t="s">
        <v>54</v>
      </c>
      <c r="D1" s="16" t="s">
        <v>55</v>
      </c>
      <c r="E1" s="16" t="s">
        <v>56</v>
      </c>
      <c r="F1" s="16" t="s">
        <v>57</v>
      </c>
      <c r="G1" s="16" t="s">
        <v>58</v>
      </c>
      <c r="H1" s="16" t="s">
        <v>59</v>
      </c>
      <c r="I1" s="16" t="s">
        <v>60</v>
      </c>
      <c r="J1" s="16" t="s">
        <v>61</v>
      </c>
      <c r="K1" s="16" t="s">
        <v>62</v>
      </c>
      <c r="L1" s="16" t="s">
        <v>63</v>
      </c>
      <c r="M1" s="16" t="s">
        <v>279</v>
      </c>
      <c r="N1" s="16" t="s">
        <v>280</v>
      </c>
      <c r="O1" s="16" t="s">
        <v>187</v>
      </c>
      <c r="P1" s="16" t="s">
        <v>281</v>
      </c>
      <c r="Q1" s="16" t="s">
        <v>194</v>
      </c>
      <c r="R1" s="16" t="s">
        <v>197</v>
      </c>
      <c r="S1" s="16" t="s">
        <v>282</v>
      </c>
      <c r="T1" s="16" t="s">
        <v>186</v>
      </c>
      <c r="U1" s="16" t="s">
        <v>139</v>
      </c>
      <c r="V1" s="16" t="s">
        <v>140</v>
      </c>
      <c r="W1" s="16" t="s">
        <v>141</v>
      </c>
      <c r="X1" s="16" t="s">
        <v>142</v>
      </c>
      <c r="Y1" s="16" t="s">
        <v>143</v>
      </c>
      <c r="Z1" s="16" t="s">
        <v>144</v>
      </c>
      <c r="AA1" s="16" t="s">
        <v>145</v>
      </c>
      <c r="AB1" s="16" t="s">
        <v>146</v>
      </c>
      <c r="AC1" s="16" t="s">
        <v>147</v>
      </c>
      <c r="AD1" s="16" t="s">
        <v>148</v>
      </c>
      <c r="AE1" s="16" t="s">
        <v>149</v>
      </c>
      <c r="AF1" s="16" t="s">
        <v>283</v>
      </c>
      <c r="AG1" s="16" t="s">
        <v>285</v>
      </c>
      <c r="AH1" s="16" t="s">
        <v>202</v>
      </c>
      <c r="AI1" s="16" t="s">
        <v>287</v>
      </c>
      <c r="AJ1" s="16" t="s">
        <v>216</v>
      </c>
      <c r="AK1" s="16" t="s">
        <v>222</v>
      </c>
      <c r="AL1" s="16" t="s">
        <v>289</v>
      </c>
      <c r="AM1" s="16" t="s">
        <v>200</v>
      </c>
      <c r="AN1" s="16" t="s">
        <v>64</v>
      </c>
      <c r="AO1" s="16" t="s">
        <v>65</v>
      </c>
      <c r="AP1" s="16" t="s">
        <v>66</v>
      </c>
      <c r="AQ1" s="16" t="s">
        <v>67</v>
      </c>
      <c r="AR1" s="16" t="s">
        <v>68</v>
      </c>
      <c r="AS1" s="16" t="s">
        <v>69</v>
      </c>
      <c r="AT1" s="16" t="s">
        <v>70</v>
      </c>
      <c r="AU1" s="16" t="s">
        <v>71</v>
      </c>
      <c r="AV1" s="16" t="s">
        <v>72</v>
      </c>
      <c r="AW1" s="16" t="s">
        <v>73</v>
      </c>
      <c r="AX1" s="16" t="s">
        <v>74</v>
      </c>
      <c r="AY1" s="16" t="s">
        <v>284</v>
      </c>
      <c r="AZ1" s="16" t="s">
        <v>286</v>
      </c>
      <c r="BA1" s="16" t="s">
        <v>203</v>
      </c>
      <c r="BB1" s="16" t="s">
        <v>288</v>
      </c>
      <c r="BC1" s="16" t="s">
        <v>217</v>
      </c>
      <c r="BD1" s="16" t="s">
        <v>223</v>
      </c>
      <c r="BE1" s="16" t="s">
        <v>290</v>
      </c>
      <c r="BF1" s="16" t="s">
        <v>201</v>
      </c>
      <c r="BG1" s="16" t="s">
        <v>460</v>
      </c>
      <c r="BH1" s="16" t="s">
        <v>461</v>
      </c>
      <c r="BI1" s="16" t="s">
        <v>462</v>
      </c>
      <c r="BJ1" s="16" t="s">
        <v>463</v>
      </c>
      <c r="BK1" s="16" t="s">
        <v>464</v>
      </c>
      <c r="BL1" s="16" t="s">
        <v>465</v>
      </c>
      <c r="BM1" s="16" t="s">
        <v>466</v>
      </c>
      <c r="BN1" s="16" t="s">
        <v>467</v>
      </c>
      <c r="BO1" s="16" t="s">
        <v>468</v>
      </c>
      <c r="BP1" s="16" t="s">
        <v>469</v>
      </c>
      <c r="BQ1" s="16" t="s">
        <v>470</v>
      </c>
      <c r="BR1" s="16" t="s">
        <v>471</v>
      </c>
      <c r="BS1" s="16" t="s">
        <v>472</v>
      </c>
      <c r="BT1" s="16" t="s">
        <v>427</v>
      </c>
      <c r="BU1" s="16" t="s">
        <v>473</v>
      </c>
      <c r="BV1" s="16" t="s">
        <v>458</v>
      </c>
      <c r="BW1" s="16" t="s">
        <v>450</v>
      </c>
      <c r="BX1" s="16" t="s">
        <v>474</v>
      </c>
      <c r="BY1" s="16" t="s">
        <v>436</v>
      </c>
    </row>
    <row r="2" spans="1:77" x14ac:dyDescent="0.2">
      <c r="A2" s="15" t="s">
        <v>17</v>
      </c>
      <c r="B2" s="14">
        <v>6.25E-2</v>
      </c>
      <c r="C2" s="14">
        <v>0.14285700000000001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t="s">
        <v>410</v>
      </c>
      <c r="J2" s="14">
        <v>0</v>
      </c>
      <c r="K2" s="14">
        <v>0</v>
      </c>
      <c r="L2" s="14">
        <v>0</v>
      </c>
      <c r="M2" t="s">
        <v>410</v>
      </c>
      <c r="N2" t="s">
        <v>410</v>
      </c>
      <c r="O2" t="s">
        <v>386</v>
      </c>
      <c r="P2" t="s">
        <v>386</v>
      </c>
      <c r="Q2" t="s">
        <v>386</v>
      </c>
      <c r="R2" t="s">
        <v>386</v>
      </c>
      <c r="S2" t="s">
        <v>386</v>
      </c>
      <c r="T2" s="14">
        <v>0</v>
      </c>
      <c r="U2" s="14">
        <v>0.94801000000000002</v>
      </c>
      <c r="V2" s="14">
        <v>0.98615200000000003</v>
      </c>
      <c r="W2" s="14">
        <v>0.99637799999999999</v>
      </c>
      <c r="X2" s="14">
        <v>0.99467399999999995</v>
      </c>
      <c r="Y2" s="14">
        <v>0.99573900000000004</v>
      </c>
      <c r="Z2" s="14">
        <v>0.99888200000000005</v>
      </c>
      <c r="AA2" s="14">
        <v>0.95985699999999996</v>
      </c>
      <c r="AB2" s="14"/>
      <c r="AC2" s="14">
        <v>0.99691099999999999</v>
      </c>
      <c r="AD2" s="14">
        <v>0.99579499999999999</v>
      </c>
      <c r="AE2" s="14">
        <v>0.99494000000000005</v>
      </c>
      <c r="AF2" s="14">
        <v>0.99994700000000003</v>
      </c>
      <c r="AG2" s="14">
        <v>0.99994700000000003</v>
      </c>
      <c r="AH2" s="14"/>
      <c r="AI2" s="14"/>
      <c r="AJ2" s="14"/>
      <c r="AK2" s="14"/>
      <c r="AL2" s="14"/>
      <c r="AM2" s="14">
        <v>0.99983999999999995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/>
      <c r="AV2" s="14">
        <v>0</v>
      </c>
      <c r="AW2" s="14">
        <v>0</v>
      </c>
      <c r="AX2" s="14">
        <v>0</v>
      </c>
      <c r="AY2" s="14"/>
      <c r="AZ2" s="14"/>
      <c r="BA2" s="14"/>
      <c r="BB2" s="14"/>
      <c r="BC2" s="14"/>
      <c r="BD2" s="14"/>
      <c r="BE2" s="14"/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/>
      <c r="BO2" s="14">
        <v>0</v>
      </c>
      <c r="BP2" s="14">
        <v>0</v>
      </c>
      <c r="BQ2" s="14">
        <v>0</v>
      </c>
      <c r="BR2" s="14"/>
      <c r="BS2" s="14"/>
      <c r="BT2" s="14"/>
      <c r="BU2" s="14"/>
      <c r="BV2" s="14"/>
      <c r="BW2" s="14"/>
      <c r="BX2" s="14"/>
      <c r="BY2" s="14">
        <v>0</v>
      </c>
    </row>
    <row r="3" spans="1:77" x14ac:dyDescent="0.2">
      <c r="A3" s="17" t="s">
        <v>30</v>
      </c>
      <c r="B3" s="14">
        <v>1.024E-3</v>
      </c>
      <c r="C3" s="14">
        <v>7.6340000000000002E-3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t="s">
        <v>410</v>
      </c>
      <c r="J3" s="14">
        <v>0</v>
      </c>
      <c r="K3" s="14">
        <v>0</v>
      </c>
      <c r="L3" s="14">
        <v>0</v>
      </c>
      <c r="M3" t="s">
        <v>410</v>
      </c>
      <c r="N3" t="s">
        <v>410</v>
      </c>
      <c r="O3" t="s">
        <v>386</v>
      </c>
      <c r="P3" t="s">
        <v>386</v>
      </c>
      <c r="Q3" t="s">
        <v>386</v>
      </c>
      <c r="R3" t="s">
        <v>386</v>
      </c>
      <c r="S3" t="s">
        <v>386</v>
      </c>
      <c r="T3" s="14">
        <v>0</v>
      </c>
      <c r="U3" s="14">
        <v>0.99915799999999999</v>
      </c>
      <c r="V3" s="14">
        <v>0.99935200000000002</v>
      </c>
      <c r="W3" s="14">
        <v>0.99909199999999998</v>
      </c>
      <c r="X3" s="14">
        <v>0.999251</v>
      </c>
      <c r="Y3" s="14">
        <v>0.99919800000000003</v>
      </c>
      <c r="Z3" s="14">
        <v>0.99968000000000001</v>
      </c>
      <c r="AA3" s="14">
        <v>0.99966699999999997</v>
      </c>
      <c r="AB3" s="14"/>
      <c r="AC3" s="14">
        <v>0.999413</v>
      </c>
      <c r="AD3" s="14">
        <v>0.99978599999999995</v>
      </c>
      <c r="AE3" s="14">
        <v>0.999305</v>
      </c>
      <c r="AF3" s="14">
        <v>0.99973400000000001</v>
      </c>
      <c r="AG3" s="14">
        <v>0.99914800000000004</v>
      </c>
      <c r="AH3" s="14"/>
      <c r="AI3" s="14"/>
      <c r="AJ3" s="14"/>
      <c r="AK3" s="14"/>
      <c r="AL3" s="14"/>
      <c r="AM3" s="14">
        <v>0.99952099999999999</v>
      </c>
      <c r="AN3" s="14">
        <v>1.4369999999999999E-3</v>
      </c>
      <c r="AO3" s="14">
        <v>9.3460000000000001E-3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/>
      <c r="AV3" s="14">
        <v>0</v>
      </c>
      <c r="AW3" s="14">
        <v>0</v>
      </c>
      <c r="AX3" s="14">
        <v>0</v>
      </c>
      <c r="AY3" s="14"/>
      <c r="AZ3" s="14"/>
      <c r="BA3" s="14"/>
      <c r="BB3" s="14"/>
      <c r="BC3" s="14"/>
      <c r="BD3" s="14"/>
      <c r="BE3" s="14"/>
      <c r="BF3" s="14">
        <v>0</v>
      </c>
      <c r="BG3" s="14">
        <v>0.80120100000000005</v>
      </c>
      <c r="BH3" s="14">
        <v>0.93935900000000006</v>
      </c>
      <c r="BI3" s="14">
        <v>0.99170499999999995</v>
      </c>
      <c r="BJ3" s="14">
        <v>0.98884399999999995</v>
      </c>
      <c r="BK3" s="14">
        <v>0.99199099999999996</v>
      </c>
      <c r="BL3" s="14">
        <v>0.99485400000000002</v>
      </c>
      <c r="BM3" s="14">
        <v>0.90566000000000002</v>
      </c>
      <c r="BN3" s="14"/>
      <c r="BO3" s="14">
        <v>0.98341400000000001</v>
      </c>
      <c r="BP3" s="14">
        <v>0.98085199999999995</v>
      </c>
      <c r="BQ3" s="14">
        <v>0.98026899999999995</v>
      </c>
      <c r="BR3" s="14"/>
      <c r="BS3" s="14"/>
      <c r="BT3" s="14"/>
      <c r="BU3" s="14"/>
      <c r="BV3" s="14"/>
      <c r="BW3" s="14"/>
      <c r="BX3" s="14"/>
      <c r="BY3" s="14">
        <v>0.99971399999999999</v>
      </c>
    </row>
    <row r="4" spans="1:77" x14ac:dyDescent="0.2">
      <c r="A4" s="17" t="s">
        <v>31</v>
      </c>
      <c r="B4" s="14">
        <v>977</v>
      </c>
      <c r="C4" s="14">
        <v>262</v>
      </c>
      <c r="D4" s="14">
        <v>68</v>
      </c>
      <c r="E4" s="14">
        <v>100</v>
      </c>
      <c r="F4" s="14">
        <v>80</v>
      </c>
      <c r="G4" s="14">
        <v>21</v>
      </c>
      <c r="H4" s="14">
        <v>754</v>
      </c>
      <c r="I4" t="s">
        <v>410</v>
      </c>
      <c r="J4" s="14">
        <v>58</v>
      </c>
      <c r="K4" s="14">
        <v>79</v>
      </c>
      <c r="L4" s="14">
        <v>95</v>
      </c>
      <c r="M4" t="s">
        <v>410</v>
      </c>
      <c r="N4" t="s">
        <v>410</v>
      </c>
      <c r="O4" t="s">
        <v>386</v>
      </c>
      <c r="P4" t="s">
        <v>386</v>
      </c>
      <c r="Q4" t="s">
        <v>386</v>
      </c>
      <c r="R4" t="s">
        <v>386</v>
      </c>
      <c r="S4" t="s">
        <v>386</v>
      </c>
      <c r="T4" s="14">
        <v>3</v>
      </c>
      <c r="U4" s="14">
        <v>17812</v>
      </c>
      <c r="V4" s="14">
        <v>18527</v>
      </c>
      <c r="W4" s="14">
        <v>18721</v>
      </c>
      <c r="X4" s="14">
        <v>18689</v>
      </c>
      <c r="Y4" s="14">
        <v>18709</v>
      </c>
      <c r="Z4" s="14">
        <v>18768</v>
      </c>
      <c r="AA4" s="14">
        <v>18035</v>
      </c>
      <c r="AB4" s="14"/>
      <c r="AC4" s="14">
        <v>18731</v>
      </c>
      <c r="AD4" s="14">
        <v>18710</v>
      </c>
      <c r="AE4" s="14">
        <v>18694</v>
      </c>
      <c r="AF4" s="14">
        <v>18788</v>
      </c>
      <c r="AG4" s="14">
        <v>18788</v>
      </c>
      <c r="AH4" s="14"/>
      <c r="AI4" s="14"/>
      <c r="AJ4" s="14"/>
      <c r="AK4" s="14"/>
      <c r="AL4" s="14"/>
      <c r="AM4" s="14">
        <v>18786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/>
      <c r="AV4" s="14">
        <v>0</v>
      </c>
      <c r="AW4" s="14">
        <v>0</v>
      </c>
      <c r="AX4" s="14">
        <v>0</v>
      </c>
      <c r="AY4" s="14"/>
      <c r="AZ4" s="14"/>
      <c r="BA4" s="14"/>
      <c r="BB4" s="14"/>
      <c r="BC4" s="14"/>
      <c r="BD4" s="14"/>
      <c r="BE4" s="14"/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/>
      <c r="BO4" s="14">
        <v>0</v>
      </c>
      <c r="BP4" s="14">
        <v>0</v>
      </c>
      <c r="BQ4" s="14">
        <v>0</v>
      </c>
      <c r="BR4" s="14"/>
      <c r="BS4" s="14"/>
      <c r="BT4" s="14"/>
      <c r="BU4" s="14"/>
      <c r="BV4" s="14"/>
      <c r="BW4" s="14"/>
      <c r="BX4" s="14"/>
      <c r="BY4" s="14">
        <v>0</v>
      </c>
    </row>
    <row r="5" spans="1:77" x14ac:dyDescent="0.2">
      <c r="A5" s="17" t="s">
        <v>291</v>
      </c>
      <c r="B5" s="14">
        <v>0.50009099999999995</v>
      </c>
      <c r="C5" s="14">
        <v>0.50349299999999997</v>
      </c>
      <c r="D5" s="14">
        <v>0.49954599999999999</v>
      </c>
      <c r="E5" s="14">
        <v>0.49962499999999999</v>
      </c>
      <c r="F5" s="14">
        <v>0.49959900000000002</v>
      </c>
      <c r="G5" s="14">
        <v>0.49984000000000001</v>
      </c>
      <c r="H5" s="14">
        <v>0.499834</v>
      </c>
      <c r="I5" t="s">
        <v>410</v>
      </c>
      <c r="J5" s="14">
        <v>0.49970599999999998</v>
      </c>
      <c r="K5" s="14">
        <v>0.49989299999999998</v>
      </c>
      <c r="L5" s="14">
        <v>0.49965199999999999</v>
      </c>
      <c r="M5" t="s">
        <v>410</v>
      </c>
      <c r="N5" t="s">
        <v>410</v>
      </c>
      <c r="O5" t="s">
        <v>386</v>
      </c>
      <c r="P5" t="s">
        <v>386</v>
      </c>
      <c r="Q5" t="s">
        <v>386</v>
      </c>
      <c r="R5" t="s">
        <v>386</v>
      </c>
      <c r="S5" t="s">
        <v>386</v>
      </c>
      <c r="T5" s="14">
        <v>0.49975999999999998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/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/>
      <c r="AI5" s="14"/>
      <c r="AJ5" s="14"/>
      <c r="AK5" s="14"/>
      <c r="AL5" s="14"/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/>
      <c r="AV5" s="14">
        <v>0</v>
      </c>
      <c r="AW5" s="14">
        <v>0</v>
      </c>
      <c r="AX5" s="14">
        <v>0</v>
      </c>
      <c r="AY5" s="14"/>
      <c r="AZ5" s="14"/>
      <c r="BA5" s="14"/>
      <c r="BB5" s="14"/>
      <c r="BC5" s="14"/>
      <c r="BD5" s="14"/>
      <c r="BE5" s="14"/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/>
      <c r="BO5" s="14">
        <v>0</v>
      </c>
      <c r="BP5" s="14">
        <v>0</v>
      </c>
      <c r="BQ5" s="14">
        <v>0</v>
      </c>
      <c r="BR5" s="14"/>
      <c r="BS5" s="14"/>
      <c r="BT5" s="14"/>
      <c r="BU5" s="14"/>
      <c r="BV5" s="14"/>
      <c r="BW5" s="14"/>
      <c r="BX5" s="14"/>
      <c r="BY5" s="14">
        <v>0</v>
      </c>
    </row>
    <row r="7" spans="1:77" x14ac:dyDescent="0.2">
      <c r="B7" s="18"/>
      <c r="C7" s="57" t="s">
        <v>16</v>
      </c>
      <c r="D7" s="57"/>
      <c r="E7" s="57" t="s">
        <v>0</v>
      </c>
      <c r="F7" s="57"/>
    </row>
    <row r="8" spans="1:77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77" x14ac:dyDescent="0.2">
      <c r="B9" s="18" t="s">
        <v>17</v>
      </c>
      <c r="C9" s="18">
        <f>+AVERAGE(B2:T2)</f>
        <v>1.8668818181818182E-2</v>
      </c>
      <c r="D9" s="18">
        <f>+AVERAGE(U2:AM2)</f>
        <v>0.98977476923076935</v>
      </c>
      <c r="E9" s="18"/>
      <c r="F9" s="18"/>
    </row>
    <row r="10" spans="1:77" x14ac:dyDescent="0.2">
      <c r="B10" s="18" t="s">
        <v>30</v>
      </c>
      <c r="C10" s="18">
        <f>+AVERAGE(B3:T3)</f>
        <v>7.8709090909090916E-4</v>
      </c>
      <c r="D10" s="18">
        <f>+AVERAGE(U3:AM3)</f>
        <v>0.99940807692307676</v>
      </c>
      <c r="E10" s="18">
        <f>+AVERAGE(AN3:BF3)</f>
        <v>9.8027272727272742E-4</v>
      </c>
      <c r="F10" s="18">
        <f>+AVERAGE(BG3:BY3)</f>
        <v>0.95980572727272739</v>
      </c>
    </row>
    <row r="11" spans="1:77" x14ac:dyDescent="0.2">
      <c r="B11" s="18" t="s">
        <v>291</v>
      </c>
      <c r="C11" s="57">
        <f>+AVERAGE(B5:T5)</f>
        <v>0.50009445454545454</v>
      </c>
      <c r="D11" s="57"/>
      <c r="E11" s="57"/>
      <c r="F11" s="57"/>
    </row>
    <row r="12" spans="1:77" x14ac:dyDescent="0.2">
      <c r="C12" s="36" t="s">
        <v>485</v>
      </c>
      <c r="D12" s="36"/>
      <c r="E12" s="36"/>
      <c r="F12" s="3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205C-D6C8-6146-B3FC-E60A07E8F83F}">
  <dimension ref="A1:BY12"/>
  <sheetViews>
    <sheetView workbookViewId="0">
      <selection activeCell="BY4" sqref="BY4:BY5"/>
    </sheetView>
  </sheetViews>
  <sheetFormatPr baseColWidth="10" defaultColWidth="8.83203125" defaultRowHeight="16" x14ac:dyDescent="0.2"/>
  <sheetData>
    <row r="1" spans="1:77" x14ac:dyDescent="0.2">
      <c r="B1" s="10" t="s">
        <v>53</v>
      </c>
      <c r="C1" s="10" t="s">
        <v>54</v>
      </c>
      <c r="D1" s="10" t="s">
        <v>55</v>
      </c>
      <c r="E1" s="10" t="s">
        <v>56</v>
      </c>
      <c r="F1" s="10" t="s">
        <v>57</v>
      </c>
      <c r="G1" s="10" t="s">
        <v>58</v>
      </c>
      <c r="H1" s="10" t="s">
        <v>59</v>
      </c>
      <c r="I1" s="10" t="s">
        <v>60</v>
      </c>
      <c r="J1" s="10" t="s">
        <v>61</v>
      </c>
      <c r="K1" s="10" t="s">
        <v>62</v>
      </c>
      <c r="L1" s="10" t="s">
        <v>63</v>
      </c>
      <c r="M1" s="10" t="s">
        <v>279</v>
      </c>
      <c r="N1" s="10" t="s">
        <v>280</v>
      </c>
      <c r="O1" s="10" t="s">
        <v>187</v>
      </c>
      <c r="P1" s="10" t="s">
        <v>281</v>
      </c>
      <c r="Q1" s="10" t="s">
        <v>194</v>
      </c>
      <c r="R1" s="10" t="s">
        <v>197</v>
      </c>
      <c r="S1" s="10" t="s">
        <v>282</v>
      </c>
      <c r="T1" s="10" t="s">
        <v>186</v>
      </c>
      <c r="U1" s="10" t="s">
        <v>139</v>
      </c>
      <c r="V1" s="10" t="s">
        <v>140</v>
      </c>
      <c r="W1" s="10" t="s">
        <v>141</v>
      </c>
      <c r="X1" s="10" t="s">
        <v>142</v>
      </c>
      <c r="Y1" s="10" t="s">
        <v>143</v>
      </c>
      <c r="Z1" s="10" t="s">
        <v>144</v>
      </c>
      <c r="AA1" s="10" t="s">
        <v>145</v>
      </c>
      <c r="AB1" s="10" t="s">
        <v>146</v>
      </c>
      <c r="AC1" s="10" t="s">
        <v>147</v>
      </c>
      <c r="AD1" s="10" t="s">
        <v>148</v>
      </c>
      <c r="AE1" s="10" t="s">
        <v>149</v>
      </c>
      <c r="AF1" s="10" t="s">
        <v>283</v>
      </c>
      <c r="AG1" s="10" t="s">
        <v>285</v>
      </c>
      <c r="AH1" s="10" t="s">
        <v>202</v>
      </c>
      <c r="AI1" s="10" t="s">
        <v>287</v>
      </c>
      <c r="AJ1" s="10" t="s">
        <v>216</v>
      </c>
      <c r="AK1" s="10" t="s">
        <v>222</v>
      </c>
      <c r="AL1" s="10" t="s">
        <v>289</v>
      </c>
      <c r="AM1" s="10" t="s">
        <v>200</v>
      </c>
      <c r="AN1" s="10" t="s">
        <v>64</v>
      </c>
      <c r="AO1" s="10" t="s">
        <v>65</v>
      </c>
      <c r="AP1" s="10" t="s">
        <v>66</v>
      </c>
      <c r="AQ1" s="10" t="s">
        <v>67</v>
      </c>
      <c r="AR1" s="10" t="s">
        <v>68</v>
      </c>
      <c r="AS1" s="10" t="s">
        <v>69</v>
      </c>
      <c r="AT1" s="10" t="s">
        <v>70</v>
      </c>
      <c r="AU1" s="10" t="s">
        <v>71</v>
      </c>
      <c r="AV1" s="10" t="s">
        <v>72</v>
      </c>
      <c r="AW1" s="10" t="s">
        <v>73</v>
      </c>
      <c r="AX1" s="10" t="s">
        <v>74</v>
      </c>
      <c r="AY1" s="10" t="s">
        <v>284</v>
      </c>
      <c r="AZ1" s="10" t="s">
        <v>286</v>
      </c>
      <c r="BA1" s="10" t="s">
        <v>203</v>
      </c>
      <c r="BB1" s="10" t="s">
        <v>288</v>
      </c>
      <c r="BC1" s="10" t="s">
        <v>217</v>
      </c>
      <c r="BD1" s="10" t="s">
        <v>223</v>
      </c>
      <c r="BE1" s="10" t="s">
        <v>290</v>
      </c>
      <c r="BF1" s="10" t="s">
        <v>201</v>
      </c>
      <c r="BG1" s="10" t="s">
        <v>460</v>
      </c>
      <c r="BH1" s="10" t="s">
        <v>461</v>
      </c>
      <c r="BI1" s="10" t="s">
        <v>462</v>
      </c>
      <c r="BJ1" s="10" t="s">
        <v>463</v>
      </c>
      <c r="BK1" s="10" t="s">
        <v>464</v>
      </c>
      <c r="BL1" s="10" t="s">
        <v>465</v>
      </c>
      <c r="BM1" s="10" t="s">
        <v>466</v>
      </c>
      <c r="BN1" s="10" t="s">
        <v>467</v>
      </c>
      <c r="BO1" s="10" t="s">
        <v>468</v>
      </c>
      <c r="BP1" s="10" t="s">
        <v>469</v>
      </c>
      <c r="BQ1" s="10" t="s">
        <v>470</v>
      </c>
      <c r="BR1" s="10" t="s">
        <v>471</v>
      </c>
      <c r="BS1" s="10" t="s">
        <v>472</v>
      </c>
      <c r="BT1" s="10" t="s">
        <v>427</v>
      </c>
      <c r="BU1" s="10" t="s">
        <v>473</v>
      </c>
      <c r="BV1" s="10" t="s">
        <v>458</v>
      </c>
      <c r="BW1" s="10" t="s">
        <v>450</v>
      </c>
      <c r="BX1" s="10" t="s">
        <v>474</v>
      </c>
      <c r="BY1" s="10" t="s">
        <v>436</v>
      </c>
    </row>
    <row r="2" spans="1:77" x14ac:dyDescent="0.2">
      <c r="A2" s="10" t="s">
        <v>17</v>
      </c>
      <c r="B2">
        <v>0.20671834625322999</v>
      </c>
      <c r="C2">
        <v>8.4365325077399383E-2</v>
      </c>
      <c r="D2">
        <v>2.25609756097561E-2</v>
      </c>
      <c r="E2">
        <v>3.4209221616261783E-2</v>
      </c>
      <c r="F2">
        <v>2.5268817204301078E-2</v>
      </c>
      <c r="G2">
        <v>2.5547445255474449E-2</v>
      </c>
      <c r="H2">
        <v>0.17581217581217581</v>
      </c>
      <c r="I2" t="s">
        <v>410</v>
      </c>
      <c r="J2">
        <v>0.75324675324675328</v>
      </c>
      <c r="K2">
        <v>0.11829944547134939</v>
      </c>
      <c r="L2">
        <v>9.4666666666666663E-2</v>
      </c>
      <c r="M2" t="s">
        <v>410</v>
      </c>
      <c r="N2" t="s">
        <v>410</v>
      </c>
      <c r="O2" t="s">
        <v>386</v>
      </c>
      <c r="P2" t="s">
        <v>386</v>
      </c>
      <c r="Q2" t="s">
        <v>386</v>
      </c>
      <c r="R2" t="s">
        <v>386</v>
      </c>
      <c r="S2" t="s">
        <v>386</v>
      </c>
      <c r="T2">
        <v>4.5955882352941181E-4</v>
      </c>
      <c r="U2">
        <v>0.99879816189466242</v>
      </c>
      <c r="V2">
        <v>0.99728478864547976</v>
      </c>
      <c r="W2">
        <v>0.99819231442066592</v>
      </c>
      <c r="X2">
        <v>0.99815168137371812</v>
      </c>
      <c r="Y2">
        <v>0.99805068226120852</v>
      </c>
      <c r="Z2">
        <v>0.99924385633270318</v>
      </c>
      <c r="AA2">
        <v>0.99272775353695619</v>
      </c>
      <c r="AC2">
        <v>1</v>
      </c>
      <c r="AD2">
        <v>0.99917799210872427</v>
      </c>
      <c r="AE2">
        <v>0.99866954930982865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V2">
        <v>0</v>
      </c>
      <c r="AW2">
        <v>0</v>
      </c>
      <c r="AX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O2">
        <v>0</v>
      </c>
      <c r="BP2">
        <v>0</v>
      </c>
      <c r="BQ2">
        <v>0</v>
      </c>
      <c r="BY2">
        <v>0</v>
      </c>
    </row>
    <row r="3" spans="1:77" x14ac:dyDescent="0.2">
      <c r="A3" s="10" t="s">
        <v>30</v>
      </c>
      <c r="B3">
        <v>0.98259979529170927</v>
      </c>
      <c r="C3">
        <v>0.83206106870229013</v>
      </c>
      <c r="D3">
        <v>0.54411764705882348</v>
      </c>
      <c r="E3">
        <v>0.69</v>
      </c>
      <c r="F3">
        <v>0.58750000000000002</v>
      </c>
      <c r="G3">
        <v>0.33333333333333331</v>
      </c>
      <c r="H3">
        <v>0.85411140583554379</v>
      </c>
      <c r="I3" t="s">
        <v>410</v>
      </c>
      <c r="J3">
        <v>1</v>
      </c>
      <c r="K3">
        <v>0.810126582278481</v>
      </c>
      <c r="L3">
        <v>0.74736842105263157</v>
      </c>
      <c r="M3" t="s">
        <v>410</v>
      </c>
      <c r="N3" t="s">
        <v>410</v>
      </c>
      <c r="O3" t="s">
        <v>386</v>
      </c>
      <c r="P3" t="s">
        <v>386</v>
      </c>
      <c r="Q3" t="s">
        <v>386</v>
      </c>
      <c r="R3" t="s">
        <v>386</v>
      </c>
      <c r="S3" t="s">
        <v>386</v>
      </c>
      <c r="T3">
        <v>1</v>
      </c>
      <c r="U3">
        <v>0.79317314170222319</v>
      </c>
      <c r="V3">
        <v>0.87229448912398122</v>
      </c>
      <c r="W3">
        <v>0.91437423214571867</v>
      </c>
      <c r="X3">
        <v>0.89576756380758737</v>
      </c>
      <c r="Y3">
        <v>0.90309476722433057</v>
      </c>
      <c r="Z3">
        <v>0.98577365728900257</v>
      </c>
      <c r="AA3">
        <v>0.83260327141668977</v>
      </c>
      <c r="AC3">
        <v>0.99898563878063107</v>
      </c>
      <c r="AD3">
        <v>0.97450561197220742</v>
      </c>
      <c r="AE3">
        <v>0.9636781855140687</v>
      </c>
      <c r="AM3">
        <v>0.65266687959118497</v>
      </c>
      <c r="AN3">
        <v>0.99856321839080464</v>
      </c>
      <c r="AO3">
        <v>0.85981308411214952</v>
      </c>
      <c r="AP3">
        <v>0.75862068965517238</v>
      </c>
      <c r="AQ3">
        <v>0.97435897435897434</v>
      </c>
      <c r="AR3">
        <v>0.8928571428571429</v>
      </c>
      <c r="AS3">
        <v>0.3888888888888889</v>
      </c>
      <c r="AT3">
        <v>0.98181818181818181</v>
      </c>
      <c r="AV3">
        <v>1</v>
      </c>
      <c r="AW3">
        <v>0.92537313432835822</v>
      </c>
      <c r="AX3">
        <v>0.95652173913043481</v>
      </c>
      <c r="BF3">
        <v>1</v>
      </c>
      <c r="BG3">
        <v>0.54749674150000005</v>
      </c>
      <c r="BH3">
        <v>0.32562385879488742</v>
      </c>
      <c r="BI3">
        <v>0.7346585998271391</v>
      </c>
      <c r="BJ3">
        <v>0.60791678705576424</v>
      </c>
      <c r="BK3">
        <v>0.67799539170506917</v>
      </c>
      <c r="BL3">
        <v>0.92647903503733486</v>
      </c>
      <c r="BM3">
        <v>0.15678233438485811</v>
      </c>
      <c r="BO3">
        <v>0.9953515398024404</v>
      </c>
      <c r="BP3">
        <v>0.90533061462277886</v>
      </c>
      <c r="BQ3">
        <v>0.87991839113960946</v>
      </c>
      <c r="BY3">
        <v>0.57894625541699996</v>
      </c>
    </row>
    <row r="4" spans="1:77" x14ac:dyDescent="0.2">
      <c r="A4" s="10" t="s">
        <v>31</v>
      </c>
      <c r="B4">
        <v>977</v>
      </c>
      <c r="C4">
        <v>262</v>
      </c>
      <c r="D4">
        <v>68</v>
      </c>
      <c r="E4">
        <v>100</v>
      </c>
      <c r="F4">
        <v>80</v>
      </c>
      <c r="G4">
        <v>21</v>
      </c>
      <c r="H4">
        <v>754</v>
      </c>
      <c r="I4" t="s">
        <v>410</v>
      </c>
      <c r="J4">
        <v>58</v>
      </c>
      <c r="K4">
        <v>79</v>
      </c>
      <c r="L4">
        <v>95</v>
      </c>
      <c r="M4" t="s">
        <v>410</v>
      </c>
      <c r="N4" t="s">
        <v>410</v>
      </c>
      <c r="O4" t="s">
        <v>386</v>
      </c>
      <c r="P4" t="s">
        <v>386</v>
      </c>
      <c r="Q4" t="s">
        <v>386</v>
      </c>
      <c r="R4" t="s">
        <v>386</v>
      </c>
      <c r="S4" t="s">
        <v>386</v>
      </c>
      <c r="T4">
        <v>3</v>
      </c>
      <c r="U4">
        <v>17812</v>
      </c>
      <c r="V4">
        <v>18527</v>
      </c>
      <c r="W4">
        <v>18721</v>
      </c>
      <c r="X4">
        <v>18689</v>
      </c>
      <c r="Y4">
        <v>18709</v>
      </c>
      <c r="Z4">
        <v>18768</v>
      </c>
      <c r="AA4">
        <v>18035</v>
      </c>
      <c r="AC4">
        <v>18731</v>
      </c>
      <c r="AD4">
        <v>18710</v>
      </c>
      <c r="AE4">
        <v>18694</v>
      </c>
      <c r="AM4">
        <v>18786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V4">
        <v>0</v>
      </c>
      <c r="AW4">
        <v>0</v>
      </c>
      <c r="AX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O4">
        <v>0</v>
      </c>
      <c r="BP4">
        <v>0</v>
      </c>
      <c r="BQ4">
        <v>0</v>
      </c>
      <c r="BY4">
        <v>0</v>
      </c>
    </row>
    <row r="5" spans="1:77" x14ac:dyDescent="0.2">
      <c r="A5" s="10" t="s">
        <v>181</v>
      </c>
      <c r="B5">
        <v>0.88788646849696617</v>
      </c>
      <c r="C5">
        <v>0.85217777891313551</v>
      </c>
      <c r="D5">
        <v>0.72924593960227102</v>
      </c>
      <c r="E5">
        <v>0.79288378190379372</v>
      </c>
      <c r="F5">
        <v>0.74529738361216535</v>
      </c>
      <c r="G5">
        <v>0.65955349531116791</v>
      </c>
      <c r="H5">
        <v>0.84335733862611673</v>
      </c>
      <c r="I5" t="s">
        <v>410</v>
      </c>
      <c r="J5">
        <v>0.99949281939031553</v>
      </c>
      <c r="K5">
        <v>0.8923160971253441</v>
      </c>
      <c r="L5">
        <v>0.85552330328335002</v>
      </c>
      <c r="M5" t="s">
        <v>410</v>
      </c>
      <c r="N5" t="s">
        <v>410</v>
      </c>
      <c r="O5" t="s">
        <v>386</v>
      </c>
      <c r="P5" t="s">
        <v>386</v>
      </c>
      <c r="Q5" t="s">
        <v>386</v>
      </c>
      <c r="R5" t="s">
        <v>386</v>
      </c>
      <c r="S5" t="s">
        <v>386</v>
      </c>
      <c r="T5">
        <v>0.82633343979559248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D5">
        <v>0</v>
      </c>
      <c r="AE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V5">
        <v>0</v>
      </c>
      <c r="AW5">
        <v>0</v>
      </c>
      <c r="AX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O5">
        <v>0</v>
      </c>
      <c r="BP5">
        <v>0</v>
      </c>
      <c r="BQ5">
        <v>0</v>
      </c>
      <c r="BY5">
        <v>0</v>
      </c>
    </row>
    <row r="7" spans="1:77" x14ac:dyDescent="0.2">
      <c r="B7" s="18"/>
      <c r="C7" s="57" t="s">
        <v>16</v>
      </c>
      <c r="D7" s="57"/>
      <c r="E7" s="57" t="s">
        <v>0</v>
      </c>
      <c r="F7" s="57"/>
    </row>
    <row r="8" spans="1:77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77" x14ac:dyDescent="0.2">
      <c r="B9" s="18" t="s">
        <v>17</v>
      </c>
      <c r="C9" s="18">
        <f>+AVERAGE(B2:T2)</f>
        <v>0.14010497554880885</v>
      </c>
      <c r="D9" s="18">
        <f>+AVERAGE(U2:AM2)</f>
        <v>0.99820879817126784</v>
      </c>
      <c r="E9" s="18"/>
      <c r="F9" s="18"/>
    </row>
    <row r="10" spans="1:77" x14ac:dyDescent="0.2">
      <c r="B10" s="18" t="s">
        <v>30</v>
      </c>
      <c r="C10" s="18">
        <f>+AVERAGE(B3:T3)</f>
        <v>0.76192893214116486</v>
      </c>
      <c r="D10" s="18">
        <f>+AVERAGE(U3:AM3)</f>
        <v>0.88971976714251144</v>
      </c>
      <c r="E10" s="18">
        <f>+AVERAGE(AN3:BF3)</f>
        <v>0.88516500486728267</v>
      </c>
      <c r="F10" s="18">
        <f>+AVERAGE(BG3:BY3)</f>
        <v>0.66695450448062554</v>
      </c>
    </row>
    <row r="11" spans="1:77" x14ac:dyDescent="0.2">
      <c r="B11" s="18" t="s">
        <v>291</v>
      </c>
      <c r="C11" s="57">
        <f>+AVERAGE(B5:T5)</f>
        <v>0.82582434964183804</v>
      </c>
      <c r="D11" s="57"/>
      <c r="E11" s="57"/>
      <c r="F11" s="57"/>
    </row>
    <row r="12" spans="1:77" x14ac:dyDescent="0.2">
      <c r="C12" s="36" t="s">
        <v>485</v>
      </c>
      <c r="D12" s="36"/>
      <c r="E12" s="36"/>
      <c r="F12" s="36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D80E-ECB0-6B48-8458-88C5F3CB8CAE}">
  <dimension ref="A1:BY12"/>
  <sheetViews>
    <sheetView workbookViewId="0">
      <selection activeCell="E11" sqref="E11:F11"/>
    </sheetView>
  </sheetViews>
  <sheetFormatPr baseColWidth="10" defaultColWidth="8.83203125" defaultRowHeight="16" x14ac:dyDescent="0.2"/>
  <sheetData>
    <row r="1" spans="1:77" x14ac:dyDescent="0.2">
      <c r="B1" s="10" t="s">
        <v>53</v>
      </c>
      <c r="C1" s="10" t="s">
        <v>54</v>
      </c>
      <c r="D1" s="10" t="s">
        <v>55</v>
      </c>
      <c r="E1" s="10" t="s">
        <v>56</v>
      </c>
      <c r="F1" s="10" t="s">
        <v>57</v>
      </c>
      <c r="G1" s="10" t="s">
        <v>58</v>
      </c>
      <c r="H1" s="10" t="s">
        <v>59</v>
      </c>
      <c r="I1" s="10" t="s">
        <v>60</v>
      </c>
      <c r="J1" s="10" t="s">
        <v>61</v>
      </c>
      <c r="K1" s="10" t="s">
        <v>62</v>
      </c>
      <c r="L1" s="10" t="s">
        <v>63</v>
      </c>
      <c r="M1" s="10" t="s">
        <v>279</v>
      </c>
      <c r="N1" s="10" t="s">
        <v>280</v>
      </c>
      <c r="O1" s="10" t="s">
        <v>187</v>
      </c>
      <c r="P1" s="10" t="s">
        <v>281</v>
      </c>
      <c r="Q1" s="10" t="s">
        <v>194</v>
      </c>
      <c r="R1" s="10" t="s">
        <v>197</v>
      </c>
      <c r="S1" s="10" t="s">
        <v>282</v>
      </c>
      <c r="T1" s="10" t="s">
        <v>186</v>
      </c>
      <c r="U1" s="10" t="s">
        <v>139</v>
      </c>
      <c r="V1" s="10" t="s">
        <v>140</v>
      </c>
      <c r="W1" s="10" t="s">
        <v>141</v>
      </c>
      <c r="X1" s="10" t="s">
        <v>142</v>
      </c>
      <c r="Y1" s="10" t="s">
        <v>143</v>
      </c>
      <c r="Z1" s="10" t="s">
        <v>144</v>
      </c>
      <c r="AA1" s="10" t="s">
        <v>145</v>
      </c>
      <c r="AB1" s="10" t="s">
        <v>146</v>
      </c>
      <c r="AC1" s="10" t="s">
        <v>147</v>
      </c>
      <c r="AD1" s="10" t="s">
        <v>148</v>
      </c>
      <c r="AE1" s="10" t="s">
        <v>149</v>
      </c>
      <c r="AF1" s="10" t="s">
        <v>283</v>
      </c>
      <c r="AG1" s="10" t="s">
        <v>285</v>
      </c>
      <c r="AH1" s="10" t="s">
        <v>202</v>
      </c>
      <c r="AI1" s="10" t="s">
        <v>287</v>
      </c>
      <c r="AJ1" s="10" t="s">
        <v>216</v>
      </c>
      <c r="AK1" s="10" t="s">
        <v>222</v>
      </c>
      <c r="AL1" s="10" t="s">
        <v>289</v>
      </c>
      <c r="AM1" s="10" t="s">
        <v>200</v>
      </c>
      <c r="AN1" s="10" t="s">
        <v>64</v>
      </c>
      <c r="AO1" s="10" t="s">
        <v>65</v>
      </c>
      <c r="AP1" s="10" t="s">
        <v>66</v>
      </c>
      <c r="AQ1" s="10" t="s">
        <v>67</v>
      </c>
      <c r="AR1" s="10" t="s">
        <v>68</v>
      </c>
      <c r="AS1" s="10" t="s">
        <v>69</v>
      </c>
      <c r="AT1" s="10" t="s">
        <v>70</v>
      </c>
      <c r="AU1" s="10" t="s">
        <v>71</v>
      </c>
      <c r="AV1" s="10" t="s">
        <v>72</v>
      </c>
      <c r="AW1" s="10" t="s">
        <v>73</v>
      </c>
      <c r="AX1" s="10" t="s">
        <v>74</v>
      </c>
      <c r="AY1" s="10" t="s">
        <v>284</v>
      </c>
      <c r="AZ1" s="10" t="s">
        <v>286</v>
      </c>
      <c r="BA1" s="10" t="s">
        <v>203</v>
      </c>
      <c r="BB1" s="10" t="s">
        <v>288</v>
      </c>
      <c r="BC1" s="10" t="s">
        <v>217</v>
      </c>
      <c r="BD1" s="10" t="s">
        <v>223</v>
      </c>
      <c r="BE1" s="10" t="s">
        <v>290</v>
      </c>
      <c r="BF1" s="10" t="s">
        <v>201</v>
      </c>
      <c r="BG1" s="10" t="s">
        <v>460</v>
      </c>
      <c r="BH1" s="10" t="s">
        <v>461</v>
      </c>
      <c r="BI1" s="10" t="s">
        <v>462</v>
      </c>
      <c r="BJ1" s="10" t="s">
        <v>463</v>
      </c>
      <c r="BK1" s="10" t="s">
        <v>464</v>
      </c>
      <c r="BL1" s="10" t="s">
        <v>465</v>
      </c>
      <c r="BM1" s="10" t="s">
        <v>466</v>
      </c>
      <c r="BN1" s="10" t="s">
        <v>467</v>
      </c>
      <c r="BO1" s="10" t="s">
        <v>468</v>
      </c>
      <c r="BP1" s="10" t="s">
        <v>469</v>
      </c>
      <c r="BQ1" s="10" t="s">
        <v>470</v>
      </c>
      <c r="BR1" s="10" t="s">
        <v>471</v>
      </c>
      <c r="BS1" s="10" t="s">
        <v>472</v>
      </c>
      <c r="BT1" s="10" t="s">
        <v>427</v>
      </c>
      <c r="BU1" s="10" t="s">
        <v>473</v>
      </c>
      <c r="BV1" s="10" t="s">
        <v>458</v>
      </c>
      <c r="BW1" s="10" t="s">
        <v>450</v>
      </c>
      <c r="BX1" s="10" t="s">
        <v>474</v>
      </c>
      <c r="BY1" s="10" t="s">
        <v>436</v>
      </c>
    </row>
    <row r="2" spans="1:77" x14ac:dyDescent="0.2">
      <c r="A2" s="10" t="s">
        <v>17</v>
      </c>
      <c r="B2">
        <v>0.11991593522067</v>
      </c>
      <c r="C2">
        <v>4.7646830027226757E-2</v>
      </c>
      <c r="D2">
        <v>1.087378640776699E-2</v>
      </c>
      <c r="E2">
        <v>1.0050251256281411E-2</v>
      </c>
      <c r="F2">
        <v>1.1499059167886259E-2</v>
      </c>
      <c r="G2">
        <v>0</v>
      </c>
      <c r="H2">
        <v>9.5476646530131132E-2</v>
      </c>
      <c r="I2" t="s">
        <v>410</v>
      </c>
      <c r="J2">
        <v>1.657142857142857E-2</v>
      </c>
      <c r="K2">
        <v>1.525569402664375E-2</v>
      </c>
      <c r="L2">
        <v>1.7945690672963401E-2</v>
      </c>
      <c r="M2" t="s">
        <v>410</v>
      </c>
      <c r="N2" t="s">
        <v>410</v>
      </c>
      <c r="O2" t="s">
        <v>386</v>
      </c>
      <c r="P2" t="s">
        <v>386</v>
      </c>
      <c r="Q2" t="s">
        <v>386</v>
      </c>
      <c r="R2" t="s">
        <v>386</v>
      </c>
      <c r="S2" t="s">
        <v>386</v>
      </c>
      <c r="T2">
        <v>0</v>
      </c>
      <c r="U2">
        <v>0.99934579439252336</v>
      </c>
      <c r="V2">
        <v>0.99875430497545248</v>
      </c>
      <c r="W2">
        <v>0.9975329961761441</v>
      </c>
      <c r="X2">
        <v>0.99647447668013223</v>
      </c>
      <c r="Y2">
        <v>0.99821505069256034</v>
      </c>
      <c r="Z2">
        <v>0.99888226527570789</v>
      </c>
      <c r="AA2">
        <v>0.99116813864355946</v>
      </c>
      <c r="AC2">
        <v>1</v>
      </c>
      <c r="AD2">
        <v>0.99943402900601341</v>
      </c>
      <c r="AE2">
        <v>0.99869451697127942</v>
      </c>
      <c r="AM2">
        <v>0.99983738074588036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V2">
        <v>0</v>
      </c>
      <c r="AW2">
        <v>0</v>
      </c>
      <c r="AX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Y2">
        <v>0</v>
      </c>
    </row>
    <row r="3" spans="1:77" x14ac:dyDescent="0.2">
      <c r="A3" s="10" t="s">
        <v>30</v>
      </c>
      <c r="B3">
        <v>0.99283520982599793</v>
      </c>
      <c r="C3">
        <v>0.93511450381679384</v>
      </c>
      <c r="D3">
        <v>0.41176470588235292</v>
      </c>
      <c r="E3">
        <v>0.52</v>
      </c>
      <c r="F3">
        <v>0.6875</v>
      </c>
      <c r="G3">
        <v>0</v>
      </c>
      <c r="H3">
        <v>0.85941644562334218</v>
      </c>
      <c r="I3" t="s">
        <v>410</v>
      </c>
      <c r="J3">
        <v>1</v>
      </c>
      <c r="K3">
        <v>0.89873417721518989</v>
      </c>
      <c r="L3">
        <v>0.8</v>
      </c>
      <c r="M3" t="s">
        <v>410</v>
      </c>
      <c r="N3" t="s">
        <v>410</v>
      </c>
      <c r="O3" t="s">
        <v>386</v>
      </c>
      <c r="P3" t="s">
        <v>386</v>
      </c>
      <c r="Q3" t="s">
        <v>386</v>
      </c>
      <c r="R3" t="s">
        <v>386</v>
      </c>
      <c r="S3" t="s">
        <v>386</v>
      </c>
      <c r="T3">
        <v>0</v>
      </c>
      <c r="U3">
        <v>0.6003256231753874</v>
      </c>
      <c r="V3">
        <v>0.73568305715982085</v>
      </c>
      <c r="W3">
        <v>0.8639495753431975</v>
      </c>
      <c r="X3">
        <v>0.72593504200331749</v>
      </c>
      <c r="Y3">
        <v>0.747287401785237</v>
      </c>
      <c r="Z3">
        <v>0.99994671781756184</v>
      </c>
      <c r="AA3">
        <v>0.65960632104241756</v>
      </c>
      <c r="AC3">
        <v>0.816240456996423</v>
      </c>
      <c r="AD3">
        <v>0.7550507749866382</v>
      </c>
      <c r="AE3">
        <v>0.77752219963624691</v>
      </c>
      <c r="AM3">
        <v>0.9818481848184818</v>
      </c>
      <c r="AN3">
        <v>1</v>
      </c>
      <c r="AO3">
        <v>1</v>
      </c>
      <c r="AP3">
        <v>0.93103448275862066</v>
      </c>
      <c r="AQ3">
        <v>1</v>
      </c>
      <c r="AR3">
        <v>1</v>
      </c>
      <c r="AS3">
        <v>0</v>
      </c>
      <c r="AT3">
        <v>1</v>
      </c>
      <c r="AV3">
        <v>1</v>
      </c>
      <c r="AW3">
        <v>1</v>
      </c>
      <c r="AX3">
        <v>1</v>
      </c>
      <c r="BF3">
        <v>0</v>
      </c>
      <c r="BG3">
        <v>0</v>
      </c>
      <c r="BH3">
        <v>0</v>
      </c>
      <c r="BI3">
        <v>0.27225583405358689</v>
      </c>
      <c r="BJ3">
        <v>0</v>
      </c>
      <c r="BK3">
        <v>0</v>
      </c>
      <c r="BL3">
        <v>0.99971280873061463</v>
      </c>
      <c r="BM3">
        <v>0</v>
      </c>
      <c r="BO3">
        <v>0</v>
      </c>
      <c r="BP3">
        <v>0</v>
      </c>
      <c r="BQ3">
        <v>0</v>
      </c>
      <c r="BY3">
        <v>0.90340097170620182</v>
      </c>
    </row>
    <row r="4" spans="1:77" x14ac:dyDescent="0.2">
      <c r="A4" s="10" t="s">
        <v>31</v>
      </c>
      <c r="B4">
        <v>977</v>
      </c>
      <c r="C4">
        <v>262</v>
      </c>
      <c r="D4">
        <v>68</v>
      </c>
      <c r="E4">
        <v>100</v>
      </c>
      <c r="F4">
        <v>80</v>
      </c>
      <c r="G4">
        <v>21</v>
      </c>
      <c r="H4">
        <v>754</v>
      </c>
      <c r="I4" t="s">
        <v>410</v>
      </c>
      <c r="J4">
        <v>58</v>
      </c>
      <c r="K4">
        <v>79</v>
      </c>
      <c r="L4">
        <v>95</v>
      </c>
      <c r="M4" t="s">
        <v>410</v>
      </c>
      <c r="N4" t="s">
        <v>410</v>
      </c>
      <c r="O4" t="s">
        <v>386</v>
      </c>
      <c r="P4" t="s">
        <v>386</v>
      </c>
      <c r="Q4" t="s">
        <v>386</v>
      </c>
      <c r="R4" t="s">
        <v>386</v>
      </c>
      <c r="S4" t="s">
        <v>386</v>
      </c>
      <c r="T4">
        <v>3</v>
      </c>
      <c r="U4">
        <v>17812</v>
      </c>
      <c r="V4">
        <v>18527</v>
      </c>
      <c r="W4">
        <v>18721</v>
      </c>
      <c r="X4">
        <v>18689</v>
      </c>
      <c r="Y4">
        <v>18709</v>
      </c>
      <c r="Z4">
        <v>18768</v>
      </c>
      <c r="AA4">
        <v>18035</v>
      </c>
      <c r="AC4">
        <v>18731</v>
      </c>
      <c r="AD4">
        <v>18710</v>
      </c>
      <c r="AE4">
        <v>18694</v>
      </c>
      <c r="AM4">
        <v>18786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V4">
        <v>0</v>
      </c>
      <c r="AW4">
        <v>0</v>
      </c>
      <c r="AX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O4">
        <v>0</v>
      </c>
      <c r="BP4">
        <v>0</v>
      </c>
      <c r="BQ4">
        <v>0</v>
      </c>
      <c r="BY4">
        <v>0</v>
      </c>
    </row>
    <row r="5" spans="1:77" x14ac:dyDescent="0.2">
      <c r="A5" s="10" t="s">
        <v>181</v>
      </c>
      <c r="B5">
        <v>0.79658041650069267</v>
      </c>
      <c r="C5">
        <v>0.83539878048830729</v>
      </c>
      <c r="D5">
        <v>0.63785714061277521</v>
      </c>
      <c r="E5">
        <v>0.62296752100165886</v>
      </c>
      <c r="F5">
        <v>0.71739370089261856</v>
      </c>
      <c r="G5">
        <v>0.49997335890878092</v>
      </c>
      <c r="H5">
        <v>0.75951138333287993</v>
      </c>
      <c r="I5" t="s">
        <v>410</v>
      </c>
      <c r="J5">
        <v>0.90812022849821161</v>
      </c>
      <c r="K5">
        <v>0.8268924761009141</v>
      </c>
      <c r="L5">
        <v>0.78876109981812348</v>
      </c>
      <c r="M5" t="s">
        <v>410</v>
      </c>
      <c r="N5" t="s">
        <v>410</v>
      </c>
      <c r="O5" t="s">
        <v>386</v>
      </c>
      <c r="P5" t="s">
        <v>386</v>
      </c>
      <c r="Q5" t="s">
        <v>386</v>
      </c>
      <c r="R5" t="s">
        <v>386</v>
      </c>
      <c r="S5" t="s">
        <v>386</v>
      </c>
      <c r="T5">
        <v>0.4909240924092409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V5">
        <v>0</v>
      </c>
      <c r="AW5">
        <v>0</v>
      </c>
      <c r="AX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O5">
        <v>0</v>
      </c>
      <c r="BP5">
        <v>0</v>
      </c>
      <c r="BQ5">
        <v>0</v>
      </c>
      <c r="BY5">
        <v>0</v>
      </c>
    </row>
    <row r="7" spans="1:77" x14ac:dyDescent="0.2">
      <c r="B7" s="18"/>
      <c r="C7" s="57" t="s">
        <v>16</v>
      </c>
      <c r="D7" s="57"/>
      <c r="E7" s="57" t="s">
        <v>0</v>
      </c>
      <c r="F7" s="57"/>
    </row>
    <row r="8" spans="1:77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77" x14ac:dyDescent="0.2">
      <c r="B9" s="18" t="s">
        <v>17</v>
      </c>
      <c r="C9" s="18">
        <f>+AVERAGE(B2:T2)</f>
        <v>3.1385029261908941E-2</v>
      </c>
      <c r="D9" s="18">
        <f>+AVERAGE(U2:AM2)</f>
        <v>0.99803081395993198</v>
      </c>
      <c r="E9" s="18"/>
      <c r="F9" s="18"/>
    </row>
    <row r="10" spans="1:77" x14ac:dyDescent="0.2">
      <c r="B10" s="18" t="s">
        <v>30</v>
      </c>
      <c r="C10" s="18">
        <f>+AVERAGE(B3:T3)</f>
        <v>0.64594227657851611</v>
      </c>
      <c r="D10" s="18">
        <f>+AVERAGE(U3:AM3)</f>
        <v>0.78758139588770282</v>
      </c>
      <c r="E10" s="18">
        <f>+AVERAGE(AN3:BF3)</f>
        <v>0.81191222570532917</v>
      </c>
      <c r="F10" s="18">
        <f>+AVERAGE(BG3:BY3)</f>
        <v>0.19776087404458212</v>
      </c>
    </row>
    <row r="11" spans="1:77" x14ac:dyDescent="0.2">
      <c r="B11" s="18" t="s">
        <v>291</v>
      </c>
      <c r="C11" s="57">
        <f>+AVERAGE(B5:T5)</f>
        <v>0.71676183623310941</v>
      </c>
      <c r="D11" s="57"/>
      <c r="E11" s="57"/>
      <c r="F11" s="57"/>
    </row>
    <row r="12" spans="1:77" x14ac:dyDescent="0.2">
      <c r="C12" s="36" t="s">
        <v>485</v>
      </c>
      <c r="D12" s="36"/>
      <c r="E12" s="36"/>
      <c r="F12" s="3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223D-6E8A-CF40-9531-7C39607442B4}">
  <dimension ref="A1:GC12"/>
  <sheetViews>
    <sheetView workbookViewId="0">
      <selection activeCell="E11" sqref="E11:F11"/>
    </sheetView>
  </sheetViews>
  <sheetFormatPr baseColWidth="10" defaultColWidth="8.83203125" defaultRowHeight="16" x14ac:dyDescent="0.2"/>
  <sheetData>
    <row r="1" spans="1:185" x14ac:dyDescent="0.2">
      <c r="B1" s="10" t="s">
        <v>81</v>
      </c>
      <c r="C1" s="10" t="s">
        <v>78</v>
      </c>
      <c r="D1" s="10" t="s">
        <v>83</v>
      </c>
      <c r="E1" s="10" t="s">
        <v>129</v>
      </c>
      <c r="F1" s="10" t="s">
        <v>87</v>
      </c>
      <c r="G1" s="10" t="s">
        <v>53</v>
      </c>
      <c r="H1" s="10" t="s">
        <v>130</v>
      </c>
      <c r="I1" s="10" t="s">
        <v>131</v>
      </c>
      <c r="J1" s="10" t="s">
        <v>132</v>
      </c>
      <c r="K1" s="10" t="s">
        <v>54</v>
      </c>
      <c r="L1" s="10" t="s">
        <v>133</v>
      </c>
      <c r="M1" s="10" t="s">
        <v>84</v>
      </c>
      <c r="N1" s="10" t="s">
        <v>56</v>
      </c>
      <c r="O1" s="10" t="s">
        <v>58</v>
      </c>
      <c r="P1" s="10" t="s">
        <v>59</v>
      </c>
      <c r="Q1" s="10" t="s">
        <v>60</v>
      </c>
      <c r="R1" s="10" t="s">
        <v>61</v>
      </c>
      <c r="S1" s="10" t="s">
        <v>62</v>
      </c>
      <c r="T1" s="10" t="s">
        <v>63</v>
      </c>
      <c r="U1" s="10" t="s">
        <v>57</v>
      </c>
      <c r="V1" s="10" t="s">
        <v>55</v>
      </c>
      <c r="W1" s="10" t="s">
        <v>224</v>
      </c>
      <c r="X1" s="10" t="s">
        <v>225</v>
      </c>
      <c r="Y1" s="10" t="s">
        <v>226</v>
      </c>
      <c r="Z1" s="10" t="s">
        <v>228</v>
      </c>
      <c r="AA1" s="10" t="s">
        <v>229</v>
      </c>
      <c r="AB1" s="10" t="s">
        <v>294</v>
      </c>
      <c r="AC1" s="10" t="s">
        <v>295</v>
      </c>
      <c r="AD1" s="10" t="s">
        <v>227</v>
      </c>
      <c r="AE1" s="10" t="s">
        <v>86</v>
      </c>
      <c r="AF1" s="10" t="s">
        <v>230</v>
      </c>
      <c r="AG1" s="10" t="s">
        <v>296</v>
      </c>
      <c r="AH1" s="10" t="s">
        <v>297</v>
      </c>
      <c r="AI1" s="10" t="s">
        <v>239</v>
      </c>
      <c r="AJ1" s="10" t="s">
        <v>298</v>
      </c>
      <c r="AK1" s="10" t="s">
        <v>299</v>
      </c>
      <c r="AL1" s="10" t="s">
        <v>232</v>
      </c>
      <c r="AM1" s="10" t="s">
        <v>88</v>
      </c>
      <c r="AN1" s="10" t="s">
        <v>233</v>
      </c>
      <c r="AO1" s="10" t="s">
        <v>186</v>
      </c>
      <c r="AP1" s="10" t="s">
        <v>235</v>
      </c>
      <c r="AQ1" s="10" t="s">
        <v>234</v>
      </c>
      <c r="AR1" s="10" t="s">
        <v>194</v>
      </c>
      <c r="AS1" s="10" t="s">
        <v>237</v>
      </c>
      <c r="AT1" s="10" t="s">
        <v>197</v>
      </c>
      <c r="AU1" s="10" t="s">
        <v>187</v>
      </c>
      <c r="AV1" s="10" t="s">
        <v>95</v>
      </c>
      <c r="AW1" s="10" t="s">
        <v>89</v>
      </c>
      <c r="AX1" s="10" t="s">
        <v>99</v>
      </c>
      <c r="AY1" s="10" t="s">
        <v>248</v>
      </c>
      <c r="AZ1" s="10" t="s">
        <v>107</v>
      </c>
      <c r="BA1" s="10" t="s">
        <v>139</v>
      </c>
      <c r="BB1" s="10" t="s">
        <v>300</v>
      </c>
      <c r="BC1" s="10" t="s">
        <v>301</v>
      </c>
      <c r="BD1" s="10" t="s">
        <v>302</v>
      </c>
      <c r="BE1" s="10" t="s">
        <v>140</v>
      </c>
      <c r="BF1" s="10" t="s">
        <v>303</v>
      </c>
      <c r="BG1" s="10" t="s">
        <v>101</v>
      </c>
      <c r="BH1" s="10" t="s">
        <v>142</v>
      </c>
      <c r="BI1" s="10" t="s">
        <v>144</v>
      </c>
      <c r="BJ1" s="10" t="s">
        <v>145</v>
      </c>
      <c r="BK1" s="10" t="s">
        <v>146</v>
      </c>
      <c r="BL1" s="10" t="s">
        <v>147</v>
      </c>
      <c r="BM1" s="10" t="s">
        <v>148</v>
      </c>
      <c r="BN1" s="10" t="s">
        <v>149</v>
      </c>
      <c r="BO1" s="10" t="s">
        <v>143</v>
      </c>
      <c r="BP1" s="10" t="s">
        <v>141</v>
      </c>
      <c r="BQ1" s="10" t="s">
        <v>242</v>
      </c>
      <c r="BR1" s="10" t="s">
        <v>244</v>
      </c>
      <c r="BS1" s="10" t="s">
        <v>246</v>
      </c>
      <c r="BT1" s="10" t="s">
        <v>251</v>
      </c>
      <c r="BU1" s="10" t="s">
        <v>253</v>
      </c>
      <c r="BV1" s="10" t="s">
        <v>304</v>
      </c>
      <c r="BW1" s="10" t="s">
        <v>306</v>
      </c>
      <c r="BX1" s="10" t="s">
        <v>249</v>
      </c>
      <c r="BY1" s="10" t="s">
        <v>105</v>
      </c>
      <c r="BZ1" s="10" t="s">
        <v>255</v>
      </c>
      <c r="CA1" s="10" t="s">
        <v>308</v>
      </c>
      <c r="CB1" s="10" t="s">
        <v>310</v>
      </c>
      <c r="CC1" s="10" t="s">
        <v>273</v>
      </c>
      <c r="CD1" s="10" t="s">
        <v>312</v>
      </c>
      <c r="CE1" s="10" t="s">
        <v>314</v>
      </c>
      <c r="CF1" s="10" t="s">
        <v>259</v>
      </c>
      <c r="CG1" s="10" t="s">
        <v>109</v>
      </c>
      <c r="CH1" s="10" t="s">
        <v>261</v>
      </c>
      <c r="CI1" s="10" t="s">
        <v>200</v>
      </c>
      <c r="CJ1" s="10" t="s">
        <v>265</v>
      </c>
      <c r="CK1" s="10" t="s">
        <v>263</v>
      </c>
      <c r="CL1" s="10" t="s">
        <v>216</v>
      </c>
      <c r="CM1" s="10" t="s">
        <v>269</v>
      </c>
      <c r="CN1" s="10" t="s">
        <v>222</v>
      </c>
      <c r="CO1" s="10" t="s">
        <v>202</v>
      </c>
      <c r="CP1" s="10" t="s">
        <v>96</v>
      </c>
      <c r="CQ1" s="10" t="s">
        <v>90</v>
      </c>
      <c r="CR1" s="10" t="s">
        <v>100</v>
      </c>
      <c r="CS1" s="10" t="s">
        <v>134</v>
      </c>
      <c r="CT1" s="10" t="s">
        <v>108</v>
      </c>
      <c r="CU1" s="10" t="s">
        <v>64</v>
      </c>
      <c r="CV1" s="10" t="s">
        <v>135</v>
      </c>
      <c r="CW1" s="10" t="s">
        <v>136</v>
      </c>
      <c r="CX1" s="10" t="s">
        <v>137</v>
      </c>
      <c r="CY1" s="10" t="s">
        <v>65</v>
      </c>
      <c r="CZ1" s="10" t="s">
        <v>138</v>
      </c>
      <c r="DA1" s="10" t="s">
        <v>102</v>
      </c>
      <c r="DB1" s="10" t="s">
        <v>67</v>
      </c>
      <c r="DC1" s="10" t="s">
        <v>69</v>
      </c>
      <c r="DD1" s="10" t="s">
        <v>70</v>
      </c>
      <c r="DE1" s="10" t="s">
        <v>71</v>
      </c>
      <c r="DF1" s="10" t="s">
        <v>72</v>
      </c>
      <c r="DG1" s="10" t="s">
        <v>73</v>
      </c>
      <c r="DH1" s="10" t="s">
        <v>74</v>
      </c>
      <c r="DI1" s="10" t="s">
        <v>68</v>
      </c>
      <c r="DJ1" s="10" t="s">
        <v>66</v>
      </c>
      <c r="DK1" s="10" t="s">
        <v>243</v>
      </c>
      <c r="DL1" s="10" t="s">
        <v>245</v>
      </c>
      <c r="DM1" s="10" t="s">
        <v>247</v>
      </c>
      <c r="DN1" s="10" t="s">
        <v>252</v>
      </c>
      <c r="DO1" s="10" t="s">
        <v>254</v>
      </c>
      <c r="DP1" s="10" t="s">
        <v>305</v>
      </c>
      <c r="DQ1" s="10" t="s">
        <v>307</v>
      </c>
      <c r="DR1" s="10" t="s">
        <v>250</v>
      </c>
      <c r="DS1" s="10" t="s">
        <v>106</v>
      </c>
      <c r="DT1" s="10" t="s">
        <v>256</v>
      </c>
      <c r="DU1" s="10" t="s">
        <v>309</v>
      </c>
      <c r="DV1" s="10" t="s">
        <v>311</v>
      </c>
      <c r="DW1" s="10" t="s">
        <v>274</v>
      </c>
      <c r="DX1" s="10" t="s">
        <v>313</v>
      </c>
      <c r="DY1" s="10" t="s">
        <v>315</v>
      </c>
      <c r="DZ1" s="10" t="s">
        <v>260</v>
      </c>
      <c r="EA1" s="10" t="s">
        <v>110</v>
      </c>
      <c r="EB1" s="10" t="s">
        <v>262</v>
      </c>
      <c r="EC1" s="10" t="s">
        <v>201</v>
      </c>
      <c r="ED1" s="10" t="s">
        <v>266</v>
      </c>
      <c r="EE1" s="10" t="s">
        <v>264</v>
      </c>
      <c r="EF1" s="10" t="s">
        <v>217</v>
      </c>
      <c r="EG1" s="10" t="s">
        <v>270</v>
      </c>
      <c r="EH1" s="10" t="s">
        <v>223</v>
      </c>
      <c r="EI1" s="10" t="s">
        <v>203</v>
      </c>
      <c r="EJ1" s="10" t="s">
        <v>419</v>
      </c>
      <c r="EK1" s="10" t="s">
        <v>411</v>
      </c>
      <c r="EL1" s="10" t="s">
        <v>423</v>
      </c>
      <c r="EM1" s="10" t="s">
        <v>428</v>
      </c>
      <c r="EN1" s="10" t="s">
        <v>437</v>
      </c>
      <c r="EO1" s="10" t="s">
        <v>460</v>
      </c>
      <c r="EP1" s="10" t="s">
        <v>475</v>
      </c>
      <c r="EQ1" s="10" t="s">
        <v>476</v>
      </c>
      <c r="ER1" s="10" t="s">
        <v>477</v>
      </c>
      <c r="ES1" s="10" t="s">
        <v>461</v>
      </c>
      <c r="ET1" s="10" t="s">
        <v>478</v>
      </c>
      <c r="EU1" s="10" t="s">
        <v>424</v>
      </c>
      <c r="EV1" s="10" t="s">
        <v>463</v>
      </c>
      <c r="EW1" s="10" t="s">
        <v>465</v>
      </c>
      <c r="EX1" s="10" t="s">
        <v>466</v>
      </c>
      <c r="EY1" s="10" t="s">
        <v>467</v>
      </c>
      <c r="EZ1" s="10" t="s">
        <v>468</v>
      </c>
      <c r="FA1" s="10" t="s">
        <v>469</v>
      </c>
      <c r="FB1" s="10" t="s">
        <v>470</v>
      </c>
      <c r="FC1" s="10" t="s">
        <v>464</v>
      </c>
      <c r="FD1" s="10" t="s">
        <v>462</v>
      </c>
      <c r="FE1" s="10" t="s">
        <v>415</v>
      </c>
      <c r="FF1" s="10" t="s">
        <v>420</v>
      </c>
      <c r="FG1" s="10" t="s">
        <v>421</v>
      </c>
      <c r="FH1" s="10" t="s">
        <v>433</v>
      </c>
      <c r="FI1" s="10" t="s">
        <v>434</v>
      </c>
      <c r="FJ1" s="10" t="s">
        <v>479</v>
      </c>
      <c r="FK1" s="10" t="s">
        <v>480</v>
      </c>
      <c r="FL1" s="10" t="s">
        <v>429</v>
      </c>
      <c r="FM1" s="10" t="s">
        <v>430</v>
      </c>
      <c r="FN1" s="10" t="s">
        <v>435</v>
      </c>
      <c r="FO1" s="10" t="s">
        <v>481</v>
      </c>
      <c r="FP1" s="10" t="s">
        <v>482</v>
      </c>
      <c r="FQ1" s="10" t="s">
        <v>448</v>
      </c>
      <c r="FR1" s="10" t="s">
        <v>483</v>
      </c>
      <c r="FS1" s="10" t="s">
        <v>484</v>
      </c>
      <c r="FT1" s="10" t="s">
        <v>440</v>
      </c>
      <c r="FU1" s="10" t="s">
        <v>438</v>
      </c>
      <c r="FV1" s="10" t="s">
        <v>441</v>
      </c>
      <c r="FW1" s="10" t="s">
        <v>436</v>
      </c>
      <c r="FX1" s="10" t="s">
        <v>443</v>
      </c>
      <c r="FY1" s="10" t="s">
        <v>442</v>
      </c>
      <c r="FZ1" s="10" t="s">
        <v>458</v>
      </c>
      <c r="GA1" s="10" t="s">
        <v>445</v>
      </c>
      <c r="GB1" s="10" t="s">
        <v>450</v>
      </c>
      <c r="GC1" s="10" t="s">
        <v>427</v>
      </c>
    </row>
    <row r="2" spans="1:185" x14ac:dyDescent="0.2">
      <c r="A2" s="10" t="s">
        <v>17</v>
      </c>
      <c r="AG2" t="s">
        <v>386</v>
      </c>
      <c r="AI2" t="s">
        <v>386</v>
      </c>
      <c r="AN2" t="s">
        <v>386</v>
      </c>
      <c r="AP2" t="s">
        <v>386</v>
      </c>
      <c r="AQ2" t="s">
        <v>386</v>
      </c>
      <c r="AS2" t="s">
        <v>386</v>
      </c>
      <c r="AT2" t="s">
        <v>386</v>
      </c>
      <c r="AU2" t="s">
        <v>386</v>
      </c>
      <c r="AV2">
        <v>0.99950031230480951</v>
      </c>
      <c r="AW2">
        <v>0.97380803664376436</v>
      </c>
      <c r="AX2">
        <v>0.99292109098480119</v>
      </c>
      <c r="AY2">
        <v>0.99666874869873001</v>
      </c>
      <c r="AZ2">
        <v>0.98263585259212993</v>
      </c>
      <c r="BA2">
        <v>0.89227566104518008</v>
      </c>
      <c r="BB2">
        <v>0.95527795128044968</v>
      </c>
      <c r="BC2">
        <v>0.93179262960649589</v>
      </c>
      <c r="BD2">
        <v>0.94453466583385381</v>
      </c>
      <c r="BE2">
        <v>0.9528627940870289</v>
      </c>
      <c r="BF2">
        <v>0.92163231313762228</v>
      </c>
      <c r="BG2">
        <v>0.99021444930251923</v>
      </c>
      <c r="BH2">
        <v>0.98055382052883611</v>
      </c>
      <c r="BI2">
        <v>0.99433687278784089</v>
      </c>
      <c r="BJ2">
        <v>0.87166354361857168</v>
      </c>
      <c r="BK2">
        <v>0.99566937330834893</v>
      </c>
      <c r="BL2">
        <v>0.98925671455340414</v>
      </c>
      <c r="BM2">
        <v>0.99400374765771393</v>
      </c>
      <c r="BN2">
        <v>0.99442015407037265</v>
      </c>
      <c r="BO2">
        <v>0.98967312096606286</v>
      </c>
      <c r="BP2">
        <v>0.98929835519467002</v>
      </c>
      <c r="BQ2">
        <v>0.99725171767645227</v>
      </c>
      <c r="BR2">
        <v>0.99925046845721421</v>
      </c>
      <c r="BS2">
        <v>0.99925046845721421</v>
      </c>
      <c r="BT2">
        <v>0.99950031230480951</v>
      </c>
      <c r="BU2">
        <v>0.99887570268582138</v>
      </c>
      <c r="BV2">
        <v>0.99870914012075784</v>
      </c>
      <c r="BW2">
        <v>0.99908390589215079</v>
      </c>
      <c r="BX2">
        <v>0.99945867166354363</v>
      </c>
      <c r="BY2">
        <v>0.9893399958359359</v>
      </c>
      <c r="BZ2">
        <v>0.99950031230480951</v>
      </c>
      <c r="CB2">
        <v>0.99966687486987305</v>
      </c>
      <c r="CD2">
        <v>0.99941703102227775</v>
      </c>
      <c r="CE2">
        <v>0.99662710805746413</v>
      </c>
      <c r="CF2">
        <v>0.99979179679367058</v>
      </c>
      <c r="CG2">
        <v>0.99816781178430147</v>
      </c>
      <c r="CI2">
        <v>0.99916718717468245</v>
      </c>
      <c r="CL2">
        <v>0.9997501561524047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V2">
        <v>0</v>
      </c>
      <c r="DX2">
        <v>0</v>
      </c>
      <c r="DY2">
        <v>0</v>
      </c>
      <c r="DZ2">
        <v>0</v>
      </c>
      <c r="EA2">
        <v>0</v>
      </c>
      <c r="EC2">
        <v>0</v>
      </c>
      <c r="EF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P2">
        <v>0</v>
      </c>
      <c r="FR2">
        <v>0</v>
      </c>
      <c r="FS2">
        <v>0</v>
      </c>
      <c r="FT2">
        <v>0</v>
      </c>
      <c r="FU2">
        <v>0</v>
      </c>
      <c r="FW2">
        <v>0</v>
      </c>
      <c r="FZ2">
        <v>0</v>
      </c>
    </row>
    <row r="3" spans="1:185" x14ac:dyDescent="0.2">
      <c r="A3" s="10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386</v>
      </c>
      <c r="AH3">
        <v>0</v>
      </c>
      <c r="AI3" t="s">
        <v>386</v>
      </c>
      <c r="AJ3">
        <v>0</v>
      </c>
      <c r="AK3">
        <v>0</v>
      </c>
      <c r="AL3">
        <v>0</v>
      </c>
      <c r="AM3">
        <v>0</v>
      </c>
      <c r="AN3" t="s">
        <v>386</v>
      </c>
      <c r="AO3">
        <v>0</v>
      </c>
      <c r="AP3" t="s">
        <v>386</v>
      </c>
      <c r="AQ3" t="s">
        <v>386</v>
      </c>
      <c r="AR3">
        <v>0</v>
      </c>
      <c r="AS3" t="s">
        <v>386</v>
      </c>
      <c r="AT3" t="s">
        <v>386</v>
      </c>
      <c r="AU3" t="s">
        <v>386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B3">
        <v>1</v>
      </c>
      <c r="CD3">
        <v>1</v>
      </c>
      <c r="CE3">
        <v>1</v>
      </c>
      <c r="CF3">
        <v>1</v>
      </c>
      <c r="CG3">
        <v>1</v>
      </c>
      <c r="CI3">
        <v>1</v>
      </c>
      <c r="CL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X3">
        <v>0</v>
      </c>
      <c r="DY3">
        <v>0</v>
      </c>
      <c r="DZ3">
        <v>0</v>
      </c>
      <c r="EA3">
        <v>0</v>
      </c>
      <c r="EC3">
        <v>0</v>
      </c>
      <c r="EF3">
        <v>0</v>
      </c>
      <c r="EJ3">
        <v>0.92651162790697672</v>
      </c>
      <c r="EK3">
        <v>0.73162790697674418</v>
      </c>
      <c r="EL3">
        <v>0.89581395348837212</v>
      </c>
      <c r="EM3">
        <v>0.98325581395348838</v>
      </c>
      <c r="EN3">
        <v>0.9553488372093023</v>
      </c>
      <c r="EO3">
        <v>0.79023255813953486</v>
      </c>
      <c r="EP3">
        <v>0.79627906976744189</v>
      </c>
      <c r="EQ3">
        <v>0.79860465116279067</v>
      </c>
      <c r="ER3">
        <v>0.8311627906976744</v>
      </c>
      <c r="ES3">
        <v>0.91255813953488374</v>
      </c>
      <c r="ET3">
        <v>0.82883720930232563</v>
      </c>
      <c r="EU3">
        <v>0.92046511627906979</v>
      </c>
      <c r="EV3">
        <v>0.95906976744186045</v>
      </c>
      <c r="EW3">
        <v>0.98976744186046517</v>
      </c>
      <c r="EX3">
        <v>0.81209302325581401</v>
      </c>
      <c r="EY3">
        <v>0.9893023255813953</v>
      </c>
      <c r="EZ3">
        <v>0.98186046511627911</v>
      </c>
      <c r="FA3">
        <v>0.98976744186046517</v>
      </c>
      <c r="FB3">
        <v>0.99069767441860468</v>
      </c>
      <c r="FC3">
        <v>0.98418604651162789</v>
      </c>
      <c r="FD3">
        <v>0.98372093023255813</v>
      </c>
      <c r="FE3">
        <v>0.99395348837209307</v>
      </c>
      <c r="FF3">
        <v>0.99767441860465111</v>
      </c>
      <c r="FG3">
        <v>0.99767441860465111</v>
      </c>
      <c r="FH3">
        <v>0.99813953488372098</v>
      </c>
      <c r="FI3">
        <v>0.9967441860465116</v>
      </c>
      <c r="FJ3">
        <v>0.99860465116279074</v>
      </c>
      <c r="FK3">
        <v>0.99906976744186049</v>
      </c>
      <c r="FL3">
        <v>0.99581395348837209</v>
      </c>
      <c r="FM3">
        <v>0.96325581395348836</v>
      </c>
      <c r="FN3">
        <v>0.99767441860465111</v>
      </c>
      <c r="FP3">
        <v>0.99953488372093025</v>
      </c>
      <c r="FR3">
        <v>0.99860465116279074</v>
      </c>
      <c r="FS3">
        <v>0.99302325581395345</v>
      </c>
      <c r="FT3">
        <v>0.99906976744186049</v>
      </c>
      <c r="FU3">
        <v>0.99395348837209307</v>
      </c>
      <c r="FW3">
        <v>0.99906976744186049</v>
      </c>
      <c r="FZ3">
        <v>0.99953488372093025</v>
      </c>
    </row>
    <row r="4" spans="1:185" x14ac:dyDescent="0.2">
      <c r="A4" s="10" t="s">
        <v>31</v>
      </c>
      <c r="B4">
        <v>12</v>
      </c>
      <c r="C4">
        <v>629</v>
      </c>
      <c r="D4">
        <v>170</v>
      </c>
      <c r="E4">
        <v>80</v>
      </c>
      <c r="F4">
        <v>417</v>
      </c>
      <c r="G4">
        <v>2587</v>
      </c>
      <c r="H4">
        <v>1074</v>
      </c>
      <c r="I4">
        <v>1638</v>
      </c>
      <c r="J4">
        <v>1332</v>
      </c>
      <c r="K4">
        <v>1132</v>
      </c>
      <c r="L4">
        <v>1882</v>
      </c>
      <c r="M4">
        <v>235</v>
      </c>
      <c r="N4">
        <v>467</v>
      </c>
      <c r="O4">
        <v>136</v>
      </c>
      <c r="P4">
        <v>3082</v>
      </c>
      <c r="Q4">
        <v>104</v>
      </c>
      <c r="R4">
        <v>258</v>
      </c>
      <c r="S4">
        <v>144</v>
      </c>
      <c r="T4">
        <v>134</v>
      </c>
      <c r="U4">
        <v>248</v>
      </c>
      <c r="V4">
        <v>257</v>
      </c>
      <c r="W4">
        <v>66</v>
      </c>
      <c r="X4">
        <v>18</v>
      </c>
      <c r="Y4">
        <v>18</v>
      </c>
      <c r="Z4">
        <v>12</v>
      </c>
      <c r="AA4">
        <v>27</v>
      </c>
      <c r="AB4">
        <v>31</v>
      </c>
      <c r="AC4">
        <v>22</v>
      </c>
      <c r="AD4">
        <v>13</v>
      </c>
      <c r="AE4">
        <v>256</v>
      </c>
      <c r="AF4">
        <v>12</v>
      </c>
      <c r="AG4" t="s">
        <v>386</v>
      </c>
      <c r="AH4">
        <v>8</v>
      </c>
      <c r="AI4" t="s">
        <v>386</v>
      </c>
      <c r="AJ4">
        <v>14</v>
      </c>
      <c r="AK4">
        <v>81</v>
      </c>
      <c r="AL4">
        <v>5</v>
      </c>
      <c r="AM4">
        <v>44</v>
      </c>
      <c r="AN4" t="s">
        <v>386</v>
      </c>
      <c r="AO4">
        <v>20</v>
      </c>
      <c r="AP4" t="s">
        <v>386</v>
      </c>
      <c r="AQ4" t="s">
        <v>386</v>
      </c>
      <c r="AR4">
        <v>6</v>
      </c>
      <c r="AS4" t="s">
        <v>386</v>
      </c>
      <c r="AT4" t="s">
        <v>386</v>
      </c>
      <c r="AU4" t="s">
        <v>386</v>
      </c>
      <c r="AV4">
        <v>24003</v>
      </c>
      <c r="AW4">
        <v>23386</v>
      </c>
      <c r="AX4">
        <v>23845</v>
      </c>
      <c r="AY4">
        <v>23935</v>
      </c>
      <c r="AZ4">
        <v>23598</v>
      </c>
      <c r="BA4">
        <v>21428</v>
      </c>
      <c r="BB4">
        <v>22941</v>
      </c>
      <c r="BC4">
        <v>22377</v>
      </c>
      <c r="BD4">
        <v>22683</v>
      </c>
      <c r="BE4">
        <v>22883</v>
      </c>
      <c r="BF4">
        <v>22133</v>
      </c>
      <c r="BG4">
        <v>23780</v>
      </c>
      <c r="BH4">
        <v>23548</v>
      </c>
      <c r="BI4">
        <v>23879</v>
      </c>
      <c r="BJ4">
        <v>20933</v>
      </c>
      <c r="BK4">
        <v>23911</v>
      </c>
      <c r="BL4">
        <v>23757</v>
      </c>
      <c r="BM4">
        <v>23871</v>
      </c>
      <c r="BN4">
        <v>23881</v>
      </c>
      <c r="BO4">
        <v>23767</v>
      </c>
      <c r="BP4">
        <v>23758</v>
      </c>
      <c r="BQ4">
        <v>23949</v>
      </c>
      <c r="BR4">
        <v>23997</v>
      </c>
      <c r="BS4">
        <v>23997</v>
      </c>
      <c r="BT4">
        <v>24003</v>
      </c>
      <c r="BU4">
        <v>23988</v>
      </c>
      <c r="BV4">
        <v>23984</v>
      </c>
      <c r="BW4">
        <v>23993</v>
      </c>
      <c r="BX4">
        <v>24002</v>
      </c>
      <c r="BY4">
        <v>23759</v>
      </c>
      <c r="BZ4">
        <v>24003</v>
      </c>
      <c r="CB4">
        <v>24007</v>
      </c>
      <c r="CD4">
        <v>24001</v>
      </c>
      <c r="CE4">
        <v>23934</v>
      </c>
      <c r="CF4">
        <v>24010</v>
      </c>
      <c r="CG4">
        <v>23971</v>
      </c>
      <c r="CI4">
        <v>23995</v>
      </c>
      <c r="CL4">
        <v>24009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X4">
        <v>0</v>
      </c>
      <c r="DY4">
        <v>0</v>
      </c>
      <c r="DZ4">
        <v>0</v>
      </c>
      <c r="EA4">
        <v>0</v>
      </c>
      <c r="EC4">
        <v>0</v>
      </c>
      <c r="EF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P4">
        <v>0</v>
      </c>
      <c r="FR4">
        <v>0</v>
      </c>
      <c r="FS4">
        <v>0</v>
      </c>
      <c r="FT4">
        <v>0</v>
      </c>
      <c r="FU4">
        <v>0</v>
      </c>
      <c r="FW4">
        <v>0</v>
      </c>
      <c r="FZ4">
        <v>0</v>
      </c>
    </row>
    <row r="5" spans="1:185" x14ac:dyDescent="0.2">
      <c r="A5" s="10" t="s">
        <v>291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0.5</v>
      </c>
      <c r="Q5">
        <v>0.5</v>
      </c>
      <c r="R5">
        <v>0.5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 t="s">
        <v>386</v>
      </c>
      <c r="AH5">
        <v>0.5</v>
      </c>
      <c r="AI5" t="s">
        <v>386</v>
      </c>
      <c r="AJ5">
        <v>0.5</v>
      </c>
      <c r="AK5">
        <v>0.5</v>
      </c>
      <c r="AL5">
        <v>0.5</v>
      </c>
      <c r="AM5">
        <v>0.5</v>
      </c>
      <c r="AN5" t="s">
        <v>386</v>
      </c>
      <c r="AO5">
        <v>0.5</v>
      </c>
      <c r="AP5" t="s">
        <v>386</v>
      </c>
      <c r="AQ5" t="s">
        <v>386</v>
      </c>
      <c r="AR5">
        <v>0.5</v>
      </c>
      <c r="AS5" t="s">
        <v>386</v>
      </c>
      <c r="AT5" t="s">
        <v>386</v>
      </c>
      <c r="AU5" t="s">
        <v>386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B5">
        <v>0</v>
      </c>
      <c r="CD5">
        <v>0</v>
      </c>
      <c r="CE5">
        <v>0</v>
      </c>
      <c r="CF5">
        <v>0</v>
      </c>
      <c r="CG5">
        <v>0</v>
      </c>
      <c r="CI5">
        <v>0</v>
      </c>
      <c r="CL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X5">
        <v>0</v>
      </c>
      <c r="DY5">
        <v>0</v>
      </c>
      <c r="DZ5">
        <v>0</v>
      </c>
      <c r="EA5">
        <v>0</v>
      </c>
      <c r="EC5">
        <v>0</v>
      </c>
      <c r="EF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P5">
        <v>0</v>
      </c>
      <c r="FR5">
        <v>0</v>
      </c>
      <c r="FS5">
        <v>0</v>
      </c>
      <c r="FT5">
        <v>0</v>
      </c>
      <c r="FU5">
        <v>0</v>
      </c>
      <c r="FW5">
        <v>0</v>
      </c>
      <c r="FZ5">
        <v>0</v>
      </c>
    </row>
    <row r="7" spans="1:185" x14ac:dyDescent="0.2">
      <c r="B7" s="18"/>
      <c r="C7" s="57" t="s">
        <v>16</v>
      </c>
      <c r="D7" s="57"/>
      <c r="E7" s="57" t="s">
        <v>0</v>
      </c>
      <c r="F7" s="57"/>
    </row>
    <row r="8" spans="1:185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185" x14ac:dyDescent="0.2">
      <c r="B9" s="18" t="s">
        <v>17</v>
      </c>
      <c r="C9" s="18">
        <v>0</v>
      </c>
      <c r="D9" s="18">
        <f>+AVERAGE(AV2:CO2)</f>
        <v>0.98173181235412099</v>
      </c>
      <c r="E9" s="18"/>
      <c r="F9" s="18"/>
    </row>
    <row r="10" spans="1:185" x14ac:dyDescent="0.2">
      <c r="B10" s="18" t="s">
        <v>30</v>
      </c>
      <c r="C10" s="18">
        <f>+AVERAGE(B3:AU3)</f>
        <v>0</v>
      </c>
      <c r="D10" s="18">
        <f>+AVERAGE(AV3:CO3)</f>
        <v>1</v>
      </c>
      <c r="E10" s="18">
        <f>+AVERAGE(CP3:EI3)</f>
        <v>0</v>
      </c>
      <c r="F10" s="18">
        <f>+AVERAGE(EJ3:GC3)</f>
        <v>0.94664626682986519</v>
      </c>
    </row>
    <row r="11" spans="1:185" x14ac:dyDescent="0.2">
      <c r="B11" s="18" t="s">
        <v>291</v>
      </c>
      <c r="C11" s="57">
        <f>+AVERAGE(B5:AU5)</f>
        <v>0.5</v>
      </c>
      <c r="D11" s="57"/>
      <c r="E11" s="57"/>
      <c r="F11" s="57"/>
    </row>
    <row r="12" spans="1:185" x14ac:dyDescent="0.2">
      <c r="C12" s="36" t="s">
        <v>485</v>
      </c>
      <c r="D12" s="36"/>
      <c r="E12" s="36"/>
      <c r="F12" s="3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2AB0-E169-884F-BF0B-4899CC4DC6A0}">
  <dimension ref="A1:GC12"/>
  <sheetViews>
    <sheetView workbookViewId="0">
      <selection activeCell="A4" sqref="A4"/>
    </sheetView>
  </sheetViews>
  <sheetFormatPr baseColWidth="10" defaultColWidth="8.83203125" defaultRowHeight="16" x14ac:dyDescent="0.2"/>
  <cols>
    <col min="2" max="2" width="12.1640625" bestFit="1" customWidth="1"/>
  </cols>
  <sheetData>
    <row r="1" spans="1:185" x14ac:dyDescent="0.2">
      <c r="B1" s="10" t="s">
        <v>81</v>
      </c>
      <c r="C1" s="10" t="s">
        <v>78</v>
      </c>
      <c r="D1" s="10" t="s">
        <v>83</v>
      </c>
      <c r="E1" s="10" t="s">
        <v>129</v>
      </c>
      <c r="F1" s="10" t="s">
        <v>87</v>
      </c>
      <c r="G1" s="10" t="s">
        <v>53</v>
      </c>
      <c r="H1" s="10" t="s">
        <v>130</v>
      </c>
      <c r="I1" s="10" t="s">
        <v>131</v>
      </c>
      <c r="J1" s="10" t="s">
        <v>132</v>
      </c>
      <c r="K1" s="10" t="s">
        <v>54</v>
      </c>
      <c r="L1" s="10" t="s">
        <v>133</v>
      </c>
      <c r="M1" s="10" t="s">
        <v>84</v>
      </c>
      <c r="N1" s="10" t="s">
        <v>56</v>
      </c>
      <c r="O1" s="10" t="s">
        <v>58</v>
      </c>
      <c r="P1" s="10" t="s">
        <v>59</v>
      </c>
      <c r="Q1" s="10" t="s">
        <v>60</v>
      </c>
      <c r="R1" s="10" t="s">
        <v>61</v>
      </c>
      <c r="S1" s="10" t="s">
        <v>62</v>
      </c>
      <c r="T1" s="10" t="s">
        <v>63</v>
      </c>
      <c r="U1" s="10" t="s">
        <v>57</v>
      </c>
      <c r="V1" s="10" t="s">
        <v>55</v>
      </c>
      <c r="W1" s="10" t="s">
        <v>224</v>
      </c>
      <c r="X1" s="10" t="s">
        <v>225</v>
      </c>
      <c r="Y1" s="10" t="s">
        <v>226</v>
      </c>
      <c r="Z1" s="10" t="s">
        <v>228</v>
      </c>
      <c r="AA1" s="10" t="s">
        <v>229</v>
      </c>
      <c r="AB1" s="10" t="s">
        <v>294</v>
      </c>
      <c r="AC1" s="10" t="s">
        <v>295</v>
      </c>
      <c r="AD1" s="10" t="s">
        <v>227</v>
      </c>
      <c r="AE1" s="10" t="s">
        <v>86</v>
      </c>
      <c r="AF1" s="10" t="s">
        <v>230</v>
      </c>
      <c r="AG1" s="10" t="s">
        <v>296</v>
      </c>
      <c r="AH1" s="10" t="s">
        <v>297</v>
      </c>
      <c r="AI1" s="10" t="s">
        <v>239</v>
      </c>
      <c r="AJ1" s="10" t="s">
        <v>298</v>
      </c>
      <c r="AK1" s="10" t="s">
        <v>299</v>
      </c>
      <c r="AL1" s="10" t="s">
        <v>232</v>
      </c>
      <c r="AM1" s="10" t="s">
        <v>88</v>
      </c>
      <c r="AN1" s="10" t="s">
        <v>233</v>
      </c>
      <c r="AO1" s="10" t="s">
        <v>186</v>
      </c>
      <c r="AP1" s="10" t="s">
        <v>235</v>
      </c>
      <c r="AQ1" s="10" t="s">
        <v>234</v>
      </c>
      <c r="AR1" s="10" t="s">
        <v>194</v>
      </c>
      <c r="AS1" s="10" t="s">
        <v>237</v>
      </c>
      <c r="AT1" s="10" t="s">
        <v>197</v>
      </c>
      <c r="AU1" s="10" t="s">
        <v>187</v>
      </c>
      <c r="AV1" s="10" t="s">
        <v>95</v>
      </c>
      <c r="AW1" s="10" t="s">
        <v>89</v>
      </c>
      <c r="AX1" s="10" t="s">
        <v>99</v>
      </c>
      <c r="AY1" s="10" t="s">
        <v>248</v>
      </c>
      <c r="AZ1" s="10" t="s">
        <v>107</v>
      </c>
      <c r="BA1" s="10" t="s">
        <v>139</v>
      </c>
      <c r="BB1" s="10" t="s">
        <v>300</v>
      </c>
      <c r="BC1" s="10" t="s">
        <v>301</v>
      </c>
      <c r="BD1" s="10" t="s">
        <v>302</v>
      </c>
      <c r="BE1" s="10" t="s">
        <v>140</v>
      </c>
      <c r="BF1" s="10" t="s">
        <v>303</v>
      </c>
      <c r="BG1" s="10" t="s">
        <v>101</v>
      </c>
      <c r="BH1" s="10" t="s">
        <v>142</v>
      </c>
      <c r="BI1" s="10" t="s">
        <v>144</v>
      </c>
      <c r="BJ1" s="10" t="s">
        <v>145</v>
      </c>
      <c r="BK1" s="10" t="s">
        <v>146</v>
      </c>
      <c r="BL1" s="10" t="s">
        <v>147</v>
      </c>
      <c r="BM1" s="10" t="s">
        <v>148</v>
      </c>
      <c r="BN1" s="10" t="s">
        <v>149</v>
      </c>
      <c r="BO1" s="10" t="s">
        <v>143</v>
      </c>
      <c r="BP1" s="10" t="s">
        <v>141</v>
      </c>
      <c r="BQ1" s="10" t="s">
        <v>242</v>
      </c>
      <c r="BR1" s="10" t="s">
        <v>244</v>
      </c>
      <c r="BS1" s="10" t="s">
        <v>246</v>
      </c>
      <c r="BT1" s="10" t="s">
        <v>251</v>
      </c>
      <c r="BU1" s="10" t="s">
        <v>253</v>
      </c>
      <c r="BV1" s="10" t="s">
        <v>304</v>
      </c>
      <c r="BW1" s="10" t="s">
        <v>306</v>
      </c>
      <c r="BX1" s="10" t="s">
        <v>249</v>
      </c>
      <c r="BY1" s="10" t="s">
        <v>105</v>
      </c>
      <c r="BZ1" s="10" t="s">
        <v>255</v>
      </c>
      <c r="CA1" s="10" t="s">
        <v>308</v>
      </c>
      <c r="CB1" s="10" t="s">
        <v>310</v>
      </c>
      <c r="CC1" s="10" t="s">
        <v>273</v>
      </c>
      <c r="CD1" s="10" t="s">
        <v>312</v>
      </c>
      <c r="CE1" s="10" t="s">
        <v>314</v>
      </c>
      <c r="CF1" s="10" t="s">
        <v>259</v>
      </c>
      <c r="CG1" s="10" t="s">
        <v>109</v>
      </c>
      <c r="CH1" s="10" t="s">
        <v>261</v>
      </c>
      <c r="CI1" s="10" t="s">
        <v>200</v>
      </c>
      <c r="CJ1" s="10" t="s">
        <v>265</v>
      </c>
      <c r="CK1" s="10" t="s">
        <v>263</v>
      </c>
      <c r="CL1" s="10" t="s">
        <v>216</v>
      </c>
      <c r="CM1" s="10" t="s">
        <v>269</v>
      </c>
      <c r="CN1" s="10" t="s">
        <v>222</v>
      </c>
      <c r="CO1" s="10" t="s">
        <v>202</v>
      </c>
      <c r="CP1" s="10" t="s">
        <v>96</v>
      </c>
      <c r="CQ1" s="10" t="s">
        <v>90</v>
      </c>
      <c r="CR1" s="10" t="s">
        <v>100</v>
      </c>
      <c r="CS1" s="10" t="s">
        <v>134</v>
      </c>
      <c r="CT1" s="10" t="s">
        <v>108</v>
      </c>
      <c r="CU1" s="10" t="s">
        <v>64</v>
      </c>
      <c r="CV1" s="10" t="s">
        <v>135</v>
      </c>
      <c r="CW1" s="10" t="s">
        <v>136</v>
      </c>
      <c r="CX1" s="10" t="s">
        <v>137</v>
      </c>
      <c r="CY1" s="10" t="s">
        <v>65</v>
      </c>
      <c r="CZ1" s="10" t="s">
        <v>138</v>
      </c>
      <c r="DA1" s="10" t="s">
        <v>102</v>
      </c>
      <c r="DB1" s="10" t="s">
        <v>67</v>
      </c>
      <c r="DC1" s="10" t="s">
        <v>69</v>
      </c>
      <c r="DD1" s="10" t="s">
        <v>70</v>
      </c>
      <c r="DE1" s="10" t="s">
        <v>71</v>
      </c>
      <c r="DF1" s="10" t="s">
        <v>72</v>
      </c>
      <c r="DG1" s="10" t="s">
        <v>73</v>
      </c>
      <c r="DH1" s="10" t="s">
        <v>74</v>
      </c>
      <c r="DI1" s="10" t="s">
        <v>68</v>
      </c>
      <c r="DJ1" s="10" t="s">
        <v>66</v>
      </c>
      <c r="DK1" s="10" t="s">
        <v>243</v>
      </c>
      <c r="DL1" s="10" t="s">
        <v>245</v>
      </c>
      <c r="DM1" s="10" t="s">
        <v>247</v>
      </c>
      <c r="DN1" s="10" t="s">
        <v>252</v>
      </c>
      <c r="DO1" s="10" t="s">
        <v>254</v>
      </c>
      <c r="DP1" s="10" t="s">
        <v>305</v>
      </c>
      <c r="DQ1" s="10" t="s">
        <v>307</v>
      </c>
      <c r="DR1" s="10" t="s">
        <v>250</v>
      </c>
      <c r="DS1" s="10" t="s">
        <v>106</v>
      </c>
      <c r="DT1" s="10" t="s">
        <v>256</v>
      </c>
      <c r="DU1" s="10" t="s">
        <v>309</v>
      </c>
      <c r="DV1" s="10" t="s">
        <v>311</v>
      </c>
      <c r="DW1" s="10" t="s">
        <v>274</v>
      </c>
      <c r="DX1" s="10" t="s">
        <v>313</v>
      </c>
      <c r="DY1" s="10" t="s">
        <v>315</v>
      </c>
      <c r="DZ1" s="10" t="s">
        <v>260</v>
      </c>
      <c r="EA1" s="10" t="s">
        <v>110</v>
      </c>
      <c r="EB1" s="10" t="s">
        <v>262</v>
      </c>
      <c r="EC1" s="10" t="s">
        <v>201</v>
      </c>
      <c r="ED1" s="10" t="s">
        <v>266</v>
      </c>
      <c r="EE1" s="10" t="s">
        <v>264</v>
      </c>
      <c r="EF1" s="10" t="s">
        <v>217</v>
      </c>
      <c r="EG1" s="10" t="s">
        <v>270</v>
      </c>
      <c r="EH1" s="10" t="s">
        <v>223</v>
      </c>
      <c r="EI1" s="10" t="s">
        <v>203</v>
      </c>
      <c r="EJ1" s="10" t="s">
        <v>419</v>
      </c>
      <c r="EK1" s="10" t="s">
        <v>411</v>
      </c>
      <c r="EL1" s="10" t="s">
        <v>423</v>
      </c>
      <c r="EM1" s="10" t="s">
        <v>428</v>
      </c>
      <c r="EN1" s="10" t="s">
        <v>437</v>
      </c>
      <c r="EO1" s="10" t="s">
        <v>460</v>
      </c>
      <c r="EP1" s="10" t="s">
        <v>475</v>
      </c>
      <c r="EQ1" s="10" t="s">
        <v>476</v>
      </c>
      <c r="ER1" s="10" t="s">
        <v>477</v>
      </c>
      <c r="ES1" s="10" t="s">
        <v>461</v>
      </c>
      <c r="ET1" s="10" t="s">
        <v>478</v>
      </c>
      <c r="EU1" s="10" t="s">
        <v>424</v>
      </c>
      <c r="EV1" s="10" t="s">
        <v>463</v>
      </c>
      <c r="EW1" s="10" t="s">
        <v>465</v>
      </c>
      <c r="EX1" s="10" t="s">
        <v>466</v>
      </c>
      <c r="EY1" s="10" t="s">
        <v>467</v>
      </c>
      <c r="EZ1" s="10" t="s">
        <v>468</v>
      </c>
      <c r="FA1" s="10" t="s">
        <v>469</v>
      </c>
      <c r="FB1" s="10" t="s">
        <v>470</v>
      </c>
      <c r="FC1" s="10" t="s">
        <v>464</v>
      </c>
      <c r="FD1" s="10" t="s">
        <v>462</v>
      </c>
      <c r="FE1" s="10" t="s">
        <v>415</v>
      </c>
      <c r="FF1" s="10" t="s">
        <v>420</v>
      </c>
      <c r="FG1" s="10" t="s">
        <v>421</v>
      </c>
      <c r="FH1" s="10" t="s">
        <v>433</v>
      </c>
      <c r="FI1" s="10" t="s">
        <v>434</v>
      </c>
      <c r="FJ1" s="10" t="s">
        <v>479</v>
      </c>
      <c r="FK1" s="10" t="s">
        <v>480</v>
      </c>
      <c r="FL1" s="10" t="s">
        <v>429</v>
      </c>
      <c r="FM1" s="10" t="s">
        <v>430</v>
      </c>
      <c r="FN1" s="10" t="s">
        <v>435</v>
      </c>
      <c r="FO1" s="10" t="s">
        <v>481</v>
      </c>
      <c r="FP1" s="10" t="s">
        <v>482</v>
      </c>
      <c r="FQ1" s="10" t="s">
        <v>448</v>
      </c>
      <c r="FR1" s="10" t="s">
        <v>483</v>
      </c>
      <c r="FS1" s="10" t="s">
        <v>484</v>
      </c>
      <c r="FT1" s="10" t="s">
        <v>440</v>
      </c>
      <c r="FU1" s="10" t="s">
        <v>438</v>
      </c>
      <c r="FV1" s="10" t="s">
        <v>441</v>
      </c>
      <c r="FW1" s="10" t="s">
        <v>436</v>
      </c>
      <c r="FX1" s="10" t="s">
        <v>443</v>
      </c>
      <c r="FY1" s="10" t="s">
        <v>442</v>
      </c>
      <c r="FZ1" s="10" t="s">
        <v>458</v>
      </c>
      <c r="GA1" s="10" t="s">
        <v>445</v>
      </c>
      <c r="GB1" s="10" t="s">
        <v>450</v>
      </c>
      <c r="GC1" s="10" t="s">
        <v>427</v>
      </c>
    </row>
    <row r="2" spans="1:185" x14ac:dyDescent="0.2">
      <c r="A2" s="10" t="s">
        <v>17</v>
      </c>
      <c r="B2">
        <v>0.31578947368421051</v>
      </c>
      <c r="C2">
        <v>0.17414075286415709</v>
      </c>
      <c r="D2">
        <v>5.2083333333333343E-2</v>
      </c>
      <c r="E2">
        <v>1.1065006915629319E-2</v>
      </c>
      <c r="F2">
        <v>5.6285178236397747E-2</v>
      </c>
      <c r="G2">
        <v>0.1867716535433071</v>
      </c>
      <c r="H2">
        <v>0.3737636647579386</v>
      </c>
      <c r="I2">
        <v>0.31578947368421051</v>
      </c>
      <c r="J2">
        <v>0.28435059299971072</v>
      </c>
      <c r="K2">
        <v>0.1118639734083355</v>
      </c>
      <c r="L2">
        <v>0.32347504621072087</v>
      </c>
      <c r="M2">
        <v>5.5276381909547742E-2</v>
      </c>
      <c r="N2">
        <v>3.5311189938729441E-2</v>
      </c>
      <c r="O2">
        <v>1.0540436949022611E-2</v>
      </c>
      <c r="P2">
        <v>0.22214977645305509</v>
      </c>
      <c r="Q2">
        <v>1.463600076031173E-2</v>
      </c>
      <c r="R2">
        <v>2.0967741935483869E-2</v>
      </c>
      <c r="S2">
        <v>1.058836371575156E-2</v>
      </c>
      <c r="T2">
        <v>1.689843337440591E-2</v>
      </c>
      <c r="U2">
        <v>1.3010842368640529E-2</v>
      </c>
      <c r="V2">
        <v>1.222124228297846E-2</v>
      </c>
      <c r="W2">
        <v>4.916716837246639E-3</v>
      </c>
      <c r="X2">
        <v>3.891050583657588E-3</v>
      </c>
      <c r="Y2">
        <v>4.7480875758375103E-3</v>
      </c>
      <c r="Z2">
        <v>1.110699740836727E-3</v>
      </c>
      <c r="AA2">
        <v>2.8919644701507949E-3</v>
      </c>
      <c r="AB2">
        <v>3.5246727089627392E-3</v>
      </c>
      <c r="AC2">
        <v>3.578528827037773E-3</v>
      </c>
      <c r="AD2">
        <v>4.3787629994526548E-3</v>
      </c>
      <c r="AE2">
        <v>5.386178861788618E-2</v>
      </c>
      <c r="AF2">
        <v>1.7882689556509299E-3</v>
      </c>
      <c r="AG2" t="s">
        <v>386</v>
      </c>
      <c r="AH2">
        <v>4.7999999999999996E-3</v>
      </c>
      <c r="AI2" t="s">
        <v>386</v>
      </c>
      <c r="AJ2">
        <v>2.446316933949443E-3</v>
      </c>
      <c r="AK2">
        <v>4.7048110487175592E-3</v>
      </c>
      <c r="AL2">
        <v>2.3E-3</v>
      </c>
      <c r="AM2">
        <v>7.8988941548183249E-3</v>
      </c>
      <c r="AN2" t="s">
        <v>386</v>
      </c>
      <c r="AO2">
        <v>9.7520000000000003E-3</v>
      </c>
      <c r="AP2" t="s">
        <v>386</v>
      </c>
      <c r="AQ2" t="s">
        <v>386</v>
      </c>
      <c r="AR2">
        <v>2.5316455696202532E-3</v>
      </c>
      <c r="AS2" t="s">
        <v>410</v>
      </c>
      <c r="AT2" t="s">
        <v>386</v>
      </c>
      <c r="AU2" t="s">
        <v>386</v>
      </c>
      <c r="AV2">
        <v>1</v>
      </c>
      <c r="AW2">
        <v>0.9962555922972185</v>
      </c>
      <c r="AX2">
        <v>0.995306423494703</v>
      </c>
      <c r="AY2">
        <v>0.99738927738927741</v>
      </c>
      <c r="AZ2">
        <v>0.9895917135961384</v>
      </c>
      <c r="BA2">
        <v>0.98836889825075558</v>
      </c>
      <c r="BB2">
        <v>0.98396165545211545</v>
      </c>
      <c r="BC2">
        <v>0.98210199827121569</v>
      </c>
      <c r="BD2">
        <v>0.98422775518301753</v>
      </c>
      <c r="BE2">
        <v>0.98638982085206051</v>
      </c>
      <c r="BF2">
        <v>0.97605100824218549</v>
      </c>
      <c r="BG2">
        <v>0.99644794316709062</v>
      </c>
      <c r="BH2">
        <v>0.98736866280071189</v>
      </c>
      <c r="BI2">
        <v>0.99625020379327212</v>
      </c>
      <c r="BJ2">
        <v>0.94954591321897075</v>
      </c>
      <c r="BK2">
        <v>0.99852925155245664</v>
      </c>
      <c r="BL2">
        <v>0.99434490148223109</v>
      </c>
      <c r="BM2">
        <v>0.99674920459261307</v>
      </c>
      <c r="BN2">
        <v>0.99788159215074146</v>
      </c>
      <c r="BO2">
        <v>0.99080798910576484</v>
      </c>
      <c r="BP2">
        <v>0.99017982400204052</v>
      </c>
      <c r="BQ2">
        <v>0.99941404819453605</v>
      </c>
      <c r="BR2">
        <v>0.99970781592403213</v>
      </c>
      <c r="BS2">
        <v>1</v>
      </c>
      <c r="BT2">
        <v>0.9995697485419256</v>
      </c>
      <c r="BU2">
        <v>0.99930770050058582</v>
      </c>
      <c r="BV2">
        <v>0.9988905838302593</v>
      </c>
      <c r="BW2">
        <v>0.99938400303260044</v>
      </c>
      <c r="BX2">
        <v>0.9997705580029369</v>
      </c>
      <c r="BY2">
        <v>0.99569361784487342</v>
      </c>
      <c r="BZ2">
        <v>0.9996638332612976</v>
      </c>
      <c r="CB2">
        <v>0.99964528000709441</v>
      </c>
      <c r="CD2">
        <v>0.99974924774322971</v>
      </c>
      <c r="CE2">
        <v>0.99706400469759249</v>
      </c>
      <c r="CF2">
        <v>1</v>
      </c>
      <c r="CG2">
        <v>0.99907108634008013</v>
      </c>
      <c r="CI2">
        <v>1</v>
      </c>
      <c r="CL2">
        <v>0.99986627440492115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V2">
        <v>0</v>
      </c>
      <c r="DX2">
        <v>0</v>
      </c>
      <c r="DY2">
        <v>0</v>
      </c>
      <c r="DZ2">
        <v>0</v>
      </c>
      <c r="EA2">
        <v>0</v>
      </c>
      <c r="EC2">
        <v>0</v>
      </c>
      <c r="EF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P2">
        <v>0</v>
      </c>
      <c r="FR2">
        <v>0</v>
      </c>
      <c r="FS2">
        <v>0</v>
      </c>
      <c r="FT2">
        <v>0</v>
      </c>
      <c r="FU2">
        <v>0</v>
      </c>
      <c r="FW2">
        <v>0</v>
      </c>
      <c r="FZ2">
        <v>0</v>
      </c>
    </row>
    <row r="3" spans="1:185" x14ac:dyDescent="0.2">
      <c r="A3" s="10" t="s">
        <v>30</v>
      </c>
      <c r="B3">
        <v>1</v>
      </c>
      <c r="C3">
        <v>0.87356321839080464</v>
      </c>
      <c r="D3">
        <v>0.38235294117647062</v>
      </c>
      <c r="E3">
        <v>0.3</v>
      </c>
      <c r="F3">
        <v>0.50359712230215825</v>
      </c>
      <c r="G3">
        <v>0.94917967186874752</v>
      </c>
      <c r="H3">
        <v>0.67354596622889307</v>
      </c>
      <c r="I3">
        <v>0.78</v>
      </c>
      <c r="J3">
        <v>0.75557263643351269</v>
      </c>
      <c r="K3">
        <v>0.80275229357798161</v>
      </c>
      <c r="L3">
        <v>0.75187969924812026</v>
      </c>
      <c r="M3">
        <v>0.67543859649122806</v>
      </c>
      <c r="N3">
        <v>0.49886104783599089</v>
      </c>
      <c r="O3">
        <v>0.44354838709677419</v>
      </c>
      <c r="P3">
        <v>0.78583196046128501</v>
      </c>
      <c r="Q3">
        <v>0.74038461538461542</v>
      </c>
      <c r="R3">
        <v>0.60084033613445376</v>
      </c>
      <c r="S3">
        <v>0.67361111111111116</v>
      </c>
      <c r="T3">
        <v>0.71641791044776115</v>
      </c>
      <c r="U3">
        <v>0.32500000000000001</v>
      </c>
      <c r="V3">
        <v>0.38645418326693232</v>
      </c>
      <c r="W3">
        <v>0.85964912280701755</v>
      </c>
      <c r="X3">
        <v>0.66666666666666663</v>
      </c>
      <c r="Y3">
        <v>1</v>
      </c>
      <c r="Z3">
        <v>0.25</v>
      </c>
      <c r="AA3">
        <v>0.51851851851851849</v>
      </c>
      <c r="AB3">
        <v>0.22580645161290319</v>
      </c>
      <c r="AC3">
        <v>0.40909090909090912</v>
      </c>
      <c r="AD3">
        <v>0.61538461538461542</v>
      </c>
      <c r="AE3">
        <v>0.6411290322580645</v>
      </c>
      <c r="AF3">
        <v>0.41666666666666669</v>
      </c>
      <c r="AG3" t="s">
        <v>386</v>
      </c>
      <c r="AH3">
        <v>0.75</v>
      </c>
      <c r="AI3" t="s">
        <v>386</v>
      </c>
      <c r="AJ3">
        <v>0.6428571428571429</v>
      </c>
      <c r="AK3">
        <v>0.38271604938271597</v>
      </c>
      <c r="AL3">
        <v>1</v>
      </c>
      <c r="AM3">
        <v>0.56818181818181823</v>
      </c>
      <c r="AN3" t="s">
        <v>386</v>
      </c>
      <c r="AO3">
        <v>1</v>
      </c>
      <c r="AP3" t="s">
        <v>386</v>
      </c>
      <c r="AQ3" t="s">
        <v>386</v>
      </c>
      <c r="AR3">
        <v>0.5</v>
      </c>
      <c r="AS3" t="s">
        <v>410</v>
      </c>
      <c r="AT3" t="s">
        <v>386</v>
      </c>
      <c r="AU3" t="s">
        <v>386</v>
      </c>
      <c r="AV3">
        <v>0.99889863176176563</v>
      </c>
      <c r="AW3">
        <v>0.89035202086049547</v>
      </c>
      <c r="AX3">
        <v>0.94955008742377078</v>
      </c>
      <c r="AY3">
        <v>0.90887463358681342</v>
      </c>
      <c r="AZ3">
        <v>0.84824584087578658</v>
      </c>
      <c r="BA3">
        <v>0.51098484848484849</v>
      </c>
      <c r="BB3">
        <v>0.94665898106682034</v>
      </c>
      <c r="BC3">
        <v>0.87719696625641497</v>
      </c>
      <c r="BD3">
        <v>0.88914777309794779</v>
      </c>
      <c r="BE3">
        <v>0.69164188379422076</v>
      </c>
      <c r="BF3">
        <v>0.86542262260421932</v>
      </c>
      <c r="BG3">
        <v>0.88747808986362275</v>
      </c>
      <c r="BH3">
        <v>0.74188955996548744</v>
      </c>
      <c r="BI3">
        <v>0.78025111725899132</v>
      </c>
      <c r="BJ3">
        <v>0.59429654100272056</v>
      </c>
      <c r="BK3">
        <v>0.77954497129491818</v>
      </c>
      <c r="BL3">
        <v>0.7144262435310722</v>
      </c>
      <c r="BM3">
        <v>0.6138871139510117</v>
      </c>
      <c r="BN3">
        <v>0.76218863104109003</v>
      </c>
      <c r="BO3">
        <v>0.74690961974421488</v>
      </c>
      <c r="BP3">
        <v>0.66449845943170149</v>
      </c>
      <c r="BQ3">
        <v>0.5791104320516085</v>
      </c>
      <c r="BR3">
        <v>0.86983602389729253</v>
      </c>
      <c r="BS3">
        <v>0.84013389263166816</v>
      </c>
      <c r="BT3">
        <v>0.88571186512475109</v>
      </c>
      <c r="BU3">
        <v>0.79539674465920651</v>
      </c>
      <c r="BV3">
        <v>0.91610140749533664</v>
      </c>
      <c r="BW3">
        <v>0.89380005932957585</v>
      </c>
      <c r="BX3">
        <v>0.9229433194950436</v>
      </c>
      <c r="BY3">
        <v>0.88049291857430145</v>
      </c>
      <c r="BZ3">
        <v>0.88177235565722034</v>
      </c>
      <c r="CB3">
        <v>0.95485155224259877</v>
      </c>
      <c r="CD3">
        <v>0.84452446515568735</v>
      </c>
      <c r="CE3">
        <v>0.72138669385674226</v>
      </c>
      <c r="CF3">
        <v>0.85023545354450702</v>
      </c>
      <c r="CG3">
        <v>0.86680805938494165</v>
      </c>
      <c r="CI3">
        <v>0.9324971397093097</v>
      </c>
      <c r="CL3">
        <v>0.94994282810316355</v>
      </c>
      <c r="CP3">
        <v>1</v>
      </c>
      <c r="CQ3">
        <v>0.93581560283687903</v>
      </c>
      <c r="CR3">
        <v>0.51642857142857101</v>
      </c>
      <c r="CS3">
        <v>0.3611111111111111</v>
      </c>
      <c r="CT3">
        <v>0.63541666666666663</v>
      </c>
      <c r="CU3">
        <v>0.99771689497716898</v>
      </c>
      <c r="CV3">
        <v>0.71148148148148205</v>
      </c>
      <c r="CW3">
        <v>0.82149882903981297</v>
      </c>
      <c r="CX3">
        <v>0.84902506963788305</v>
      </c>
      <c r="CY3">
        <v>0.89560439560439564</v>
      </c>
      <c r="CZ3">
        <v>0.83791208791208793</v>
      </c>
      <c r="DA3">
        <v>0.73170731707317072</v>
      </c>
      <c r="DB3">
        <v>0.76829268292682928</v>
      </c>
      <c r="DC3">
        <v>0.75</v>
      </c>
      <c r="DD3">
        <v>0.94974874371859297</v>
      </c>
      <c r="DE3">
        <v>0.79913043478260903</v>
      </c>
      <c r="DF3">
        <v>0.77777777777777779</v>
      </c>
      <c r="DG3">
        <v>0.90909090909090906</v>
      </c>
      <c r="DH3">
        <v>0.95</v>
      </c>
      <c r="DI3">
        <v>0.54545454545454541</v>
      </c>
      <c r="DJ3">
        <v>0.67647058823529416</v>
      </c>
      <c r="DK3">
        <v>0.91666666666666663</v>
      </c>
      <c r="DL3">
        <v>0.8</v>
      </c>
      <c r="DM3">
        <v>1</v>
      </c>
      <c r="DN3">
        <v>0.5</v>
      </c>
      <c r="DO3">
        <v>0.7142857142857143</v>
      </c>
      <c r="DP3">
        <v>0.66666666666666663</v>
      </c>
      <c r="DQ3">
        <v>1</v>
      </c>
      <c r="DR3">
        <v>0.77777777800000003</v>
      </c>
      <c r="DS3">
        <v>0.75324675324675328</v>
      </c>
      <c r="DT3">
        <v>0.8</v>
      </c>
      <c r="DV3">
        <v>1</v>
      </c>
      <c r="DX3">
        <v>0.66666666666666663</v>
      </c>
      <c r="DY3">
        <v>0.73333333333333328</v>
      </c>
      <c r="DZ3">
        <v>0</v>
      </c>
      <c r="EA3">
        <v>0.61538461538461542</v>
      </c>
      <c r="EC3">
        <v>0.5</v>
      </c>
      <c r="EF3">
        <v>1</v>
      </c>
      <c r="EJ3">
        <v>0.99437915176290237</v>
      </c>
      <c r="EK3">
        <v>0.51450676982591881</v>
      </c>
      <c r="EL3">
        <v>0.66525647805393973</v>
      </c>
      <c r="EM3">
        <v>0.70947570947570948</v>
      </c>
      <c r="EN3">
        <v>0.50421000495294699</v>
      </c>
      <c r="EO3">
        <v>3.041144901610018E-2</v>
      </c>
      <c r="EP3">
        <v>0.72489601901366607</v>
      </c>
      <c r="EQ3">
        <v>0.41943127962085308</v>
      </c>
      <c r="ER3">
        <v>0.52961275626423687</v>
      </c>
      <c r="ES3">
        <v>0.41541645111226072</v>
      </c>
      <c r="ET3">
        <v>0.50314106225014277</v>
      </c>
      <c r="EU3">
        <v>0.66119938493080477</v>
      </c>
      <c r="EV3">
        <v>0.23512051155927199</v>
      </c>
      <c r="EW3">
        <v>0.47875894988066819</v>
      </c>
      <c r="EX3">
        <v>0.1240535818287711</v>
      </c>
      <c r="EY3">
        <v>0.55975143403441685</v>
      </c>
      <c r="EZ3">
        <v>0.41847041847041849</v>
      </c>
      <c r="FA3">
        <v>0.31199235547061632</v>
      </c>
      <c r="FB3">
        <v>0.54653937947494036</v>
      </c>
      <c r="FC3">
        <v>0.4356388088376561</v>
      </c>
      <c r="FD3">
        <v>0.27823161941374341</v>
      </c>
      <c r="FE3">
        <v>0.26105563480741789</v>
      </c>
      <c r="FF3">
        <v>0.70947867298578204</v>
      </c>
      <c r="FG3">
        <v>0.66018957345971563</v>
      </c>
      <c r="FH3">
        <v>0.73709142586451915</v>
      </c>
      <c r="FI3">
        <v>0.56404174573055033</v>
      </c>
      <c r="FJ3">
        <v>0.81960227272727271</v>
      </c>
      <c r="FK3">
        <v>0.79555134879318501</v>
      </c>
      <c r="FL3">
        <v>0.80341880341880345</v>
      </c>
      <c r="FM3">
        <v>0.54121687929342488</v>
      </c>
      <c r="FN3">
        <v>0.71848341232227486</v>
      </c>
      <c r="FP3">
        <v>0.87653736991485331</v>
      </c>
      <c r="FR3">
        <v>0.68087121212121215</v>
      </c>
      <c r="FS3">
        <v>0.39095238095238088</v>
      </c>
      <c r="FT3">
        <v>0.87931850449597726</v>
      </c>
      <c r="FU3">
        <v>0.6631779257849667</v>
      </c>
      <c r="FW3">
        <v>0.80643634642688122</v>
      </c>
      <c r="FZ3">
        <v>0.87369914853358566</v>
      </c>
    </row>
    <row r="4" spans="1:185" x14ac:dyDescent="0.2">
      <c r="A4" s="10" t="s">
        <v>31</v>
      </c>
      <c r="B4">
        <v>12</v>
      </c>
      <c r="C4">
        <v>609</v>
      </c>
      <c r="D4">
        <v>170</v>
      </c>
      <c r="E4">
        <v>80</v>
      </c>
      <c r="F4">
        <v>417</v>
      </c>
      <c r="G4">
        <v>2499</v>
      </c>
      <c r="H4">
        <v>1066</v>
      </c>
      <c r="I4">
        <v>1600</v>
      </c>
      <c r="J4">
        <v>1301</v>
      </c>
      <c r="K4">
        <v>1090</v>
      </c>
      <c r="L4">
        <v>1862</v>
      </c>
      <c r="M4">
        <v>228</v>
      </c>
      <c r="N4">
        <v>439</v>
      </c>
      <c r="O4">
        <v>124</v>
      </c>
      <c r="P4">
        <v>3035</v>
      </c>
      <c r="Q4">
        <v>104</v>
      </c>
      <c r="R4">
        <v>238</v>
      </c>
      <c r="S4">
        <v>144</v>
      </c>
      <c r="T4">
        <v>134</v>
      </c>
      <c r="U4">
        <v>240</v>
      </c>
      <c r="V4">
        <v>251</v>
      </c>
      <c r="W4">
        <v>57</v>
      </c>
      <c r="X4">
        <v>18</v>
      </c>
      <c r="Y4">
        <v>18</v>
      </c>
      <c r="Z4">
        <v>12</v>
      </c>
      <c r="AA4">
        <v>27</v>
      </c>
      <c r="AB4">
        <v>31</v>
      </c>
      <c r="AC4">
        <v>22</v>
      </c>
      <c r="AD4">
        <v>13</v>
      </c>
      <c r="AE4">
        <v>248</v>
      </c>
      <c r="AF4">
        <v>12</v>
      </c>
      <c r="AG4" t="s">
        <v>386</v>
      </c>
      <c r="AH4">
        <v>8</v>
      </c>
      <c r="AI4" t="s">
        <v>386</v>
      </c>
      <c r="AJ4">
        <v>14</v>
      </c>
      <c r="AK4">
        <v>81</v>
      </c>
      <c r="AL4">
        <v>5</v>
      </c>
      <c r="AM4">
        <v>44</v>
      </c>
      <c r="AN4" t="s">
        <v>386</v>
      </c>
      <c r="AO4">
        <v>20</v>
      </c>
      <c r="AP4" t="s">
        <v>386</v>
      </c>
      <c r="AQ4" t="s">
        <v>386</v>
      </c>
      <c r="AR4">
        <v>6</v>
      </c>
      <c r="AS4" t="s">
        <v>410</v>
      </c>
      <c r="AT4" t="s">
        <v>386</v>
      </c>
      <c r="AU4" t="s">
        <v>386</v>
      </c>
      <c r="AV4">
        <v>23607</v>
      </c>
      <c r="AW4">
        <v>23010</v>
      </c>
      <c r="AX4">
        <v>23449</v>
      </c>
      <c r="AY4">
        <v>23539</v>
      </c>
      <c r="AZ4">
        <v>23202</v>
      </c>
      <c r="BA4">
        <v>21120</v>
      </c>
      <c r="BB4">
        <v>22553</v>
      </c>
      <c r="BC4">
        <v>22019</v>
      </c>
      <c r="BD4">
        <v>22318</v>
      </c>
      <c r="BE4">
        <v>22529</v>
      </c>
      <c r="BF4">
        <v>21757</v>
      </c>
      <c r="BG4">
        <v>23391</v>
      </c>
      <c r="BH4">
        <v>23180</v>
      </c>
      <c r="BI4">
        <v>23495</v>
      </c>
      <c r="BJ4">
        <v>20584</v>
      </c>
      <c r="BK4">
        <v>23515</v>
      </c>
      <c r="BL4">
        <v>23381</v>
      </c>
      <c r="BM4">
        <v>23475</v>
      </c>
      <c r="BN4">
        <v>23485</v>
      </c>
      <c r="BO4">
        <v>23379</v>
      </c>
      <c r="BP4">
        <v>23368</v>
      </c>
      <c r="BQ4">
        <v>23562</v>
      </c>
      <c r="BR4">
        <v>23601</v>
      </c>
      <c r="BS4">
        <v>23601</v>
      </c>
      <c r="BT4">
        <v>23607</v>
      </c>
      <c r="BU4">
        <v>23592</v>
      </c>
      <c r="BV4">
        <v>23588</v>
      </c>
      <c r="BW4">
        <v>23597</v>
      </c>
      <c r="BX4">
        <v>23606</v>
      </c>
      <c r="BY4">
        <v>23371</v>
      </c>
      <c r="BZ4">
        <v>23607</v>
      </c>
      <c r="CB4">
        <v>23611</v>
      </c>
      <c r="CD4">
        <v>23605</v>
      </c>
      <c r="CE4">
        <v>23538</v>
      </c>
      <c r="CF4">
        <v>23614</v>
      </c>
      <c r="CG4">
        <v>23575</v>
      </c>
      <c r="CI4">
        <v>23599</v>
      </c>
      <c r="CL4">
        <v>23613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X4">
        <v>0</v>
      </c>
      <c r="DY4">
        <v>0</v>
      </c>
      <c r="DZ4">
        <v>0</v>
      </c>
      <c r="EA4">
        <v>0</v>
      </c>
      <c r="EC4">
        <v>0</v>
      </c>
      <c r="EF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P4">
        <v>0</v>
      </c>
      <c r="FR4">
        <v>0</v>
      </c>
      <c r="FS4">
        <v>0</v>
      </c>
      <c r="FT4">
        <v>0</v>
      </c>
      <c r="FU4">
        <v>0</v>
      </c>
      <c r="FW4">
        <v>0</v>
      </c>
      <c r="FZ4">
        <v>0</v>
      </c>
    </row>
    <row r="5" spans="1:185" x14ac:dyDescent="0.2">
      <c r="A5" s="10" t="s">
        <v>181</v>
      </c>
      <c r="B5">
        <v>0.9994493158808827</v>
      </c>
      <c r="C5">
        <v>0.88195761962565022</v>
      </c>
      <c r="D5">
        <v>0.66595151430012067</v>
      </c>
      <c r="E5">
        <v>0.60443731679340673</v>
      </c>
      <c r="F5">
        <v>0.67592148158897247</v>
      </c>
      <c r="G5">
        <v>0.730082260176798</v>
      </c>
      <c r="H5">
        <v>0.81010247364785681</v>
      </c>
      <c r="I5">
        <v>0.8285984831282075</v>
      </c>
      <c r="J5">
        <v>0.82236020476573024</v>
      </c>
      <c r="K5">
        <v>0.74719708868610124</v>
      </c>
      <c r="L5">
        <v>0.80865116092616973</v>
      </c>
      <c r="M5">
        <v>0.78145834317742535</v>
      </c>
      <c r="N5">
        <v>0.62037530390073914</v>
      </c>
      <c r="O5">
        <v>0.61189975217788273</v>
      </c>
      <c r="P5">
        <v>0.69006425073200273</v>
      </c>
      <c r="Q5">
        <v>0.75996479333976685</v>
      </c>
      <c r="R5">
        <v>0.65763328983276303</v>
      </c>
      <c r="S5">
        <v>0.64374911253106148</v>
      </c>
      <c r="T5">
        <v>0.73930327074442581</v>
      </c>
      <c r="U5">
        <v>0.53595480987210742</v>
      </c>
      <c r="V5">
        <v>0.52547632134931688</v>
      </c>
      <c r="W5">
        <v>0.71937977742931303</v>
      </c>
      <c r="X5">
        <v>0.76825134528197969</v>
      </c>
      <c r="Y5">
        <v>0.92006694631583408</v>
      </c>
      <c r="Z5">
        <v>0.56785593256237554</v>
      </c>
      <c r="AA5">
        <v>0.65695763158886256</v>
      </c>
      <c r="AB5">
        <v>0.57095392955411994</v>
      </c>
      <c r="AC5">
        <v>0.6514454842102424</v>
      </c>
      <c r="AD5">
        <v>0.76916396743982962</v>
      </c>
      <c r="AE5">
        <v>0.76081097541618292</v>
      </c>
      <c r="AF5">
        <v>0.64921951116194343</v>
      </c>
      <c r="AG5" t="s">
        <v>386</v>
      </c>
      <c r="AH5">
        <v>0.87742577612129902</v>
      </c>
      <c r="AI5" t="s">
        <v>386</v>
      </c>
      <c r="AJ5">
        <v>0.74369080400641507</v>
      </c>
      <c r="AK5">
        <v>0.55205137161972917</v>
      </c>
      <c r="AL5">
        <v>0.90011772677225399</v>
      </c>
      <c r="AM5">
        <v>0.71749493878337967</v>
      </c>
      <c r="AN5" t="s">
        <v>386</v>
      </c>
      <c r="AO5">
        <v>0.93624856985465499</v>
      </c>
      <c r="AP5" t="s">
        <v>386</v>
      </c>
      <c r="AQ5" t="s">
        <v>386</v>
      </c>
      <c r="AR5">
        <v>0.72497141405158172</v>
      </c>
      <c r="AS5" t="s">
        <v>410</v>
      </c>
      <c r="AT5" t="s">
        <v>386</v>
      </c>
      <c r="AU5" t="s">
        <v>386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B5">
        <v>0</v>
      </c>
      <c r="CD5">
        <v>0</v>
      </c>
      <c r="CE5">
        <v>0</v>
      </c>
      <c r="CF5">
        <v>0</v>
      </c>
      <c r="CG5">
        <v>0</v>
      </c>
      <c r="CI5">
        <v>0</v>
      </c>
      <c r="CL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X5">
        <v>0</v>
      </c>
      <c r="DY5">
        <v>0</v>
      </c>
      <c r="DZ5">
        <v>0</v>
      </c>
      <c r="EA5">
        <v>0</v>
      </c>
      <c r="EC5">
        <v>0</v>
      </c>
      <c r="EF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P5">
        <v>0</v>
      </c>
      <c r="FR5">
        <v>0</v>
      </c>
      <c r="FS5">
        <v>0</v>
      </c>
      <c r="FT5">
        <v>0</v>
      </c>
      <c r="FU5">
        <v>0</v>
      </c>
      <c r="FW5">
        <v>0</v>
      </c>
      <c r="FZ5">
        <v>0</v>
      </c>
    </row>
    <row r="7" spans="1:185" x14ac:dyDescent="0.2">
      <c r="B7" s="18"/>
      <c r="C7" s="57" t="s">
        <v>16</v>
      </c>
      <c r="D7" s="57"/>
      <c r="E7" s="57" t="s">
        <v>0</v>
      </c>
      <c r="F7" s="57"/>
    </row>
    <row r="8" spans="1:185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185" x14ac:dyDescent="0.2">
      <c r="B9" s="18" t="s">
        <v>17</v>
      </c>
      <c r="C9" s="18">
        <f>+AVERAGE(B2:AU2)</f>
        <v>7.2002704430255318E-2</v>
      </c>
      <c r="D9" s="18">
        <f>+AVERAGE(AV2:CO2)</f>
        <v>0.99380387976896178</v>
      </c>
      <c r="E9" s="18"/>
      <c r="F9" s="18"/>
    </row>
    <row r="10" spans="1:185" x14ac:dyDescent="0.2">
      <c r="B10" s="18" t="s">
        <v>30</v>
      </c>
      <c r="C10" s="18">
        <f>+AVERAGE(B3:AU3)</f>
        <v>0.63330259712852321</v>
      </c>
      <c r="D10" s="18">
        <f>+AVERAGE(AV3:CO3)</f>
        <v>0.82231289073186542</v>
      </c>
      <c r="E10" s="18">
        <f>+AVERAGE(CP3:EI3)</f>
        <v>0.75957136589490037</v>
      </c>
      <c r="F10" s="18">
        <f>+AVERAGE(EJ3:GC3)</f>
        <v>0.57477937454954697</v>
      </c>
    </row>
    <row r="11" spans="1:185" x14ac:dyDescent="0.2">
      <c r="B11" s="18" t="s">
        <v>291</v>
      </c>
      <c r="C11" s="57">
        <f>+AVERAGE(B5:AU5)</f>
        <v>0.72701827024598376</v>
      </c>
      <c r="D11" s="57"/>
      <c r="E11" s="57"/>
      <c r="F11" s="57"/>
    </row>
    <row r="12" spans="1:185" x14ac:dyDescent="0.2">
      <c r="C12" s="36" t="s">
        <v>485</v>
      </c>
      <c r="D12" s="36"/>
      <c r="E12" s="36"/>
      <c r="F12" s="36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B9CB-913B-D04E-A53F-A52C16707C2A}">
  <dimension ref="A1:GC12"/>
  <sheetViews>
    <sheetView workbookViewId="0">
      <selection activeCell="E11" sqref="E11:F11"/>
    </sheetView>
  </sheetViews>
  <sheetFormatPr baseColWidth="10" defaultColWidth="8.83203125" defaultRowHeight="16" x14ac:dyDescent="0.2"/>
  <cols>
    <col min="2" max="2" width="12.1640625" bestFit="1" customWidth="1"/>
  </cols>
  <sheetData>
    <row r="1" spans="1:185" x14ac:dyDescent="0.2">
      <c r="B1" s="10" t="s">
        <v>81</v>
      </c>
      <c r="C1" s="10" t="s">
        <v>78</v>
      </c>
      <c r="D1" s="10" t="s">
        <v>83</v>
      </c>
      <c r="E1" s="10" t="s">
        <v>129</v>
      </c>
      <c r="F1" s="10" t="s">
        <v>87</v>
      </c>
      <c r="G1" s="10" t="s">
        <v>53</v>
      </c>
      <c r="H1" s="10" t="s">
        <v>130</v>
      </c>
      <c r="I1" s="10" t="s">
        <v>131</v>
      </c>
      <c r="J1" s="10" t="s">
        <v>132</v>
      </c>
      <c r="K1" s="10" t="s">
        <v>54</v>
      </c>
      <c r="L1" s="10" t="s">
        <v>133</v>
      </c>
      <c r="M1" s="10" t="s">
        <v>84</v>
      </c>
      <c r="N1" s="10" t="s">
        <v>56</v>
      </c>
      <c r="O1" s="10" t="s">
        <v>58</v>
      </c>
      <c r="P1" s="10" t="s">
        <v>59</v>
      </c>
      <c r="Q1" s="10" t="s">
        <v>60</v>
      </c>
      <c r="R1" s="10" t="s">
        <v>61</v>
      </c>
      <c r="S1" s="10" t="s">
        <v>62</v>
      </c>
      <c r="T1" s="10" t="s">
        <v>63</v>
      </c>
      <c r="U1" s="10" t="s">
        <v>57</v>
      </c>
      <c r="V1" s="10" t="s">
        <v>55</v>
      </c>
      <c r="W1" s="10" t="s">
        <v>224</v>
      </c>
      <c r="X1" s="10" t="s">
        <v>225</v>
      </c>
      <c r="Y1" s="10" t="s">
        <v>226</v>
      </c>
      <c r="Z1" s="10" t="s">
        <v>228</v>
      </c>
      <c r="AA1" s="10" t="s">
        <v>229</v>
      </c>
      <c r="AB1" s="10" t="s">
        <v>294</v>
      </c>
      <c r="AC1" s="10" t="s">
        <v>295</v>
      </c>
      <c r="AD1" s="10" t="s">
        <v>227</v>
      </c>
      <c r="AE1" s="10" t="s">
        <v>86</v>
      </c>
      <c r="AF1" s="10" t="s">
        <v>230</v>
      </c>
      <c r="AG1" s="10" t="s">
        <v>296</v>
      </c>
      <c r="AH1" s="10" t="s">
        <v>297</v>
      </c>
      <c r="AI1" s="10" t="s">
        <v>239</v>
      </c>
      <c r="AJ1" s="10" t="s">
        <v>298</v>
      </c>
      <c r="AK1" s="10" t="s">
        <v>299</v>
      </c>
      <c r="AL1" s="10" t="s">
        <v>232</v>
      </c>
      <c r="AM1" s="10" t="s">
        <v>88</v>
      </c>
      <c r="AN1" s="10" t="s">
        <v>233</v>
      </c>
      <c r="AO1" s="10" t="s">
        <v>186</v>
      </c>
      <c r="AP1" s="10" t="s">
        <v>235</v>
      </c>
      <c r="AQ1" s="10" t="s">
        <v>234</v>
      </c>
      <c r="AR1" s="10" t="s">
        <v>194</v>
      </c>
      <c r="AS1" s="10" t="s">
        <v>237</v>
      </c>
      <c r="AT1" s="10" t="s">
        <v>197</v>
      </c>
      <c r="AU1" s="10" t="s">
        <v>187</v>
      </c>
      <c r="AV1" s="10" t="s">
        <v>95</v>
      </c>
      <c r="AW1" s="10" t="s">
        <v>89</v>
      </c>
      <c r="AX1" s="10" t="s">
        <v>99</v>
      </c>
      <c r="AY1" s="10" t="s">
        <v>248</v>
      </c>
      <c r="AZ1" s="10" t="s">
        <v>107</v>
      </c>
      <c r="BA1" s="10" t="s">
        <v>139</v>
      </c>
      <c r="BB1" s="10" t="s">
        <v>300</v>
      </c>
      <c r="BC1" s="10" t="s">
        <v>301</v>
      </c>
      <c r="BD1" s="10" t="s">
        <v>302</v>
      </c>
      <c r="BE1" s="10" t="s">
        <v>140</v>
      </c>
      <c r="BF1" s="10" t="s">
        <v>303</v>
      </c>
      <c r="BG1" s="10" t="s">
        <v>101</v>
      </c>
      <c r="BH1" s="10" t="s">
        <v>142</v>
      </c>
      <c r="BI1" s="10" t="s">
        <v>144</v>
      </c>
      <c r="BJ1" s="10" t="s">
        <v>145</v>
      </c>
      <c r="BK1" s="10" t="s">
        <v>146</v>
      </c>
      <c r="BL1" s="10" t="s">
        <v>147</v>
      </c>
      <c r="BM1" s="10" t="s">
        <v>148</v>
      </c>
      <c r="BN1" s="10" t="s">
        <v>149</v>
      </c>
      <c r="BO1" s="10" t="s">
        <v>143</v>
      </c>
      <c r="BP1" s="10" t="s">
        <v>141</v>
      </c>
      <c r="BQ1" s="10" t="s">
        <v>242</v>
      </c>
      <c r="BR1" s="10" t="s">
        <v>244</v>
      </c>
      <c r="BS1" s="10" t="s">
        <v>246</v>
      </c>
      <c r="BT1" s="10" t="s">
        <v>251</v>
      </c>
      <c r="BU1" s="10" t="s">
        <v>253</v>
      </c>
      <c r="BV1" s="10" t="s">
        <v>304</v>
      </c>
      <c r="BW1" s="10" t="s">
        <v>306</v>
      </c>
      <c r="BX1" s="10" t="s">
        <v>249</v>
      </c>
      <c r="BY1" s="10" t="s">
        <v>105</v>
      </c>
      <c r="BZ1" s="10" t="s">
        <v>255</v>
      </c>
      <c r="CA1" s="10" t="s">
        <v>308</v>
      </c>
      <c r="CB1" s="10" t="s">
        <v>310</v>
      </c>
      <c r="CC1" s="10" t="s">
        <v>273</v>
      </c>
      <c r="CD1" s="10" t="s">
        <v>312</v>
      </c>
      <c r="CE1" s="10" t="s">
        <v>314</v>
      </c>
      <c r="CF1" s="10" t="s">
        <v>259</v>
      </c>
      <c r="CG1" s="10" t="s">
        <v>109</v>
      </c>
      <c r="CH1" s="10" t="s">
        <v>261</v>
      </c>
      <c r="CI1" s="10" t="s">
        <v>200</v>
      </c>
      <c r="CJ1" s="10" t="s">
        <v>265</v>
      </c>
      <c r="CK1" s="10" t="s">
        <v>263</v>
      </c>
      <c r="CL1" s="10" t="s">
        <v>216</v>
      </c>
      <c r="CM1" s="10" t="s">
        <v>269</v>
      </c>
      <c r="CN1" s="10" t="s">
        <v>222</v>
      </c>
      <c r="CO1" s="10" t="s">
        <v>202</v>
      </c>
      <c r="CP1" s="10" t="s">
        <v>96</v>
      </c>
      <c r="CQ1" s="10" t="s">
        <v>90</v>
      </c>
      <c r="CR1" s="10" t="s">
        <v>100</v>
      </c>
      <c r="CS1" s="10" t="s">
        <v>134</v>
      </c>
      <c r="CT1" s="10" t="s">
        <v>108</v>
      </c>
      <c r="CU1" s="10" t="s">
        <v>64</v>
      </c>
      <c r="CV1" s="10" t="s">
        <v>135</v>
      </c>
      <c r="CW1" s="10" t="s">
        <v>136</v>
      </c>
      <c r="CX1" s="10" t="s">
        <v>137</v>
      </c>
      <c r="CY1" s="10" t="s">
        <v>65</v>
      </c>
      <c r="CZ1" s="10" t="s">
        <v>138</v>
      </c>
      <c r="DA1" s="10" t="s">
        <v>102</v>
      </c>
      <c r="DB1" s="10" t="s">
        <v>67</v>
      </c>
      <c r="DC1" s="10" t="s">
        <v>69</v>
      </c>
      <c r="DD1" s="10" t="s">
        <v>70</v>
      </c>
      <c r="DE1" s="10" t="s">
        <v>71</v>
      </c>
      <c r="DF1" s="10" t="s">
        <v>72</v>
      </c>
      <c r="DG1" s="10" t="s">
        <v>73</v>
      </c>
      <c r="DH1" s="10" t="s">
        <v>74</v>
      </c>
      <c r="DI1" s="10" t="s">
        <v>68</v>
      </c>
      <c r="DJ1" s="10" t="s">
        <v>66</v>
      </c>
      <c r="DK1" s="10" t="s">
        <v>243</v>
      </c>
      <c r="DL1" s="10" t="s">
        <v>245</v>
      </c>
      <c r="DM1" s="10" t="s">
        <v>247</v>
      </c>
      <c r="DN1" s="10" t="s">
        <v>252</v>
      </c>
      <c r="DO1" s="10" t="s">
        <v>254</v>
      </c>
      <c r="DP1" s="10" t="s">
        <v>305</v>
      </c>
      <c r="DQ1" s="10" t="s">
        <v>307</v>
      </c>
      <c r="DR1" s="10" t="s">
        <v>250</v>
      </c>
      <c r="DS1" s="10" t="s">
        <v>106</v>
      </c>
      <c r="DT1" s="10" t="s">
        <v>256</v>
      </c>
      <c r="DU1" s="10" t="s">
        <v>309</v>
      </c>
      <c r="DV1" s="10" t="s">
        <v>311</v>
      </c>
      <c r="DW1" s="10" t="s">
        <v>274</v>
      </c>
      <c r="DX1" s="10" t="s">
        <v>313</v>
      </c>
      <c r="DY1" s="10" t="s">
        <v>315</v>
      </c>
      <c r="DZ1" s="10" t="s">
        <v>260</v>
      </c>
      <c r="EA1" s="10" t="s">
        <v>110</v>
      </c>
      <c r="EB1" s="10" t="s">
        <v>262</v>
      </c>
      <c r="EC1" s="10" t="s">
        <v>201</v>
      </c>
      <c r="ED1" s="10" t="s">
        <v>266</v>
      </c>
      <c r="EE1" s="10" t="s">
        <v>264</v>
      </c>
      <c r="EF1" s="10" t="s">
        <v>217</v>
      </c>
      <c r="EG1" s="10" t="s">
        <v>270</v>
      </c>
      <c r="EH1" s="10" t="s">
        <v>223</v>
      </c>
      <c r="EI1" s="10" t="s">
        <v>203</v>
      </c>
      <c r="EJ1" s="10" t="s">
        <v>419</v>
      </c>
      <c r="EK1" s="10" t="s">
        <v>411</v>
      </c>
      <c r="EL1" s="10" t="s">
        <v>423</v>
      </c>
      <c r="EM1" s="10" t="s">
        <v>428</v>
      </c>
      <c r="EN1" s="10" t="s">
        <v>437</v>
      </c>
      <c r="EO1" s="10" t="s">
        <v>460</v>
      </c>
      <c r="EP1" s="10" t="s">
        <v>475</v>
      </c>
      <c r="EQ1" s="10" t="s">
        <v>476</v>
      </c>
      <c r="ER1" s="10" t="s">
        <v>477</v>
      </c>
      <c r="ES1" s="10" t="s">
        <v>461</v>
      </c>
      <c r="ET1" s="10" t="s">
        <v>478</v>
      </c>
      <c r="EU1" s="10" t="s">
        <v>424</v>
      </c>
      <c r="EV1" s="10" t="s">
        <v>463</v>
      </c>
      <c r="EW1" s="10" t="s">
        <v>465</v>
      </c>
      <c r="EX1" s="10" t="s">
        <v>466</v>
      </c>
      <c r="EY1" s="10" t="s">
        <v>467</v>
      </c>
      <c r="EZ1" s="10" t="s">
        <v>468</v>
      </c>
      <c r="FA1" s="10" t="s">
        <v>469</v>
      </c>
      <c r="FB1" s="10" t="s">
        <v>470</v>
      </c>
      <c r="FC1" s="10" t="s">
        <v>464</v>
      </c>
      <c r="FD1" s="10" t="s">
        <v>462</v>
      </c>
      <c r="FE1" s="10" t="s">
        <v>415</v>
      </c>
      <c r="FF1" s="10" t="s">
        <v>420</v>
      </c>
      <c r="FG1" s="10" t="s">
        <v>421</v>
      </c>
      <c r="FH1" s="10" t="s">
        <v>433</v>
      </c>
      <c r="FI1" s="10" t="s">
        <v>434</v>
      </c>
      <c r="FJ1" s="10" t="s">
        <v>479</v>
      </c>
      <c r="FK1" s="10" t="s">
        <v>480</v>
      </c>
      <c r="FL1" s="10" t="s">
        <v>429</v>
      </c>
      <c r="FM1" s="10" t="s">
        <v>430</v>
      </c>
      <c r="FN1" s="10" t="s">
        <v>435</v>
      </c>
      <c r="FO1" s="10" t="s">
        <v>481</v>
      </c>
      <c r="FP1" s="10" t="s">
        <v>482</v>
      </c>
      <c r="FQ1" s="10" t="s">
        <v>448</v>
      </c>
      <c r="FR1" s="10" t="s">
        <v>483</v>
      </c>
      <c r="FS1" s="10" t="s">
        <v>484</v>
      </c>
      <c r="FT1" s="10" t="s">
        <v>440</v>
      </c>
      <c r="FU1" s="10" t="s">
        <v>438</v>
      </c>
      <c r="FV1" s="10" t="s">
        <v>441</v>
      </c>
      <c r="FW1" s="10" t="s">
        <v>436</v>
      </c>
      <c r="FX1" s="10" t="s">
        <v>443</v>
      </c>
      <c r="FY1" s="10" t="s">
        <v>442</v>
      </c>
      <c r="FZ1" s="10" t="s">
        <v>458</v>
      </c>
      <c r="GA1" s="10" t="s">
        <v>445</v>
      </c>
      <c r="GB1" s="10" t="s">
        <v>450</v>
      </c>
      <c r="GC1" s="10" t="s">
        <v>427</v>
      </c>
    </row>
    <row r="2" spans="1:185" x14ac:dyDescent="0.2">
      <c r="A2" s="10" t="s">
        <v>17</v>
      </c>
      <c r="B2">
        <v>0.14285714285714279</v>
      </c>
      <c r="C2">
        <v>0.22871714397803061</v>
      </c>
      <c r="D2">
        <v>3.7861915367483297E-2</v>
      </c>
      <c r="E2">
        <v>2.2231543624161069E-2</v>
      </c>
      <c r="F2">
        <v>6.3497631994386947E-2</v>
      </c>
      <c r="G2">
        <v>0.2379047619047619</v>
      </c>
      <c r="H2">
        <v>0.27121137812653262</v>
      </c>
      <c r="I2">
        <v>0.24083089905874719</v>
      </c>
      <c r="J2">
        <v>0.21522261222981709</v>
      </c>
      <c r="K2">
        <v>0.14861321926314339</v>
      </c>
      <c r="L2">
        <v>0.22784999252950841</v>
      </c>
      <c r="M2">
        <v>7.9752066115702486E-2</v>
      </c>
      <c r="N2">
        <v>4.8734770384254923E-2</v>
      </c>
      <c r="O2">
        <v>2.5490638393864201E-2</v>
      </c>
      <c r="P2">
        <v>0.20715842767737849</v>
      </c>
      <c r="Q2">
        <v>1.6E-2</v>
      </c>
      <c r="R2">
        <v>2.0319027725028489E-2</v>
      </c>
      <c r="S2">
        <v>2.4001613553852361E-2</v>
      </c>
      <c r="T2">
        <v>1.8686187632440759E-2</v>
      </c>
      <c r="U2">
        <v>4.4159544159544158E-2</v>
      </c>
      <c r="V2">
        <v>3.8443795171459329E-2</v>
      </c>
      <c r="W2">
        <v>1.428996725215838E-2</v>
      </c>
      <c r="X2">
        <v>0.14285714285714279</v>
      </c>
      <c r="Y2">
        <v>5.5736182071528103E-3</v>
      </c>
      <c r="Z2">
        <v>0</v>
      </c>
      <c r="AA2">
        <v>8.6455331412103754E-3</v>
      </c>
      <c r="AB2">
        <v>2.575107296137339E-2</v>
      </c>
      <c r="AC2">
        <v>3.1531531531531529E-2</v>
      </c>
      <c r="AD2">
        <v>0.16666666666666671</v>
      </c>
      <c r="AE2">
        <v>3.9193517995100811E-2</v>
      </c>
      <c r="AF2">
        <v>0</v>
      </c>
      <c r="AG2" t="s">
        <v>386</v>
      </c>
      <c r="AH2">
        <v>0</v>
      </c>
      <c r="AI2" t="s">
        <v>386</v>
      </c>
      <c r="AJ2">
        <v>1.8945374171139881E-3</v>
      </c>
      <c r="AK2">
        <v>1.007407407407407E-2</v>
      </c>
      <c r="AL2">
        <v>0</v>
      </c>
      <c r="AM2">
        <v>8.9735171810024078E-3</v>
      </c>
      <c r="AN2" t="s">
        <v>386</v>
      </c>
      <c r="AO2">
        <v>0</v>
      </c>
      <c r="AP2" t="s">
        <v>386</v>
      </c>
      <c r="AQ2" t="s">
        <v>386</v>
      </c>
      <c r="AR2">
        <v>0</v>
      </c>
      <c r="AS2" t="s">
        <v>410</v>
      </c>
      <c r="AT2" t="s">
        <v>386</v>
      </c>
      <c r="AU2" t="s">
        <v>386</v>
      </c>
      <c r="AV2">
        <v>0.99957636094047875</v>
      </c>
      <c r="AW2">
        <v>0.99876601803512099</v>
      </c>
      <c r="AX2">
        <v>0.99750927915608523</v>
      </c>
      <c r="AY2">
        <v>0.9987285142453497</v>
      </c>
      <c r="AZ2">
        <v>0.99693046098894966</v>
      </c>
      <c r="BA2">
        <v>0.99992377467794802</v>
      </c>
      <c r="BB2">
        <v>0.9762279888785913</v>
      </c>
      <c r="BC2">
        <v>0.99335510110557368</v>
      </c>
      <c r="BD2">
        <v>0.99252993518620236</v>
      </c>
      <c r="BE2">
        <v>0.99920596139750795</v>
      </c>
      <c r="BF2">
        <v>0.98008980267044787</v>
      </c>
      <c r="BG2">
        <v>0.99834897872541162</v>
      </c>
      <c r="BH2">
        <v>0.99535603715170273</v>
      </c>
      <c r="BI2">
        <v>0.99942666527676427</v>
      </c>
      <c r="BJ2">
        <v>0.99052989997871888</v>
      </c>
      <c r="BK2">
        <v>0.99881042500270356</v>
      </c>
      <c r="BL2">
        <v>0.99816611904943842</v>
      </c>
      <c r="BM2">
        <v>0.99866030759337654</v>
      </c>
      <c r="BN2">
        <v>0.99799218580421101</v>
      </c>
      <c r="BO2">
        <v>0.99877038225073511</v>
      </c>
      <c r="BP2">
        <v>0.9999415751343772</v>
      </c>
      <c r="BQ2">
        <v>0.99955577492596248</v>
      </c>
      <c r="BR2">
        <v>0.99970265907739364</v>
      </c>
      <c r="BS2">
        <v>0.99972048821391968</v>
      </c>
      <c r="BT2">
        <v>0.99949031600407745</v>
      </c>
      <c r="BU2">
        <v>0.99920276375232531</v>
      </c>
      <c r="BV2">
        <v>0.99893098434961092</v>
      </c>
      <c r="BW2">
        <v>0.99935889216566232</v>
      </c>
      <c r="BX2">
        <v>0.99949180536145343</v>
      </c>
      <c r="BY2">
        <v>0.99781564001747491</v>
      </c>
      <c r="BZ2">
        <v>0.99949092143220775</v>
      </c>
      <c r="CB2">
        <v>0.99966093074510465</v>
      </c>
      <c r="CD2">
        <v>0.99988429273936941</v>
      </c>
      <c r="CE2">
        <v>0.99922935562273996</v>
      </c>
      <c r="CF2">
        <v>0.99978827016726657</v>
      </c>
      <c r="CG2">
        <v>0.99984251968503934</v>
      </c>
      <c r="CI2">
        <v>0.99913837670170602</v>
      </c>
      <c r="CL2">
        <v>0.99974594571706821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V2">
        <v>0</v>
      </c>
      <c r="DX2">
        <v>0</v>
      </c>
      <c r="DY2">
        <v>0</v>
      </c>
      <c r="DZ2">
        <v>0</v>
      </c>
      <c r="EA2">
        <v>0</v>
      </c>
      <c r="EC2">
        <v>0</v>
      </c>
      <c r="EF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P2">
        <v>0</v>
      </c>
      <c r="FR2">
        <v>0</v>
      </c>
      <c r="FS2">
        <v>0</v>
      </c>
      <c r="FT2">
        <v>0</v>
      </c>
      <c r="FU2">
        <v>0</v>
      </c>
      <c r="FW2">
        <v>0</v>
      </c>
      <c r="FZ2">
        <v>0</v>
      </c>
    </row>
    <row r="3" spans="1:185" x14ac:dyDescent="0.2">
      <c r="A3" s="10" t="s">
        <v>30</v>
      </c>
      <c r="B3">
        <v>0.16666666666666671</v>
      </c>
      <c r="C3">
        <v>0.95730706075533667</v>
      </c>
      <c r="D3">
        <v>0.7</v>
      </c>
      <c r="E3">
        <v>0.66249999999999998</v>
      </c>
      <c r="F3">
        <v>0.86810551558753002</v>
      </c>
      <c r="G3">
        <v>0.99959983993597434</v>
      </c>
      <c r="H3">
        <v>0.51876172607879922</v>
      </c>
      <c r="I3">
        <v>0.92749999999999999</v>
      </c>
      <c r="J3">
        <v>0.89546502690238283</v>
      </c>
      <c r="K3">
        <v>0.98807339449541287</v>
      </c>
      <c r="L3">
        <v>0.81901181525241673</v>
      </c>
      <c r="M3">
        <v>0.84649122807017541</v>
      </c>
      <c r="N3">
        <v>0.82915717539863321</v>
      </c>
      <c r="O3">
        <v>0.91129032258064513</v>
      </c>
      <c r="P3">
        <v>0.97067545304777592</v>
      </c>
      <c r="Q3">
        <v>0.78846153846153844</v>
      </c>
      <c r="R3">
        <v>0.89915966386554624</v>
      </c>
      <c r="S3">
        <v>0.82638888888888884</v>
      </c>
      <c r="T3">
        <v>0.72388059701492535</v>
      </c>
      <c r="U3">
        <v>0.90416666666666667</v>
      </c>
      <c r="V3">
        <v>0.99601593625498008</v>
      </c>
      <c r="W3">
        <v>0.84210526315789469</v>
      </c>
      <c r="X3">
        <v>0.61111111111111116</v>
      </c>
      <c r="Y3">
        <v>0.66666666666666663</v>
      </c>
      <c r="Z3">
        <v>0</v>
      </c>
      <c r="AA3">
        <v>0.33333333333333331</v>
      </c>
      <c r="AB3">
        <v>0.19354838709677419</v>
      </c>
      <c r="AC3">
        <v>0.31818181818181818</v>
      </c>
      <c r="AD3">
        <v>7.6923076923076927E-2</v>
      </c>
      <c r="AE3">
        <v>0.83870967741935487</v>
      </c>
      <c r="AF3">
        <v>0</v>
      </c>
      <c r="AG3" t="s">
        <v>386</v>
      </c>
      <c r="AH3">
        <v>0</v>
      </c>
      <c r="AI3" t="s">
        <v>386</v>
      </c>
      <c r="AJ3">
        <v>0.8571428571428571</v>
      </c>
      <c r="AK3">
        <v>0.83950617283950613</v>
      </c>
      <c r="AL3">
        <v>0</v>
      </c>
      <c r="AM3">
        <v>0.93181818181818177</v>
      </c>
      <c r="AN3" t="s">
        <v>386</v>
      </c>
      <c r="AO3">
        <v>0</v>
      </c>
      <c r="AP3" t="s">
        <v>386</v>
      </c>
      <c r="AQ3" t="s">
        <v>386</v>
      </c>
      <c r="AR3">
        <v>0</v>
      </c>
      <c r="AS3" t="s">
        <v>410</v>
      </c>
      <c r="AT3" t="s">
        <v>386</v>
      </c>
      <c r="AU3" t="s">
        <v>386</v>
      </c>
      <c r="AV3">
        <v>0.99949167619773793</v>
      </c>
      <c r="AW3">
        <v>0.91455888744024338</v>
      </c>
      <c r="AX3">
        <v>0.87103927672821868</v>
      </c>
      <c r="AY3">
        <v>0.90097285356217338</v>
      </c>
      <c r="AZ3">
        <v>0.76989052667873459</v>
      </c>
      <c r="BA3">
        <v>0.62111742424242422</v>
      </c>
      <c r="BB3">
        <v>0.93411076131778481</v>
      </c>
      <c r="BC3">
        <v>0.78754711839774738</v>
      </c>
      <c r="BD3">
        <v>0.80966036383188456</v>
      </c>
      <c r="BE3">
        <v>0.72613076479204586</v>
      </c>
      <c r="BF3">
        <v>0.76246725191892262</v>
      </c>
      <c r="BG3">
        <v>0.90479244153734339</v>
      </c>
      <c r="BH3">
        <v>0.69348576358930114</v>
      </c>
      <c r="BI3">
        <v>0.81613109172164289</v>
      </c>
      <c r="BJ3">
        <v>0.45224446171783911</v>
      </c>
      <c r="BK3">
        <v>0.78554114395066976</v>
      </c>
      <c r="BL3">
        <v>0.55870150977289257</v>
      </c>
      <c r="BM3">
        <v>0.79386581469648565</v>
      </c>
      <c r="BN3">
        <v>0.78309559293165854</v>
      </c>
      <c r="BO3">
        <v>0.79909320330210876</v>
      </c>
      <c r="BP3">
        <v>0.73241184525847314</v>
      </c>
      <c r="BQ3">
        <v>0.85947712418300659</v>
      </c>
      <c r="BR3">
        <v>0.99720350832591842</v>
      </c>
      <c r="BS3">
        <v>0.90928350493623156</v>
      </c>
      <c r="BT3">
        <v>0.99682297623586225</v>
      </c>
      <c r="BU3">
        <v>0.95625635808748732</v>
      </c>
      <c r="BV3">
        <v>0.99037646260810586</v>
      </c>
      <c r="BW3">
        <v>0.99088867228885025</v>
      </c>
      <c r="BX3">
        <v>0.9997881894433619</v>
      </c>
      <c r="BY3">
        <v>0.7818236275726328</v>
      </c>
      <c r="BZ3">
        <v>0.99800906510780696</v>
      </c>
      <c r="CB3">
        <v>0.99894117148786588</v>
      </c>
      <c r="CD3">
        <v>0.73217538657064185</v>
      </c>
      <c r="CE3">
        <v>0.71611861670490273</v>
      </c>
      <c r="CF3">
        <v>0.99983060896078602</v>
      </c>
      <c r="CG3">
        <v>0.80793213149522802</v>
      </c>
      <c r="CI3">
        <v>0.98275350650451287</v>
      </c>
      <c r="CL3">
        <v>0.99991530089357561</v>
      </c>
      <c r="CP3">
        <v>1.8987341772151899E-2</v>
      </c>
      <c r="CQ3">
        <v>1</v>
      </c>
      <c r="CR3">
        <v>1</v>
      </c>
      <c r="CS3">
        <v>1</v>
      </c>
      <c r="CT3">
        <v>1</v>
      </c>
      <c r="CU3">
        <v>1</v>
      </c>
      <c r="CV3">
        <v>0.49074074074074081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0.8</v>
      </c>
      <c r="DM3">
        <v>1</v>
      </c>
      <c r="DN3">
        <v>0</v>
      </c>
      <c r="DO3">
        <v>0.8571428571428571</v>
      </c>
      <c r="DP3">
        <v>0.66666666666666663</v>
      </c>
      <c r="DQ3">
        <v>1</v>
      </c>
      <c r="DR3">
        <v>0.1111111111111111</v>
      </c>
      <c r="DS3">
        <v>1</v>
      </c>
      <c r="DT3">
        <v>0</v>
      </c>
      <c r="DV3">
        <v>0</v>
      </c>
      <c r="DX3">
        <v>1</v>
      </c>
      <c r="DY3">
        <v>1</v>
      </c>
      <c r="DZ3">
        <v>0</v>
      </c>
      <c r="EA3">
        <v>1</v>
      </c>
      <c r="EC3">
        <v>0</v>
      </c>
      <c r="EF3">
        <v>0</v>
      </c>
      <c r="EJ3">
        <v>0.99693408277976492</v>
      </c>
      <c r="EK3">
        <v>0</v>
      </c>
      <c r="EL3">
        <v>0</v>
      </c>
      <c r="EM3">
        <v>0</v>
      </c>
      <c r="EN3">
        <v>0</v>
      </c>
      <c r="EO3">
        <v>0</v>
      </c>
      <c r="EP3">
        <v>0.49316696375519897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0.97488151658767774</v>
      </c>
      <c r="FG3">
        <v>0.65687203791469195</v>
      </c>
      <c r="FH3">
        <v>0.96636665087636187</v>
      </c>
      <c r="FI3">
        <v>0.74762808349146115</v>
      </c>
      <c r="FJ3">
        <v>0.95643939393939392</v>
      </c>
      <c r="FK3">
        <v>0.96166587789872215</v>
      </c>
      <c r="FL3">
        <v>0.99810066476733139</v>
      </c>
      <c r="FM3">
        <v>0</v>
      </c>
      <c r="FN3">
        <v>0.98056872037914689</v>
      </c>
      <c r="FP3">
        <v>0.9957426679280984</v>
      </c>
      <c r="FR3">
        <v>0</v>
      </c>
      <c r="FS3">
        <v>0</v>
      </c>
      <c r="FT3">
        <v>0.99858021769995264</v>
      </c>
      <c r="FU3">
        <v>0</v>
      </c>
      <c r="FW3">
        <v>0.93705631803123524</v>
      </c>
      <c r="FZ3">
        <v>0.99905392620624411</v>
      </c>
    </row>
    <row r="4" spans="1:185" x14ac:dyDescent="0.2">
      <c r="A4" s="10" t="s">
        <v>31</v>
      </c>
      <c r="B4">
        <v>12</v>
      </c>
      <c r="C4">
        <v>609</v>
      </c>
      <c r="D4">
        <v>170</v>
      </c>
      <c r="E4">
        <v>80</v>
      </c>
      <c r="F4">
        <v>417</v>
      </c>
      <c r="G4">
        <v>2499</v>
      </c>
      <c r="H4">
        <v>1066</v>
      </c>
      <c r="I4">
        <v>1600</v>
      </c>
      <c r="J4">
        <v>1301</v>
      </c>
      <c r="K4">
        <v>1090</v>
      </c>
      <c r="L4">
        <v>1862</v>
      </c>
      <c r="M4">
        <v>228</v>
      </c>
      <c r="N4">
        <v>439</v>
      </c>
      <c r="O4">
        <v>124</v>
      </c>
      <c r="P4">
        <v>3035</v>
      </c>
      <c r="Q4">
        <v>104</v>
      </c>
      <c r="R4">
        <v>238</v>
      </c>
      <c r="S4">
        <v>144</v>
      </c>
      <c r="T4">
        <v>134</v>
      </c>
      <c r="U4">
        <v>240</v>
      </c>
      <c r="V4">
        <v>251</v>
      </c>
      <c r="W4">
        <v>57</v>
      </c>
      <c r="X4">
        <v>18</v>
      </c>
      <c r="Y4">
        <v>18</v>
      </c>
      <c r="Z4">
        <v>12</v>
      </c>
      <c r="AA4">
        <v>27</v>
      </c>
      <c r="AB4">
        <v>31</v>
      </c>
      <c r="AC4">
        <v>22</v>
      </c>
      <c r="AD4">
        <v>13</v>
      </c>
      <c r="AE4">
        <v>248</v>
      </c>
      <c r="AF4">
        <v>12</v>
      </c>
      <c r="AG4" t="s">
        <v>386</v>
      </c>
      <c r="AH4">
        <v>8</v>
      </c>
      <c r="AI4" t="s">
        <v>386</v>
      </c>
      <c r="AJ4">
        <v>14</v>
      </c>
      <c r="AK4">
        <v>81</v>
      </c>
      <c r="AL4">
        <v>5</v>
      </c>
      <c r="AM4">
        <v>44</v>
      </c>
      <c r="AN4" t="s">
        <v>386</v>
      </c>
      <c r="AO4">
        <v>20</v>
      </c>
      <c r="AP4" t="s">
        <v>386</v>
      </c>
      <c r="AQ4" t="s">
        <v>386</v>
      </c>
      <c r="AR4">
        <v>6</v>
      </c>
      <c r="AS4" t="s">
        <v>410</v>
      </c>
      <c r="AT4" t="s">
        <v>386</v>
      </c>
      <c r="AU4" t="s">
        <v>386</v>
      </c>
      <c r="AV4">
        <v>23607</v>
      </c>
      <c r="AW4">
        <v>23010</v>
      </c>
      <c r="AX4">
        <v>23449</v>
      </c>
      <c r="AY4">
        <v>23539</v>
      </c>
      <c r="AZ4">
        <v>23202</v>
      </c>
      <c r="BA4">
        <v>21120</v>
      </c>
      <c r="BB4">
        <v>22553</v>
      </c>
      <c r="BC4">
        <v>22019</v>
      </c>
      <c r="BD4">
        <v>22318</v>
      </c>
      <c r="BE4">
        <v>22529</v>
      </c>
      <c r="BF4">
        <v>21757</v>
      </c>
      <c r="BG4">
        <v>23391</v>
      </c>
      <c r="BH4">
        <v>23180</v>
      </c>
      <c r="BI4">
        <v>23495</v>
      </c>
      <c r="BJ4">
        <v>20584</v>
      </c>
      <c r="BK4">
        <v>23515</v>
      </c>
      <c r="BL4">
        <v>23381</v>
      </c>
      <c r="BM4">
        <v>23475</v>
      </c>
      <c r="BN4">
        <v>23485</v>
      </c>
      <c r="BO4">
        <v>23379</v>
      </c>
      <c r="BP4">
        <v>23368</v>
      </c>
      <c r="BQ4">
        <v>23562</v>
      </c>
      <c r="BR4">
        <v>23601</v>
      </c>
      <c r="BS4">
        <v>23601</v>
      </c>
      <c r="BT4">
        <v>23607</v>
      </c>
      <c r="BU4">
        <v>23592</v>
      </c>
      <c r="BV4">
        <v>23588</v>
      </c>
      <c r="BW4">
        <v>23597</v>
      </c>
      <c r="BX4">
        <v>23606</v>
      </c>
      <c r="BY4">
        <v>23371</v>
      </c>
      <c r="BZ4">
        <v>23607</v>
      </c>
      <c r="CB4">
        <v>23611</v>
      </c>
      <c r="CD4">
        <v>23605</v>
      </c>
      <c r="CE4">
        <v>23538</v>
      </c>
      <c r="CF4">
        <v>23614</v>
      </c>
      <c r="CG4">
        <v>23575</v>
      </c>
      <c r="CI4">
        <v>23599</v>
      </c>
      <c r="CL4">
        <v>23613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X4">
        <v>0</v>
      </c>
      <c r="DY4">
        <v>0</v>
      </c>
      <c r="DZ4">
        <v>0</v>
      </c>
      <c r="EA4">
        <v>0</v>
      </c>
      <c r="EC4">
        <v>0</v>
      </c>
      <c r="EF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P4">
        <v>0</v>
      </c>
      <c r="FR4">
        <v>0</v>
      </c>
      <c r="FS4">
        <v>0</v>
      </c>
      <c r="FT4">
        <v>0</v>
      </c>
      <c r="FU4">
        <v>0</v>
      </c>
      <c r="FW4">
        <v>0</v>
      </c>
      <c r="FZ4">
        <v>0</v>
      </c>
    </row>
    <row r="5" spans="1:185" x14ac:dyDescent="0.2">
      <c r="A5" s="10" t="s">
        <v>181</v>
      </c>
      <c r="B5">
        <v>0.58307917143220234</v>
      </c>
      <c r="C5">
        <v>0.93593297409779008</v>
      </c>
      <c r="D5">
        <v>0.78551963836410932</v>
      </c>
      <c r="E5">
        <v>0.78173642678108668</v>
      </c>
      <c r="F5">
        <v>0.81899802113313225</v>
      </c>
      <c r="G5">
        <v>0.81035863208919934</v>
      </c>
      <c r="H5">
        <v>0.72643624369829218</v>
      </c>
      <c r="I5">
        <v>0.85752355919887369</v>
      </c>
      <c r="J5">
        <v>0.85256269536713369</v>
      </c>
      <c r="K5">
        <v>0.85710207964372942</v>
      </c>
      <c r="L5">
        <v>0.79073953358566973</v>
      </c>
      <c r="M5">
        <v>0.87564183480375923</v>
      </c>
      <c r="N5">
        <v>0.76132146949396717</v>
      </c>
      <c r="O5">
        <v>0.86371070715114406</v>
      </c>
      <c r="P5">
        <v>0.71145995738280765</v>
      </c>
      <c r="Q5">
        <v>0.78700134120610421</v>
      </c>
      <c r="R5">
        <v>0.72893058681921929</v>
      </c>
      <c r="S5">
        <v>0.81012735179268724</v>
      </c>
      <c r="T5">
        <v>0.75348809497329194</v>
      </c>
      <c r="U5">
        <v>0.85162993498438777</v>
      </c>
      <c r="V5">
        <v>0.86421389075672661</v>
      </c>
      <c r="W5">
        <v>0.85079119367045064</v>
      </c>
      <c r="X5">
        <v>0.80415730971851485</v>
      </c>
      <c r="Y5">
        <v>0.78797508580144904</v>
      </c>
      <c r="Z5">
        <v>0.49841148811793112</v>
      </c>
      <c r="AA5">
        <v>0.64479484571041024</v>
      </c>
      <c r="AB5">
        <v>0.59196242485244011</v>
      </c>
      <c r="AC5">
        <v>0.65453524523533424</v>
      </c>
      <c r="AD5">
        <v>0.53835563318321933</v>
      </c>
      <c r="AE5">
        <v>0.81026665249599383</v>
      </c>
      <c r="AF5">
        <v>0.49900453255390348</v>
      </c>
      <c r="AG5" t="s">
        <v>386</v>
      </c>
      <c r="AH5">
        <v>0.49947058574393288</v>
      </c>
      <c r="AI5" t="s">
        <v>386</v>
      </c>
      <c r="AJ5">
        <v>0.79465912185674947</v>
      </c>
      <c r="AK5">
        <v>0.77781239477220443</v>
      </c>
      <c r="AL5">
        <v>0.49991530448039301</v>
      </c>
      <c r="AM5">
        <v>0.86987515665670523</v>
      </c>
      <c r="AN5" t="s">
        <v>386</v>
      </c>
      <c r="AO5">
        <v>0.49137675325225649</v>
      </c>
      <c r="AP5" t="s">
        <v>386</v>
      </c>
      <c r="AQ5" t="s">
        <v>386</v>
      </c>
      <c r="AR5">
        <v>0.49995765044678769</v>
      </c>
      <c r="AS5" t="s">
        <v>410</v>
      </c>
      <c r="AT5" t="s">
        <v>386</v>
      </c>
      <c r="AU5" t="s">
        <v>386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B5">
        <v>0</v>
      </c>
      <c r="CD5">
        <v>0</v>
      </c>
      <c r="CE5">
        <v>0</v>
      </c>
      <c r="CF5">
        <v>0</v>
      </c>
      <c r="CG5">
        <v>0</v>
      </c>
      <c r="CI5">
        <v>0</v>
      </c>
      <c r="CL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X5">
        <v>0</v>
      </c>
      <c r="DY5">
        <v>0</v>
      </c>
      <c r="DZ5">
        <v>0</v>
      </c>
      <c r="EA5">
        <v>0</v>
      </c>
      <c r="EC5">
        <v>0</v>
      </c>
      <c r="EF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P5">
        <v>0</v>
      </c>
      <c r="FR5">
        <v>0</v>
      </c>
      <c r="FS5">
        <v>0</v>
      </c>
      <c r="FT5">
        <v>0</v>
      </c>
      <c r="FU5">
        <v>0</v>
      </c>
      <c r="FW5">
        <v>0</v>
      </c>
      <c r="FZ5">
        <v>0</v>
      </c>
    </row>
    <row r="7" spans="1:185" x14ac:dyDescent="0.2">
      <c r="B7" s="18"/>
      <c r="C7" s="57" t="s">
        <v>16</v>
      </c>
      <c r="D7" s="57"/>
      <c r="E7" s="57" t="s">
        <v>0</v>
      </c>
      <c r="F7" s="57"/>
    </row>
    <row r="8" spans="1:185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185" x14ac:dyDescent="0.2">
      <c r="B9" s="18" t="s">
        <v>17</v>
      </c>
      <c r="C9" s="18">
        <f>+AVERAGE(B2:AU2)</f>
        <v>7.4078828711362302E-2</v>
      </c>
      <c r="D9" s="18">
        <f>+AVERAGE(AV2:CO2)</f>
        <v>0.99733936078758112</v>
      </c>
      <c r="E9" s="18"/>
      <c r="F9" s="18"/>
    </row>
    <row r="10" spans="1:185" x14ac:dyDescent="0.2">
      <c r="B10" s="18" t="s">
        <v>30</v>
      </c>
      <c r="C10" s="18">
        <f>+AVERAGE(B3:AU3)</f>
        <v>0.62388750162144402</v>
      </c>
      <c r="D10" s="18">
        <f>+AVERAGE(AV3:CO3)</f>
        <v>0.8456301574998184</v>
      </c>
      <c r="E10" s="18">
        <f>+AVERAGE(CP3:EI3)</f>
        <v>0.76170128203772447</v>
      </c>
      <c r="F10" s="18">
        <f>+AVERAGE(EJ3:GC3)</f>
        <v>0.3332383453225074</v>
      </c>
    </row>
    <row r="11" spans="1:185" x14ac:dyDescent="0.2">
      <c r="B11" s="18" t="s">
        <v>291</v>
      </c>
      <c r="C11" s="57">
        <f>+AVERAGE(B5:AU5)</f>
        <v>0.73475882956063132</v>
      </c>
      <c r="D11" s="57"/>
      <c r="E11" s="57"/>
      <c r="F11" s="57"/>
    </row>
    <row r="12" spans="1:185" x14ac:dyDescent="0.2">
      <c r="C12" s="36" t="s">
        <v>485</v>
      </c>
      <c r="D12" s="36"/>
      <c r="E12" s="36"/>
      <c r="F12" s="3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D6CA-5432-2645-8693-05DDCF28D48B}">
  <dimension ref="B2:AX50"/>
  <sheetViews>
    <sheetView workbookViewId="0">
      <selection activeCell="E11" sqref="E11:F11"/>
    </sheetView>
  </sheetViews>
  <sheetFormatPr baseColWidth="10" defaultRowHeight="16" x14ac:dyDescent="0.2"/>
  <cols>
    <col min="1" max="1" width="4.33203125" customWidth="1"/>
    <col min="2" max="2" width="15.33203125" bestFit="1" customWidth="1"/>
  </cols>
  <sheetData>
    <row r="2" spans="2:12" ht="24" x14ac:dyDescent="0.2">
      <c r="B2" s="12" t="s">
        <v>3</v>
      </c>
    </row>
    <row r="4" spans="2:12" x14ac:dyDescent="0.2">
      <c r="B4" t="s">
        <v>355</v>
      </c>
      <c r="C4" s="10" t="s">
        <v>21</v>
      </c>
      <c r="D4" s="10" t="s">
        <v>22</v>
      </c>
      <c r="E4" s="10" t="s">
        <v>23</v>
      </c>
    </row>
    <row r="5" spans="2:12" x14ac:dyDescent="0.2">
      <c r="B5" s="10" t="s">
        <v>352</v>
      </c>
      <c r="C5">
        <v>1191</v>
      </c>
      <c r="D5">
        <v>1191</v>
      </c>
      <c r="E5">
        <v>399</v>
      </c>
    </row>
    <row r="6" spans="2:12" x14ac:dyDescent="0.2">
      <c r="B6" s="10" t="s">
        <v>353</v>
      </c>
      <c r="C6">
        <v>11896</v>
      </c>
      <c r="D6">
        <v>11896</v>
      </c>
      <c r="E6">
        <v>12688</v>
      </c>
    </row>
    <row r="7" spans="2:12" x14ac:dyDescent="0.2">
      <c r="B7" s="10" t="s">
        <v>354</v>
      </c>
      <c r="C7">
        <v>9.988245172124266</v>
      </c>
      <c r="D7">
        <v>9.988245172124266</v>
      </c>
      <c r="E7">
        <v>31.799498746867169</v>
      </c>
      <c r="F7">
        <f>+AVERAGE(C7:E7)</f>
        <v>17.258663030371903</v>
      </c>
      <c r="G7">
        <f>+STDEV(C7:E7)</f>
        <v>12.592733122740999</v>
      </c>
    </row>
    <row r="8" spans="2:12" x14ac:dyDescent="0.2">
      <c r="B8" s="10" t="s">
        <v>354</v>
      </c>
      <c r="C8">
        <v>1</v>
      </c>
      <c r="D8">
        <v>1</v>
      </c>
      <c r="E8">
        <v>1</v>
      </c>
    </row>
    <row r="10" spans="2:12" x14ac:dyDescent="0.2">
      <c r="B10" s="11" t="s">
        <v>364</v>
      </c>
      <c r="C10" s="10" t="s">
        <v>32</v>
      </c>
      <c r="D10" s="10" t="s">
        <v>33</v>
      </c>
      <c r="E10" s="10" t="s">
        <v>34</v>
      </c>
      <c r="F10" s="10" t="s">
        <v>35</v>
      </c>
      <c r="G10" s="10" t="s">
        <v>36</v>
      </c>
      <c r="H10" s="10" t="s">
        <v>37</v>
      </c>
      <c r="I10" s="10" t="s">
        <v>182</v>
      </c>
      <c r="J10" s="10" t="s">
        <v>38</v>
      </c>
    </row>
    <row r="11" spans="2:12" x14ac:dyDescent="0.2">
      <c r="B11" s="10" t="s">
        <v>352</v>
      </c>
      <c r="C11">
        <v>1438</v>
      </c>
      <c r="D11">
        <v>1345</v>
      </c>
      <c r="E11">
        <v>1438</v>
      </c>
      <c r="F11">
        <v>1438</v>
      </c>
      <c r="G11">
        <v>197</v>
      </c>
      <c r="H11">
        <v>1761</v>
      </c>
      <c r="I11">
        <v>20</v>
      </c>
      <c r="J11">
        <v>236</v>
      </c>
    </row>
    <row r="12" spans="2:12" x14ac:dyDescent="0.2">
      <c r="B12" s="10" t="s">
        <v>353</v>
      </c>
      <c r="C12">
        <v>3577</v>
      </c>
      <c r="D12">
        <v>3670</v>
      </c>
      <c r="E12">
        <v>3577</v>
      </c>
      <c r="F12">
        <v>3577</v>
      </c>
      <c r="G12">
        <v>4818</v>
      </c>
      <c r="H12">
        <v>3254</v>
      </c>
      <c r="I12">
        <v>4995</v>
      </c>
      <c r="J12">
        <v>4779</v>
      </c>
    </row>
    <row r="13" spans="2:12" x14ac:dyDescent="0.2">
      <c r="B13" s="10" t="s">
        <v>354</v>
      </c>
      <c r="C13">
        <v>2.4874826147426981</v>
      </c>
      <c r="D13">
        <v>2.7286245353159848</v>
      </c>
      <c r="E13">
        <v>2.4874826147426981</v>
      </c>
      <c r="F13">
        <v>2.4874826147426981</v>
      </c>
      <c r="G13">
        <v>24.45685279187817</v>
      </c>
      <c r="H13">
        <v>1.8478137421919369</v>
      </c>
      <c r="I13">
        <v>249.75</v>
      </c>
      <c r="J13">
        <v>20.25</v>
      </c>
      <c r="K13">
        <f>+AVERAGE(C13:J13)</f>
        <v>38.31196736420177</v>
      </c>
      <c r="L13">
        <f>+STDEV(C13:J13)</f>
        <v>85.915432189961251</v>
      </c>
    </row>
    <row r="14" spans="2:12" x14ac:dyDescent="0.2">
      <c r="B14" s="10" t="s">
        <v>354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7" spans="2:50" ht="24" x14ac:dyDescent="0.2">
      <c r="B17" s="12" t="s">
        <v>6</v>
      </c>
    </row>
    <row r="19" spans="2:50" x14ac:dyDescent="0.2">
      <c r="B19" t="s">
        <v>365</v>
      </c>
      <c r="C19" s="10" t="s">
        <v>53</v>
      </c>
      <c r="D19" s="10" t="s">
        <v>54</v>
      </c>
      <c r="E19" s="10" t="s">
        <v>55</v>
      </c>
      <c r="F19" s="10" t="s">
        <v>56</v>
      </c>
      <c r="G19" s="10" t="s">
        <v>57</v>
      </c>
      <c r="H19" s="10" t="s">
        <v>58</v>
      </c>
      <c r="I19" s="10" t="s">
        <v>59</v>
      </c>
      <c r="J19" s="10" t="s">
        <v>60</v>
      </c>
      <c r="K19" s="10" t="s">
        <v>61</v>
      </c>
      <c r="L19" s="10" t="s">
        <v>62</v>
      </c>
      <c r="M19" s="10" t="s">
        <v>63</v>
      </c>
      <c r="N19" s="10" t="s">
        <v>279</v>
      </c>
      <c r="O19" s="10" t="s">
        <v>280</v>
      </c>
      <c r="P19" s="10" t="s">
        <v>187</v>
      </c>
      <c r="Q19" s="10" t="s">
        <v>281</v>
      </c>
      <c r="R19" s="10" t="s">
        <v>194</v>
      </c>
      <c r="S19" s="10" t="s">
        <v>197</v>
      </c>
      <c r="T19" s="10" t="s">
        <v>282</v>
      </c>
      <c r="U19" s="10" t="s">
        <v>186</v>
      </c>
    </row>
    <row r="20" spans="2:50" x14ac:dyDescent="0.2">
      <c r="B20" s="10" t="s">
        <v>352</v>
      </c>
      <c r="C20">
        <v>2154</v>
      </c>
      <c r="D20">
        <v>666</v>
      </c>
      <c r="E20">
        <v>87</v>
      </c>
      <c r="F20">
        <v>135</v>
      </c>
      <c r="G20">
        <v>82</v>
      </c>
      <c r="H20">
        <v>81</v>
      </c>
      <c r="I20">
        <v>960</v>
      </c>
      <c r="J20">
        <v>135</v>
      </c>
      <c r="K20">
        <v>135</v>
      </c>
      <c r="L20">
        <v>169</v>
      </c>
      <c r="M20">
        <v>169</v>
      </c>
      <c r="N20">
        <v>1</v>
      </c>
      <c r="O20">
        <v>1</v>
      </c>
      <c r="P20">
        <v>3</v>
      </c>
      <c r="Q20">
        <v>1</v>
      </c>
      <c r="R20">
        <v>1</v>
      </c>
      <c r="S20">
        <v>1</v>
      </c>
      <c r="T20">
        <v>1</v>
      </c>
      <c r="U20">
        <v>7</v>
      </c>
    </row>
    <row r="21" spans="2:50" x14ac:dyDescent="0.2">
      <c r="B21" s="10" t="s">
        <v>353</v>
      </c>
      <c r="C21">
        <v>8346</v>
      </c>
      <c r="D21">
        <v>9834</v>
      </c>
      <c r="E21">
        <v>10413</v>
      </c>
      <c r="F21">
        <v>10365</v>
      </c>
      <c r="G21">
        <v>10418</v>
      </c>
      <c r="H21">
        <v>10419</v>
      </c>
      <c r="I21">
        <v>9540</v>
      </c>
      <c r="J21">
        <v>10365</v>
      </c>
      <c r="K21">
        <v>10365</v>
      </c>
      <c r="L21">
        <v>10331</v>
      </c>
      <c r="M21">
        <v>10331</v>
      </c>
      <c r="N21">
        <v>10499</v>
      </c>
      <c r="O21">
        <v>10499</v>
      </c>
      <c r="P21">
        <v>10497</v>
      </c>
      <c r="Q21">
        <v>10499</v>
      </c>
      <c r="R21">
        <v>10499</v>
      </c>
      <c r="S21">
        <v>10499</v>
      </c>
      <c r="T21">
        <v>10499</v>
      </c>
      <c r="U21">
        <v>10493</v>
      </c>
    </row>
    <row r="22" spans="2:50" x14ac:dyDescent="0.2">
      <c r="B22" s="10" t="s">
        <v>354</v>
      </c>
      <c r="C22">
        <v>3.8746518105849579</v>
      </c>
      <c r="D22">
        <v>14.765765765765771</v>
      </c>
      <c r="E22">
        <v>119.68965517241379</v>
      </c>
      <c r="F22">
        <v>76.777777777777771</v>
      </c>
      <c r="G22">
        <v>127.0487804878049</v>
      </c>
      <c r="H22">
        <v>128.62962962962959</v>
      </c>
      <c r="I22">
        <v>9.9375</v>
      </c>
      <c r="J22">
        <v>76.777777777777771</v>
      </c>
      <c r="K22">
        <v>76.777777777777771</v>
      </c>
      <c r="L22">
        <v>61.130177514792898</v>
      </c>
      <c r="M22">
        <v>61.130177514792898</v>
      </c>
      <c r="N22">
        <v>10499</v>
      </c>
      <c r="O22">
        <v>10499</v>
      </c>
      <c r="P22">
        <v>3499</v>
      </c>
      <c r="Q22">
        <v>10499</v>
      </c>
      <c r="R22">
        <v>10499</v>
      </c>
      <c r="S22">
        <v>10499</v>
      </c>
      <c r="T22">
        <v>10499</v>
      </c>
      <c r="U22">
        <v>1499</v>
      </c>
      <c r="V22">
        <f>+AVERAGE(C22:U22)</f>
        <v>3618.3441932225846</v>
      </c>
      <c r="W22">
        <f>+STDEV(C22:U22)</f>
        <v>4871.5764693966939</v>
      </c>
    </row>
    <row r="23" spans="2:50" x14ac:dyDescent="0.2">
      <c r="B23" s="10" t="s">
        <v>354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5" spans="2:50" x14ac:dyDescent="0.2">
      <c r="B25" s="11" t="s">
        <v>366</v>
      </c>
      <c r="C25" s="10" t="s">
        <v>81</v>
      </c>
      <c r="D25" s="10" t="s">
        <v>78</v>
      </c>
      <c r="E25" s="10" t="s">
        <v>83</v>
      </c>
      <c r="F25" s="10" t="s">
        <v>129</v>
      </c>
      <c r="G25" s="10" t="s">
        <v>87</v>
      </c>
      <c r="H25" s="10" t="s">
        <v>53</v>
      </c>
      <c r="I25" s="10" t="s">
        <v>130</v>
      </c>
      <c r="J25" s="10" t="s">
        <v>131</v>
      </c>
      <c r="K25" s="10" t="s">
        <v>132</v>
      </c>
      <c r="L25" s="10" t="s">
        <v>54</v>
      </c>
      <c r="M25" s="10" t="s">
        <v>133</v>
      </c>
      <c r="N25" s="10" t="s">
        <v>84</v>
      </c>
      <c r="O25" s="10" t="s">
        <v>56</v>
      </c>
      <c r="P25" s="10" t="s">
        <v>58</v>
      </c>
      <c r="Q25" s="10" t="s">
        <v>59</v>
      </c>
      <c r="R25" s="10" t="s">
        <v>60</v>
      </c>
      <c r="S25" s="10" t="s">
        <v>61</v>
      </c>
      <c r="T25" s="10" t="s">
        <v>62</v>
      </c>
      <c r="U25" s="10" t="s">
        <v>63</v>
      </c>
      <c r="V25" s="10" t="s">
        <v>57</v>
      </c>
      <c r="W25" s="10" t="s">
        <v>55</v>
      </c>
      <c r="X25" s="10" t="s">
        <v>224</v>
      </c>
      <c r="Y25" s="10" t="s">
        <v>225</v>
      </c>
      <c r="Z25" s="10" t="s">
        <v>226</v>
      </c>
      <c r="AA25" s="10" t="s">
        <v>228</v>
      </c>
      <c r="AB25" s="10" t="s">
        <v>229</v>
      </c>
      <c r="AC25" s="10" t="s">
        <v>294</v>
      </c>
      <c r="AD25" s="10" t="s">
        <v>295</v>
      </c>
      <c r="AE25" s="10" t="s">
        <v>227</v>
      </c>
      <c r="AF25" s="10" t="s">
        <v>86</v>
      </c>
      <c r="AG25" s="10" t="s">
        <v>230</v>
      </c>
      <c r="AH25" s="10" t="s">
        <v>296</v>
      </c>
      <c r="AI25" s="10" t="s">
        <v>297</v>
      </c>
      <c r="AJ25" s="10" t="s">
        <v>239</v>
      </c>
      <c r="AK25" s="10" t="s">
        <v>298</v>
      </c>
      <c r="AL25" s="10" t="s">
        <v>299</v>
      </c>
      <c r="AM25" s="10" t="s">
        <v>232</v>
      </c>
      <c r="AN25" s="10" t="s">
        <v>88</v>
      </c>
      <c r="AO25" s="10" t="s">
        <v>233</v>
      </c>
      <c r="AP25" s="10" t="s">
        <v>186</v>
      </c>
      <c r="AQ25" s="10" t="s">
        <v>235</v>
      </c>
      <c r="AR25" s="10" t="s">
        <v>234</v>
      </c>
      <c r="AS25" s="10" t="s">
        <v>194</v>
      </c>
      <c r="AT25" s="10" t="s">
        <v>237</v>
      </c>
      <c r="AU25" s="10" t="s">
        <v>197</v>
      </c>
      <c r="AV25" s="10" t="s">
        <v>187</v>
      </c>
    </row>
    <row r="26" spans="2:50" x14ac:dyDescent="0.2">
      <c r="B26" s="10" t="s">
        <v>352</v>
      </c>
      <c r="C26">
        <v>518</v>
      </c>
      <c r="D26">
        <v>1701</v>
      </c>
      <c r="E26">
        <v>712</v>
      </c>
      <c r="F26">
        <v>111</v>
      </c>
      <c r="G26">
        <v>297</v>
      </c>
      <c r="H26">
        <v>1293</v>
      </c>
      <c r="I26">
        <v>1361</v>
      </c>
      <c r="J26">
        <v>1336</v>
      </c>
      <c r="K26">
        <v>1142</v>
      </c>
      <c r="L26">
        <v>558</v>
      </c>
      <c r="M26">
        <v>1167</v>
      </c>
      <c r="N26">
        <v>523</v>
      </c>
      <c r="O26">
        <v>257</v>
      </c>
      <c r="P26">
        <v>82</v>
      </c>
      <c r="Q26">
        <v>1325</v>
      </c>
      <c r="R26">
        <v>75</v>
      </c>
      <c r="S26">
        <v>110</v>
      </c>
      <c r="T26">
        <v>76</v>
      </c>
      <c r="U26">
        <v>68</v>
      </c>
      <c r="V26">
        <v>91</v>
      </c>
      <c r="W26">
        <v>98</v>
      </c>
      <c r="X26">
        <v>42</v>
      </c>
      <c r="Y26">
        <v>16</v>
      </c>
      <c r="Z26">
        <v>25</v>
      </c>
      <c r="AA26">
        <v>10</v>
      </c>
      <c r="AB26">
        <v>20</v>
      </c>
      <c r="AC26">
        <v>10</v>
      </c>
      <c r="AD26">
        <v>8</v>
      </c>
      <c r="AE26">
        <v>24</v>
      </c>
      <c r="AF26">
        <v>214</v>
      </c>
      <c r="AG26">
        <v>11</v>
      </c>
      <c r="AH26">
        <v>2</v>
      </c>
      <c r="AI26">
        <v>2</v>
      </c>
      <c r="AJ26">
        <v>1</v>
      </c>
      <c r="AK26">
        <v>14</v>
      </c>
      <c r="AL26">
        <v>45</v>
      </c>
      <c r="AM26">
        <v>3</v>
      </c>
      <c r="AN26">
        <v>47</v>
      </c>
      <c r="AO26">
        <v>2</v>
      </c>
      <c r="AP26">
        <v>6</v>
      </c>
      <c r="AQ26">
        <v>4</v>
      </c>
      <c r="AR26">
        <v>3</v>
      </c>
      <c r="AS26">
        <v>2</v>
      </c>
      <c r="AT26">
        <v>2</v>
      </c>
      <c r="AU26">
        <v>1</v>
      </c>
      <c r="AV26">
        <v>1</v>
      </c>
    </row>
    <row r="27" spans="2:50" x14ac:dyDescent="0.2">
      <c r="B27" s="10" t="s">
        <v>353</v>
      </c>
      <c r="C27">
        <v>5931</v>
      </c>
      <c r="D27">
        <v>4748</v>
      </c>
      <c r="E27">
        <v>5737</v>
      </c>
      <c r="F27">
        <v>6338</v>
      </c>
      <c r="G27">
        <v>6152</v>
      </c>
      <c r="H27">
        <v>5156</v>
      </c>
      <c r="I27">
        <v>5088</v>
      </c>
      <c r="J27">
        <v>5113</v>
      </c>
      <c r="K27">
        <v>5307</v>
      </c>
      <c r="L27">
        <v>5891</v>
      </c>
      <c r="M27">
        <v>5282</v>
      </c>
      <c r="N27">
        <v>5926</v>
      </c>
      <c r="O27">
        <v>6192</v>
      </c>
      <c r="P27">
        <v>6367</v>
      </c>
      <c r="Q27">
        <v>5124</v>
      </c>
      <c r="R27">
        <v>6374</v>
      </c>
      <c r="S27">
        <v>6339</v>
      </c>
      <c r="T27">
        <v>6373</v>
      </c>
      <c r="U27">
        <v>6381</v>
      </c>
      <c r="V27">
        <v>6358</v>
      </c>
      <c r="W27">
        <v>6351</v>
      </c>
      <c r="X27">
        <v>6407</v>
      </c>
      <c r="Y27">
        <v>6433</v>
      </c>
      <c r="Z27">
        <v>6424</v>
      </c>
      <c r="AA27">
        <v>6439</v>
      </c>
      <c r="AB27">
        <v>6429</v>
      </c>
      <c r="AC27">
        <v>6439</v>
      </c>
      <c r="AD27">
        <v>6441</v>
      </c>
      <c r="AE27">
        <v>6425</v>
      </c>
      <c r="AF27">
        <v>6235</v>
      </c>
      <c r="AG27">
        <v>6438</v>
      </c>
      <c r="AH27">
        <v>6447</v>
      </c>
      <c r="AI27">
        <v>6447</v>
      </c>
      <c r="AJ27">
        <v>6448</v>
      </c>
      <c r="AK27">
        <v>6435</v>
      </c>
      <c r="AL27">
        <v>6404</v>
      </c>
      <c r="AM27">
        <v>6446</v>
      </c>
      <c r="AN27">
        <v>6402</v>
      </c>
      <c r="AO27">
        <v>6447</v>
      </c>
      <c r="AP27">
        <v>6443</v>
      </c>
      <c r="AQ27">
        <v>6445</v>
      </c>
      <c r="AR27">
        <v>6446</v>
      </c>
      <c r="AS27">
        <v>6447</v>
      </c>
      <c r="AT27">
        <v>6447</v>
      </c>
      <c r="AU27">
        <v>6448</v>
      </c>
      <c r="AV27">
        <v>6448</v>
      </c>
    </row>
    <row r="28" spans="2:50" x14ac:dyDescent="0.2">
      <c r="B28" s="10" t="s">
        <v>354</v>
      </c>
      <c r="C28">
        <v>11.44980694980695</v>
      </c>
      <c r="D28">
        <v>2.7912992357436801</v>
      </c>
      <c r="E28">
        <v>8.0575842696629216</v>
      </c>
      <c r="F28">
        <v>57.099099099099099</v>
      </c>
      <c r="G28">
        <v>20.713804713804709</v>
      </c>
      <c r="H28">
        <v>3.9876256767208038</v>
      </c>
      <c r="I28">
        <v>3.73842762674504</v>
      </c>
      <c r="J28">
        <v>3.827095808383234</v>
      </c>
      <c r="K28">
        <v>4.6471103327495618</v>
      </c>
      <c r="L28">
        <v>10.5573476702509</v>
      </c>
      <c r="M28">
        <v>4.5261353898886032</v>
      </c>
      <c r="N28">
        <v>11.33078393881453</v>
      </c>
      <c r="O28">
        <v>24.093385214007782</v>
      </c>
      <c r="P28">
        <v>77.646341463414629</v>
      </c>
      <c r="Q28">
        <v>3.8671698113207551</v>
      </c>
      <c r="R28">
        <v>84.986666666666665</v>
      </c>
      <c r="S28">
        <v>57.627272727272732</v>
      </c>
      <c r="T28">
        <v>83.85526315789474</v>
      </c>
      <c r="U28">
        <v>93.838235294117652</v>
      </c>
      <c r="V28">
        <v>69.868131868131869</v>
      </c>
      <c r="W28">
        <v>64.806122448979593</v>
      </c>
      <c r="X28">
        <v>152.54761904761901</v>
      </c>
      <c r="Y28">
        <v>402.0625</v>
      </c>
      <c r="Z28">
        <v>256.95999999999998</v>
      </c>
      <c r="AA28">
        <v>643.9</v>
      </c>
      <c r="AB28">
        <v>321.45</v>
      </c>
      <c r="AC28">
        <v>643.9</v>
      </c>
      <c r="AD28">
        <v>805.125</v>
      </c>
      <c r="AE28">
        <v>267.70833333333331</v>
      </c>
      <c r="AF28">
        <v>29.135514018691591</v>
      </c>
      <c r="AG28">
        <v>585.27272727272725</v>
      </c>
      <c r="AH28">
        <v>3223.5</v>
      </c>
      <c r="AI28">
        <v>3223.5</v>
      </c>
      <c r="AJ28">
        <v>6448</v>
      </c>
      <c r="AK28">
        <v>459.64285714285722</v>
      </c>
      <c r="AL28">
        <v>142.3111111111111</v>
      </c>
      <c r="AM28">
        <v>2148.666666666667</v>
      </c>
      <c r="AN28">
        <v>136.21276595744681</v>
      </c>
      <c r="AO28">
        <v>3223.5</v>
      </c>
      <c r="AP28">
        <v>1073.833333333333</v>
      </c>
      <c r="AQ28">
        <v>1611.25</v>
      </c>
      <c r="AR28">
        <v>2148.666666666667</v>
      </c>
      <c r="AS28">
        <v>3223.5</v>
      </c>
      <c r="AT28">
        <v>3223.5</v>
      </c>
      <c r="AU28">
        <v>6448</v>
      </c>
      <c r="AV28">
        <v>6448</v>
      </c>
      <c r="AW28">
        <f>+AVERAGE(C28:AV28)</f>
        <v>1043.336082693781</v>
      </c>
      <c r="AX28">
        <f>+STDEV(C28:AV28)</f>
        <v>1777.2482834198031</v>
      </c>
    </row>
    <row r="29" spans="2:50" x14ac:dyDescent="0.2">
      <c r="B29" s="10" t="s">
        <v>354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</row>
    <row r="31" spans="2:50" x14ac:dyDescent="0.2">
      <c r="B31" s="11" t="s">
        <v>367</v>
      </c>
      <c r="C31" s="10" t="s">
        <v>78</v>
      </c>
      <c r="D31" s="10" t="s">
        <v>111</v>
      </c>
      <c r="E31" s="10" t="s">
        <v>113</v>
      </c>
      <c r="F31" s="10" t="s">
        <v>112</v>
      </c>
      <c r="G31" s="10" t="s">
        <v>224</v>
      </c>
      <c r="H31" s="10" t="s">
        <v>114</v>
      </c>
      <c r="I31" s="10" t="s">
        <v>79</v>
      </c>
      <c r="J31" s="10" t="s">
        <v>80</v>
      </c>
      <c r="K31" s="10" t="s">
        <v>81</v>
      </c>
      <c r="L31" s="10" t="s">
        <v>225</v>
      </c>
      <c r="M31" s="10" t="s">
        <v>226</v>
      </c>
      <c r="N31" s="10" t="s">
        <v>82</v>
      </c>
      <c r="O31" s="10" t="s">
        <v>83</v>
      </c>
      <c r="P31" s="10" t="s">
        <v>84</v>
      </c>
      <c r="Q31" s="10" t="s">
        <v>185</v>
      </c>
      <c r="R31" s="10" t="s">
        <v>85</v>
      </c>
      <c r="S31" s="10" t="s">
        <v>187</v>
      </c>
      <c r="T31" s="10" t="s">
        <v>129</v>
      </c>
      <c r="U31" s="10" t="s">
        <v>227</v>
      </c>
      <c r="V31" s="10" t="s">
        <v>86</v>
      </c>
      <c r="W31" s="10" t="s">
        <v>115</v>
      </c>
      <c r="X31" s="10" t="s">
        <v>116</v>
      </c>
      <c r="Y31" s="10" t="s">
        <v>228</v>
      </c>
      <c r="Z31" s="10" t="s">
        <v>229</v>
      </c>
      <c r="AA31" s="10" t="s">
        <v>230</v>
      </c>
      <c r="AB31" s="10" t="s">
        <v>186</v>
      </c>
      <c r="AC31" s="10" t="s">
        <v>87</v>
      </c>
      <c r="AD31" s="10" t="s">
        <v>88</v>
      </c>
      <c r="AE31" s="10" t="s">
        <v>231</v>
      </c>
      <c r="AF31" s="10" t="s">
        <v>232</v>
      </c>
      <c r="AG31" s="10" t="s">
        <v>233</v>
      </c>
      <c r="AH31" s="10" t="s">
        <v>234</v>
      </c>
      <c r="AI31" s="10" t="s">
        <v>235</v>
      </c>
      <c r="AJ31" s="10" t="s">
        <v>236</v>
      </c>
      <c r="AK31" s="10" t="s">
        <v>237</v>
      </c>
      <c r="AL31" s="10" t="s">
        <v>195</v>
      </c>
      <c r="AM31" s="10" t="s">
        <v>238</v>
      </c>
      <c r="AN31" s="10" t="s">
        <v>239</v>
      </c>
      <c r="AO31" s="10" t="s">
        <v>240</v>
      </c>
      <c r="AP31" s="10" t="s">
        <v>197</v>
      </c>
      <c r="AQ31" s="10" t="s">
        <v>241</v>
      </c>
    </row>
    <row r="32" spans="2:50" x14ac:dyDescent="0.2">
      <c r="B32" s="10" t="s">
        <v>352</v>
      </c>
      <c r="C32">
        <v>530</v>
      </c>
      <c r="D32">
        <v>7</v>
      </c>
      <c r="E32">
        <v>9</v>
      </c>
      <c r="F32">
        <v>9</v>
      </c>
      <c r="G32">
        <v>19</v>
      </c>
      <c r="H32">
        <v>6</v>
      </c>
      <c r="I32">
        <v>295</v>
      </c>
      <c r="J32">
        <v>54</v>
      </c>
      <c r="K32">
        <v>240</v>
      </c>
      <c r="L32">
        <v>12</v>
      </c>
      <c r="M32">
        <v>24</v>
      </c>
      <c r="N32">
        <v>159</v>
      </c>
      <c r="O32">
        <v>396</v>
      </c>
      <c r="P32">
        <v>157</v>
      </c>
      <c r="Q32">
        <v>18</v>
      </c>
      <c r="R32">
        <v>182</v>
      </c>
      <c r="S32">
        <v>3</v>
      </c>
      <c r="T32">
        <v>27</v>
      </c>
      <c r="U32">
        <v>14</v>
      </c>
      <c r="V32">
        <v>76</v>
      </c>
      <c r="W32">
        <v>24</v>
      </c>
      <c r="X32">
        <v>14</v>
      </c>
      <c r="Y32">
        <v>9</v>
      </c>
      <c r="Z32">
        <v>42</v>
      </c>
      <c r="AA32">
        <v>32</v>
      </c>
      <c r="AB32">
        <v>2</v>
      </c>
      <c r="AC32">
        <v>155</v>
      </c>
      <c r="AD32">
        <v>66</v>
      </c>
      <c r="AE32">
        <v>19</v>
      </c>
      <c r="AF32">
        <v>1</v>
      </c>
      <c r="AG32">
        <v>2</v>
      </c>
      <c r="AH32">
        <v>7</v>
      </c>
      <c r="AI32">
        <v>3</v>
      </c>
      <c r="AJ32">
        <v>2</v>
      </c>
      <c r="AK32">
        <v>3</v>
      </c>
      <c r="AL32">
        <v>4</v>
      </c>
      <c r="AM32">
        <v>4</v>
      </c>
      <c r="AN32">
        <v>2</v>
      </c>
      <c r="AO32">
        <v>1</v>
      </c>
      <c r="AP32">
        <v>1</v>
      </c>
      <c r="AQ32">
        <v>2</v>
      </c>
    </row>
    <row r="33" spans="2:45" x14ac:dyDescent="0.2">
      <c r="B33" s="10" t="s">
        <v>353</v>
      </c>
      <c r="C33">
        <v>1569</v>
      </c>
      <c r="D33">
        <v>2092</v>
      </c>
      <c r="E33">
        <v>2090</v>
      </c>
      <c r="F33">
        <v>2090</v>
      </c>
      <c r="G33">
        <v>2080</v>
      </c>
      <c r="H33">
        <v>2093</v>
      </c>
      <c r="I33">
        <v>1804</v>
      </c>
      <c r="J33">
        <v>2045</v>
      </c>
      <c r="K33">
        <v>1859</v>
      </c>
      <c r="L33">
        <v>2087</v>
      </c>
      <c r="M33">
        <v>2075</v>
      </c>
      <c r="N33">
        <v>1940</v>
      </c>
      <c r="O33">
        <v>1703</v>
      </c>
      <c r="P33">
        <v>1942</v>
      </c>
      <c r="Q33">
        <v>2081</v>
      </c>
      <c r="R33">
        <v>1917</v>
      </c>
      <c r="S33">
        <v>2096</v>
      </c>
      <c r="T33">
        <v>2072</v>
      </c>
      <c r="U33">
        <v>2085</v>
      </c>
      <c r="V33">
        <v>2023</v>
      </c>
      <c r="W33">
        <v>2075</v>
      </c>
      <c r="X33">
        <v>2085</v>
      </c>
      <c r="Y33">
        <v>2090</v>
      </c>
      <c r="Z33">
        <v>2057</v>
      </c>
      <c r="AA33">
        <v>2067</v>
      </c>
      <c r="AB33">
        <v>2097</v>
      </c>
      <c r="AC33">
        <v>1944</v>
      </c>
      <c r="AD33">
        <v>2033</v>
      </c>
      <c r="AE33">
        <v>2080</v>
      </c>
      <c r="AF33">
        <v>2098</v>
      </c>
      <c r="AG33">
        <v>2097</v>
      </c>
      <c r="AH33">
        <v>2092</v>
      </c>
      <c r="AI33">
        <v>2096</v>
      </c>
      <c r="AJ33">
        <v>2097</v>
      </c>
      <c r="AK33">
        <v>2096</v>
      </c>
      <c r="AL33">
        <v>2095</v>
      </c>
      <c r="AM33">
        <v>2095</v>
      </c>
      <c r="AN33">
        <v>2097</v>
      </c>
      <c r="AO33">
        <v>2098</v>
      </c>
      <c r="AP33">
        <v>2098</v>
      </c>
      <c r="AQ33">
        <v>2097</v>
      </c>
    </row>
    <row r="34" spans="2:45" x14ac:dyDescent="0.2">
      <c r="B34" s="10" t="s">
        <v>354</v>
      </c>
      <c r="C34">
        <v>2.9603773584905659</v>
      </c>
      <c r="D34">
        <v>298.85714285714278</v>
      </c>
      <c r="E34">
        <v>232.2222222222222</v>
      </c>
      <c r="F34">
        <v>232.2222222222222</v>
      </c>
      <c r="G34">
        <v>109.4736842105263</v>
      </c>
      <c r="H34">
        <v>348.83333333333331</v>
      </c>
      <c r="I34">
        <v>6.115254237288136</v>
      </c>
      <c r="J34">
        <v>37.870370370370367</v>
      </c>
      <c r="K34">
        <v>7.7458333333333336</v>
      </c>
      <c r="L34">
        <v>173.91666666666671</v>
      </c>
      <c r="M34">
        <v>86.458333333333329</v>
      </c>
      <c r="N34">
        <v>12.20125786163522</v>
      </c>
      <c r="O34">
        <v>4.3005050505050502</v>
      </c>
      <c r="P34">
        <v>12.369426751592361</v>
      </c>
      <c r="Q34">
        <v>115.6111111111111</v>
      </c>
      <c r="R34">
        <v>10.532967032967029</v>
      </c>
      <c r="S34">
        <v>698.66666666666663</v>
      </c>
      <c r="T34">
        <v>76.740740740740748</v>
      </c>
      <c r="U34">
        <v>148.92857142857139</v>
      </c>
      <c r="V34">
        <v>26.618421052631579</v>
      </c>
      <c r="W34">
        <v>86.458333333333329</v>
      </c>
      <c r="X34">
        <v>148.92857142857139</v>
      </c>
      <c r="Y34">
        <v>232.2222222222222</v>
      </c>
      <c r="Z34">
        <v>48.976190476190467</v>
      </c>
      <c r="AA34">
        <v>64.59375</v>
      </c>
      <c r="AB34">
        <v>1048.5</v>
      </c>
      <c r="AC34">
        <v>12.54193548387097</v>
      </c>
      <c r="AD34">
        <v>30.803030303030301</v>
      </c>
      <c r="AE34">
        <v>109.4736842105263</v>
      </c>
      <c r="AF34">
        <v>2098</v>
      </c>
      <c r="AG34">
        <v>1048.5</v>
      </c>
      <c r="AH34">
        <v>298.85714285714278</v>
      </c>
      <c r="AI34">
        <v>698.66666666666663</v>
      </c>
      <c r="AJ34">
        <v>1048.5</v>
      </c>
      <c r="AK34">
        <v>698.66666666666663</v>
      </c>
      <c r="AL34">
        <v>523.75</v>
      </c>
      <c r="AM34">
        <v>523.75</v>
      </c>
      <c r="AN34">
        <v>1048.5</v>
      </c>
      <c r="AO34">
        <v>2098</v>
      </c>
      <c r="AP34">
        <v>2098</v>
      </c>
      <c r="AQ34">
        <v>1048.5</v>
      </c>
      <c r="AR34">
        <f>+AVERAGE(C34:AQ34)</f>
        <v>430.65447076803838</v>
      </c>
      <c r="AS34">
        <f>+STDEV(C34:AQ34)</f>
        <v>585.57338921083533</v>
      </c>
    </row>
    <row r="35" spans="2:45" x14ac:dyDescent="0.2">
      <c r="B35" s="10" t="s">
        <v>354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</row>
    <row r="37" spans="2:45" x14ac:dyDescent="0.2">
      <c r="C37" s="10" t="s">
        <v>80</v>
      </c>
      <c r="D37" s="10" t="s">
        <v>111</v>
      </c>
      <c r="E37" s="10" t="s">
        <v>112</v>
      </c>
      <c r="F37" s="10" t="s">
        <v>82</v>
      </c>
      <c r="G37" s="10" t="s">
        <v>79</v>
      </c>
      <c r="H37" s="10" t="s">
        <v>85</v>
      </c>
      <c r="I37" s="10" t="s">
        <v>185</v>
      </c>
      <c r="J37" s="10" t="s">
        <v>113</v>
      </c>
      <c r="K37" s="10" t="s">
        <v>114</v>
      </c>
      <c r="L37" s="10" t="s">
        <v>186</v>
      </c>
      <c r="M37" s="10" t="s">
        <v>187</v>
      </c>
      <c r="N37" s="10" t="s">
        <v>115</v>
      </c>
      <c r="O37" s="10" t="s">
        <v>116</v>
      </c>
      <c r="P37" s="10" t="s">
        <v>188</v>
      </c>
      <c r="Q37" s="10" t="s">
        <v>189</v>
      </c>
      <c r="R37" s="10" t="s">
        <v>190</v>
      </c>
      <c r="S37" s="10" t="s">
        <v>191</v>
      </c>
      <c r="T37" s="10" t="s">
        <v>192</v>
      </c>
      <c r="U37" s="10" t="s">
        <v>193</v>
      </c>
      <c r="V37" s="10" t="s">
        <v>194</v>
      </c>
      <c r="W37" s="10" t="s">
        <v>195</v>
      </c>
      <c r="X37" s="10" t="s">
        <v>196</v>
      </c>
      <c r="Y37" s="10" t="s">
        <v>197</v>
      </c>
    </row>
    <row r="38" spans="2:45" x14ac:dyDescent="0.2">
      <c r="B38" s="10" t="s">
        <v>352</v>
      </c>
      <c r="C38">
        <v>59</v>
      </c>
      <c r="D38">
        <v>71</v>
      </c>
      <c r="E38">
        <v>63</v>
      </c>
      <c r="F38">
        <v>406</v>
      </c>
      <c r="G38">
        <v>1027</v>
      </c>
      <c r="H38">
        <v>567</v>
      </c>
      <c r="I38">
        <v>49</v>
      </c>
      <c r="J38">
        <v>139</v>
      </c>
      <c r="K38">
        <v>119</v>
      </c>
      <c r="L38">
        <v>8</v>
      </c>
      <c r="M38">
        <v>4</v>
      </c>
      <c r="N38">
        <v>74</v>
      </c>
      <c r="O38">
        <v>72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2:45" x14ac:dyDescent="0.2">
      <c r="B39" s="10" t="s">
        <v>353</v>
      </c>
      <c r="C39">
        <v>6827</v>
      </c>
      <c r="D39">
        <v>6815</v>
      </c>
      <c r="E39">
        <v>6823</v>
      </c>
      <c r="F39">
        <v>6480</v>
      </c>
      <c r="G39">
        <v>5859</v>
      </c>
      <c r="H39">
        <v>6319</v>
      </c>
      <c r="I39">
        <v>6837</v>
      </c>
      <c r="J39">
        <v>6747</v>
      </c>
      <c r="K39">
        <v>6767</v>
      </c>
      <c r="L39">
        <v>6878</v>
      </c>
      <c r="M39">
        <v>6882</v>
      </c>
      <c r="N39">
        <v>6812</v>
      </c>
      <c r="O39">
        <v>6814</v>
      </c>
      <c r="P39">
        <v>6885</v>
      </c>
      <c r="Q39">
        <v>6885</v>
      </c>
      <c r="R39">
        <v>6885</v>
      </c>
      <c r="S39">
        <v>6885</v>
      </c>
      <c r="T39">
        <v>6885</v>
      </c>
      <c r="U39">
        <v>6885</v>
      </c>
      <c r="V39">
        <v>6885</v>
      </c>
      <c r="W39">
        <v>6885</v>
      </c>
      <c r="X39">
        <v>6885</v>
      </c>
      <c r="Y39">
        <v>6885</v>
      </c>
    </row>
    <row r="40" spans="2:45" x14ac:dyDescent="0.2">
      <c r="B40" s="10" t="s">
        <v>354</v>
      </c>
      <c r="C40">
        <v>115.7118644067797</v>
      </c>
      <c r="D40">
        <v>95.985915492957744</v>
      </c>
      <c r="E40">
        <v>108.3015873015873</v>
      </c>
      <c r="F40">
        <v>15.960591133004931</v>
      </c>
      <c r="G40">
        <v>5.7049659201557938</v>
      </c>
      <c r="H40">
        <v>11.14462081128748</v>
      </c>
      <c r="I40">
        <v>139.53061224489801</v>
      </c>
      <c r="J40">
        <v>48.539568345323737</v>
      </c>
      <c r="K40">
        <v>56.865546218487403</v>
      </c>
      <c r="L40">
        <v>859.75</v>
      </c>
      <c r="M40">
        <v>1720.5</v>
      </c>
      <c r="N40">
        <v>92.054054054054049</v>
      </c>
      <c r="O40">
        <v>94.638888888888886</v>
      </c>
      <c r="P40">
        <v>6885</v>
      </c>
      <c r="Q40">
        <v>6885</v>
      </c>
      <c r="R40">
        <v>6885</v>
      </c>
      <c r="S40">
        <v>6885</v>
      </c>
      <c r="T40">
        <v>6885</v>
      </c>
      <c r="U40">
        <v>6885</v>
      </c>
      <c r="V40">
        <v>6885</v>
      </c>
      <c r="W40">
        <v>6885</v>
      </c>
      <c r="X40">
        <v>6885</v>
      </c>
      <c r="Y40">
        <v>6885</v>
      </c>
      <c r="Z40">
        <f>+AVERAGE(C40:Y40)</f>
        <v>3139.7690528181492</v>
      </c>
      <c r="AA40">
        <f>+STDEV(C40:Y40)</f>
        <v>3378.2144920308929</v>
      </c>
    </row>
    <row r="41" spans="2:45" x14ac:dyDescent="0.2">
      <c r="B41" s="10" t="s">
        <v>354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4" spans="2:45" ht="24" x14ac:dyDescent="0.2">
      <c r="B44" s="12" t="s">
        <v>368</v>
      </c>
    </row>
    <row r="46" spans="2:45" x14ac:dyDescent="0.2">
      <c r="C46" s="10" t="s">
        <v>159</v>
      </c>
      <c r="D46" s="10" t="s">
        <v>161</v>
      </c>
      <c r="E46" s="10" t="s">
        <v>154</v>
      </c>
      <c r="F46" s="10" t="s">
        <v>155</v>
      </c>
      <c r="G46" s="10" t="s">
        <v>158</v>
      </c>
      <c r="H46" s="10" t="s">
        <v>160</v>
      </c>
      <c r="I46" s="10" t="s">
        <v>156</v>
      </c>
      <c r="J46" s="10" t="s">
        <v>162</v>
      </c>
      <c r="K46" s="10" t="s">
        <v>151</v>
      </c>
      <c r="L46" s="10" t="s">
        <v>157</v>
      </c>
      <c r="M46" s="10" t="s">
        <v>152</v>
      </c>
      <c r="N46" s="10" t="s">
        <v>317</v>
      </c>
      <c r="O46" s="10" t="s">
        <v>150</v>
      </c>
      <c r="P46" s="10" t="s">
        <v>370</v>
      </c>
      <c r="Q46" s="10" t="s">
        <v>163</v>
      </c>
      <c r="R46" s="10" t="s">
        <v>320</v>
      </c>
      <c r="S46" s="10" t="s">
        <v>318</v>
      </c>
      <c r="T46" s="10" t="s">
        <v>319</v>
      </c>
      <c r="U46" s="10" t="s">
        <v>153</v>
      </c>
      <c r="V46" s="10" t="s">
        <v>164</v>
      </c>
      <c r="W46" s="10" t="s">
        <v>321</v>
      </c>
      <c r="X46" s="10" t="s">
        <v>322</v>
      </c>
      <c r="Y46" s="10" t="s">
        <v>316</v>
      </c>
    </row>
    <row r="47" spans="2:45" x14ac:dyDescent="0.2">
      <c r="B47" s="10" t="s">
        <v>352</v>
      </c>
      <c r="C47">
        <v>563</v>
      </c>
      <c r="D47">
        <v>567</v>
      </c>
      <c r="E47">
        <v>1011</v>
      </c>
      <c r="F47">
        <v>761</v>
      </c>
      <c r="G47">
        <v>350</v>
      </c>
      <c r="H47">
        <v>350</v>
      </c>
      <c r="I47">
        <v>312</v>
      </c>
      <c r="J47">
        <v>44</v>
      </c>
      <c r="K47">
        <v>34</v>
      </c>
      <c r="L47">
        <v>35</v>
      </c>
      <c r="M47">
        <v>11</v>
      </c>
      <c r="N47">
        <v>1</v>
      </c>
      <c r="O47">
        <v>8</v>
      </c>
      <c r="P47">
        <v>4</v>
      </c>
      <c r="Q47">
        <v>2</v>
      </c>
      <c r="R47">
        <v>6</v>
      </c>
      <c r="S47">
        <v>6</v>
      </c>
      <c r="T47">
        <v>5</v>
      </c>
      <c r="U47">
        <v>55</v>
      </c>
      <c r="V47">
        <v>55</v>
      </c>
      <c r="W47">
        <v>5</v>
      </c>
      <c r="X47">
        <v>1</v>
      </c>
      <c r="Y47">
        <v>1</v>
      </c>
    </row>
    <row r="48" spans="2:45" x14ac:dyDescent="0.2">
      <c r="B48" s="10" t="s">
        <v>353</v>
      </c>
      <c r="C48">
        <v>2791</v>
      </c>
      <c r="D48">
        <v>2787</v>
      </c>
      <c r="E48">
        <v>2343</v>
      </c>
      <c r="F48">
        <v>2593</v>
      </c>
      <c r="G48">
        <v>3004</v>
      </c>
      <c r="H48">
        <v>3004</v>
      </c>
      <c r="I48">
        <v>3042</v>
      </c>
      <c r="J48">
        <v>3310</v>
      </c>
      <c r="K48">
        <v>3320</v>
      </c>
      <c r="L48">
        <v>3319</v>
      </c>
      <c r="M48">
        <v>3343</v>
      </c>
      <c r="N48">
        <v>3353</v>
      </c>
      <c r="O48">
        <v>3346</v>
      </c>
      <c r="P48">
        <v>3350</v>
      </c>
      <c r="Q48">
        <v>3352</v>
      </c>
      <c r="R48">
        <v>3348</v>
      </c>
      <c r="S48">
        <v>3348</v>
      </c>
      <c r="T48">
        <v>3349</v>
      </c>
      <c r="U48">
        <v>3299</v>
      </c>
      <c r="V48">
        <v>3299</v>
      </c>
      <c r="W48">
        <v>3349</v>
      </c>
      <c r="X48">
        <v>3353</v>
      </c>
      <c r="Y48">
        <v>3353</v>
      </c>
    </row>
    <row r="49" spans="2:27" x14ac:dyDescent="0.2">
      <c r="B49" s="10" t="s">
        <v>354</v>
      </c>
      <c r="C49">
        <v>4.9573712255772646</v>
      </c>
      <c r="D49">
        <v>4.9153439153439153</v>
      </c>
      <c r="E49">
        <v>2.3175074183976259</v>
      </c>
      <c r="F49">
        <v>3.407358738501971</v>
      </c>
      <c r="G49">
        <v>8.5828571428571436</v>
      </c>
      <c r="H49">
        <v>8.5828571428571436</v>
      </c>
      <c r="I49">
        <v>9.75</v>
      </c>
      <c r="J49">
        <v>75.227272727272734</v>
      </c>
      <c r="K49">
        <v>97.647058823529406</v>
      </c>
      <c r="L49">
        <v>94.828571428571422</v>
      </c>
      <c r="M49">
        <v>303.90909090909088</v>
      </c>
      <c r="N49">
        <v>3353</v>
      </c>
      <c r="O49">
        <v>418.25</v>
      </c>
      <c r="P49">
        <v>837.5</v>
      </c>
      <c r="Q49">
        <v>1676</v>
      </c>
      <c r="R49">
        <v>558</v>
      </c>
      <c r="S49">
        <v>558</v>
      </c>
      <c r="T49">
        <v>669.8</v>
      </c>
      <c r="U49">
        <v>59.981818181818177</v>
      </c>
      <c r="V49">
        <v>59.981818181818177</v>
      </c>
      <c r="W49">
        <v>669.8</v>
      </c>
      <c r="X49">
        <v>3353</v>
      </c>
      <c r="Y49">
        <v>3353</v>
      </c>
      <c r="Z49">
        <f>+AVERAGE(C49:Y49)</f>
        <v>703.49734460154923</v>
      </c>
      <c r="AA49">
        <f>+STDEV(C49:Y49)</f>
        <v>1121.5713329016669</v>
      </c>
    </row>
    <row r="50" spans="2:27" x14ac:dyDescent="0.2">
      <c r="B50" s="10" t="s">
        <v>354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9897-8D58-1D4D-8AB7-6019D4A95E1F}">
  <dimension ref="A1:CO12"/>
  <sheetViews>
    <sheetView workbookViewId="0">
      <selection activeCell="E11" sqref="E11:F11"/>
    </sheetView>
  </sheetViews>
  <sheetFormatPr baseColWidth="10" defaultColWidth="8.83203125" defaultRowHeight="16" x14ac:dyDescent="0.2"/>
  <sheetData>
    <row r="1" spans="1:93" x14ac:dyDescent="0.2">
      <c r="B1" s="10" t="s">
        <v>80</v>
      </c>
      <c r="C1" s="10" t="s">
        <v>111</v>
      </c>
      <c r="D1" s="10" t="s">
        <v>112</v>
      </c>
      <c r="E1" s="10" t="s">
        <v>82</v>
      </c>
      <c r="F1" s="10" t="s">
        <v>79</v>
      </c>
      <c r="G1" s="10" t="s">
        <v>85</v>
      </c>
      <c r="H1" s="10" t="s">
        <v>185</v>
      </c>
      <c r="I1" s="10" t="s">
        <v>113</v>
      </c>
      <c r="J1" s="10" t="s">
        <v>114</v>
      </c>
      <c r="K1" s="10" t="s">
        <v>186</v>
      </c>
      <c r="L1" s="10" t="s">
        <v>187</v>
      </c>
      <c r="M1" s="10" t="s">
        <v>115</v>
      </c>
      <c r="N1" s="10" t="s">
        <v>116</v>
      </c>
      <c r="O1" s="10" t="s">
        <v>188</v>
      </c>
      <c r="P1" s="10" t="s">
        <v>189</v>
      </c>
      <c r="Q1" s="10" t="s">
        <v>190</v>
      </c>
      <c r="R1" s="10" t="s">
        <v>191</v>
      </c>
      <c r="S1" s="10" t="s">
        <v>192</v>
      </c>
      <c r="T1" s="10" t="s">
        <v>193</v>
      </c>
      <c r="U1" s="10" t="s">
        <v>194</v>
      </c>
      <c r="V1" s="10" t="s">
        <v>195</v>
      </c>
      <c r="W1" s="10" t="s">
        <v>196</v>
      </c>
      <c r="X1" s="10" t="s">
        <v>197</v>
      </c>
      <c r="Y1" s="10" t="s">
        <v>93</v>
      </c>
      <c r="Z1" s="10" t="s">
        <v>117</v>
      </c>
      <c r="AA1" s="10" t="s">
        <v>119</v>
      </c>
      <c r="AB1" s="10" t="s">
        <v>97</v>
      </c>
      <c r="AC1" s="10" t="s">
        <v>91</v>
      </c>
      <c r="AD1" s="10" t="s">
        <v>103</v>
      </c>
      <c r="AE1" s="10" t="s">
        <v>198</v>
      </c>
      <c r="AF1" s="10" t="s">
        <v>121</v>
      </c>
      <c r="AG1" s="10" t="s">
        <v>123</v>
      </c>
      <c r="AH1" s="10" t="s">
        <v>200</v>
      </c>
      <c r="AI1" s="10" t="s">
        <v>202</v>
      </c>
      <c r="AJ1" s="10" t="s">
        <v>125</v>
      </c>
      <c r="AK1" s="10" t="s">
        <v>127</v>
      </c>
      <c r="AL1" s="10" t="s">
        <v>204</v>
      </c>
      <c r="AM1" s="10" t="s">
        <v>206</v>
      </c>
      <c r="AN1" s="10" t="s">
        <v>208</v>
      </c>
      <c r="AO1" s="10" t="s">
        <v>210</v>
      </c>
      <c r="AP1" s="10" t="s">
        <v>212</v>
      </c>
      <c r="AQ1" s="10" t="s">
        <v>214</v>
      </c>
      <c r="AR1" s="10" t="s">
        <v>216</v>
      </c>
      <c r="AS1" s="10" t="s">
        <v>218</v>
      </c>
      <c r="AT1" s="10" t="s">
        <v>220</v>
      </c>
      <c r="AU1" s="10" t="s">
        <v>222</v>
      </c>
      <c r="AV1" s="10" t="s">
        <v>94</v>
      </c>
      <c r="AW1" s="10" t="s">
        <v>118</v>
      </c>
      <c r="AX1" s="10" t="s">
        <v>120</v>
      </c>
      <c r="AY1" s="10" t="s">
        <v>98</v>
      </c>
      <c r="AZ1" s="10" t="s">
        <v>92</v>
      </c>
      <c r="BA1" s="10" t="s">
        <v>104</v>
      </c>
      <c r="BB1" s="10" t="s">
        <v>199</v>
      </c>
      <c r="BC1" s="10" t="s">
        <v>122</v>
      </c>
      <c r="BD1" s="10" t="s">
        <v>124</v>
      </c>
      <c r="BE1" s="10" t="s">
        <v>201</v>
      </c>
      <c r="BF1" s="10" t="s">
        <v>203</v>
      </c>
      <c r="BG1" s="10" t="s">
        <v>126</v>
      </c>
      <c r="BH1" s="10" t="s">
        <v>128</v>
      </c>
      <c r="BI1" s="10" t="s">
        <v>205</v>
      </c>
      <c r="BJ1" s="10" t="s">
        <v>207</v>
      </c>
      <c r="BK1" s="10" t="s">
        <v>209</v>
      </c>
      <c r="BL1" s="10" t="s">
        <v>211</v>
      </c>
      <c r="BM1" s="10" t="s">
        <v>213</v>
      </c>
      <c r="BN1" s="10" t="s">
        <v>215</v>
      </c>
      <c r="BO1" s="10" t="s">
        <v>217</v>
      </c>
      <c r="BP1" s="10" t="s">
        <v>219</v>
      </c>
      <c r="BQ1" s="10" t="s">
        <v>221</v>
      </c>
      <c r="BR1" s="10" t="s">
        <v>223</v>
      </c>
      <c r="BS1" s="10" t="s">
        <v>418</v>
      </c>
      <c r="BT1" s="10" t="s">
        <v>412</v>
      </c>
      <c r="BU1" s="10" t="s">
        <v>414</v>
      </c>
      <c r="BV1" s="10" t="s">
        <v>422</v>
      </c>
      <c r="BW1" s="10" t="s">
        <v>417</v>
      </c>
      <c r="BX1" s="10" t="s">
        <v>426</v>
      </c>
      <c r="BY1" s="10" t="s">
        <v>425</v>
      </c>
      <c r="BZ1" s="10" t="s">
        <v>413</v>
      </c>
      <c r="CA1" s="10" t="s">
        <v>416</v>
      </c>
      <c r="CB1" s="10" t="s">
        <v>436</v>
      </c>
      <c r="CC1" s="10" t="s">
        <v>427</v>
      </c>
      <c r="CD1" s="10" t="s">
        <v>431</v>
      </c>
      <c r="CE1" s="10" t="s">
        <v>432</v>
      </c>
      <c r="CF1" s="10" t="s">
        <v>452</v>
      </c>
      <c r="CG1" s="10" t="s">
        <v>453</v>
      </c>
      <c r="CH1" s="10" t="s">
        <v>454</v>
      </c>
      <c r="CI1" s="10" t="s">
        <v>455</v>
      </c>
      <c r="CJ1" s="10" t="s">
        <v>456</v>
      </c>
      <c r="CK1" s="10" t="s">
        <v>457</v>
      </c>
      <c r="CL1" s="10" t="s">
        <v>458</v>
      </c>
      <c r="CM1" s="10" t="s">
        <v>446</v>
      </c>
      <c r="CN1" s="10" t="s">
        <v>459</v>
      </c>
      <c r="CO1" s="10" t="s">
        <v>450</v>
      </c>
    </row>
    <row r="2" spans="1:93" x14ac:dyDescent="0.2">
      <c r="A2" s="10" t="s">
        <v>17</v>
      </c>
      <c r="B2">
        <v>0</v>
      </c>
      <c r="E2">
        <v>0</v>
      </c>
      <c r="H2">
        <v>0</v>
      </c>
      <c r="O2" t="s">
        <v>386</v>
      </c>
      <c r="P2" t="s">
        <v>386</v>
      </c>
      <c r="Q2" t="s">
        <v>386</v>
      </c>
      <c r="R2" t="s">
        <v>386</v>
      </c>
      <c r="S2" t="s">
        <v>386</v>
      </c>
      <c r="T2" t="s">
        <v>386</v>
      </c>
      <c r="U2" t="s">
        <v>386</v>
      </c>
      <c r="V2" t="s">
        <v>386</v>
      </c>
      <c r="W2" t="s">
        <v>386</v>
      </c>
      <c r="X2" t="s">
        <v>386</v>
      </c>
      <c r="Y2">
        <v>0.99566603974159784</v>
      </c>
      <c r="Z2">
        <v>0.99746566383257029</v>
      </c>
      <c r="AA2">
        <v>0.99615761935905822</v>
      </c>
      <c r="AB2">
        <v>0.98716166489492185</v>
      </c>
      <c r="AC2">
        <v>0.96043165467625902</v>
      </c>
      <c r="AD2">
        <v>0.96599084368868537</v>
      </c>
      <c r="AE2">
        <v>0.99893695314416553</v>
      </c>
      <c r="AF2">
        <v>0.99305101373446703</v>
      </c>
      <c r="AG2">
        <v>0.99362328319162851</v>
      </c>
      <c r="AH2">
        <v>0.99869195552648793</v>
      </c>
      <c r="AI2">
        <v>0.99918247220405498</v>
      </c>
      <c r="AJ2">
        <v>0.99975474166121647</v>
      </c>
      <c r="AK2">
        <v>0.99771092217135382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</row>
    <row r="3" spans="1:93" x14ac:dyDescent="0.2">
      <c r="A3" s="10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t="s">
        <v>386</v>
      </c>
      <c r="P3" t="s">
        <v>386</v>
      </c>
      <c r="Q3" t="s">
        <v>386</v>
      </c>
      <c r="R3" t="s">
        <v>386</v>
      </c>
      <c r="S3" t="s">
        <v>386</v>
      </c>
      <c r="T3" t="s">
        <v>386</v>
      </c>
      <c r="U3" t="s">
        <v>386</v>
      </c>
      <c r="V3" t="s">
        <v>386</v>
      </c>
      <c r="W3" t="s">
        <v>386</v>
      </c>
      <c r="X3" t="s">
        <v>386</v>
      </c>
      <c r="Y3">
        <v>0.99975367435750062</v>
      </c>
      <c r="Z3">
        <v>1</v>
      </c>
      <c r="AA3">
        <v>1</v>
      </c>
      <c r="AB3">
        <v>0.99975155279503103</v>
      </c>
      <c r="AC3">
        <v>1</v>
      </c>
      <c r="AD3">
        <v>1</v>
      </c>
      <c r="AE3">
        <v>0.999754480726737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S3">
        <v>0.99128540305010893</v>
      </c>
      <c r="BT3">
        <v>0.99085365853658536</v>
      </c>
      <c r="BU3">
        <v>0.99172473867595823</v>
      </c>
      <c r="BV3">
        <v>0.94204793028322442</v>
      </c>
      <c r="BW3">
        <v>0.84799651567944256</v>
      </c>
      <c r="BX3">
        <v>0.92116724738675959</v>
      </c>
      <c r="BY3">
        <v>0.99433551198257075</v>
      </c>
      <c r="BZ3">
        <v>0.97952961672473871</v>
      </c>
      <c r="CA3">
        <v>0.98170731707317072</v>
      </c>
      <c r="CB3">
        <v>0.99869337979094075</v>
      </c>
      <c r="CC3">
        <v>0.99912891986062713</v>
      </c>
      <c r="CD3">
        <v>0.9873693379790941</v>
      </c>
      <c r="CE3">
        <v>0.98780487804878048</v>
      </c>
    </row>
    <row r="4" spans="1:93" x14ac:dyDescent="0.2">
      <c r="A4" s="10" t="s">
        <v>31</v>
      </c>
      <c r="B4">
        <v>53</v>
      </c>
      <c r="C4">
        <v>31</v>
      </c>
      <c r="D4">
        <v>47</v>
      </c>
      <c r="E4">
        <v>157</v>
      </c>
      <c r="F4">
        <v>484</v>
      </c>
      <c r="G4">
        <v>416</v>
      </c>
      <c r="H4">
        <v>13</v>
      </c>
      <c r="I4">
        <v>85</v>
      </c>
      <c r="J4">
        <v>78</v>
      </c>
      <c r="K4">
        <v>16</v>
      </c>
      <c r="L4">
        <v>10</v>
      </c>
      <c r="M4">
        <v>3</v>
      </c>
      <c r="N4">
        <v>28</v>
      </c>
      <c r="O4" t="s">
        <v>386</v>
      </c>
      <c r="P4" t="s">
        <v>386</v>
      </c>
      <c r="Q4" t="s">
        <v>386</v>
      </c>
      <c r="R4" t="s">
        <v>386</v>
      </c>
      <c r="S4" t="s">
        <v>386</v>
      </c>
      <c r="T4" t="s">
        <v>386</v>
      </c>
      <c r="U4" t="s">
        <v>386</v>
      </c>
      <c r="V4" t="s">
        <v>386</v>
      </c>
      <c r="W4" t="s">
        <v>386</v>
      </c>
      <c r="X4" t="s">
        <v>386</v>
      </c>
      <c r="Y4">
        <v>12179</v>
      </c>
      <c r="Z4">
        <v>12201</v>
      </c>
      <c r="AA4">
        <v>12185</v>
      </c>
      <c r="AB4">
        <v>12075</v>
      </c>
      <c r="AC4">
        <v>11748</v>
      </c>
      <c r="AD4">
        <v>11816</v>
      </c>
      <c r="AE4">
        <v>12219</v>
      </c>
      <c r="AF4">
        <v>12147</v>
      </c>
      <c r="AG4">
        <v>12154</v>
      </c>
      <c r="AH4">
        <v>12216</v>
      </c>
      <c r="AI4">
        <v>12222</v>
      </c>
      <c r="AJ4">
        <v>12229</v>
      </c>
      <c r="AK4">
        <v>12204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5" spans="1:93" x14ac:dyDescent="0.2">
      <c r="A5" s="10" t="s">
        <v>291</v>
      </c>
      <c r="B5">
        <v>0.49987683717875031</v>
      </c>
      <c r="C5">
        <v>0.5</v>
      </c>
      <c r="D5">
        <v>0.5</v>
      </c>
      <c r="E5">
        <v>0.49987577639751551</v>
      </c>
      <c r="F5">
        <v>0.5</v>
      </c>
      <c r="G5">
        <v>0.5</v>
      </c>
      <c r="H5">
        <v>0.4998772403633685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  <c r="O5" t="s">
        <v>386</v>
      </c>
      <c r="P5" t="s">
        <v>386</v>
      </c>
      <c r="Q5" t="s">
        <v>386</v>
      </c>
      <c r="R5" t="s">
        <v>386</v>
      </c>
      <c r="S5" t="s">
        <v>386</v>
      </c>
      <c r="T5" t="s">
        <v>386</v>
      </c>
      <c r="U5" t="s">
        <v>386</v>
      </c>
      <c r="V5" t="s">
        <v>386</v>
      </c>
      <c r="W5" t="s">
        <v>386</v>
      </c>
      <c r="X5" t="s">
        <v>386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</row>
    <row r="7" spans="1:93" x14ac:dyDescent="0.2">
      <c r="B7" s="18"/>
      <c r="C7" s="57" t="s">
        <v>16</v>
      </c>
      <c r="D7" s="57"/>
      <c r="E7" s="57" t="s">
        <v>0</v>
      </c>
      <c r="F7" s="57"/>
    </row>
    <row r="8" spans="1:93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93" x14ac:dyDescent="0.2">
      <c r="B9" s="18" t="s">
        <v>17</v>
      </c>
      <c r="C9" s="18">
        <f>+AVERAGE(B2:X2)</f>
        <v>0</v>
      </c>
      <c r="D9" s="18">
        <f>+AVERAGE(Y2:AU2)</f>
        <v>0.99106344829434367</v>
      </c>
      <c r="E9" s="18"/>
      <c r="F9" s="18"/>
    </row>
    <row r="10" spans="1:93" x14ac:dyDescent="0.2">
      <c r="B10" s="18" t="s">
        <v>30</v>
      </c>
      <c r="C10" s="18">
        <f>+AVERAGE(B3:X3)</f>
        <v>0</v>
      </c>
      <c r="D10" s="18">
        <f>+AVERAGE(Y3:AU3)</f>
        <v>0.9999430544522514</v>
      </c>
      <c r="E10" s="18">
        <f>+AVERAGE(AV3:BH3)</f>
        <v>0</v>
      </c>
      <c r="F10" s="18">
        <f>+AVERAGE(BS3:CE3)</f>
        <v>0.97028034269784647</v>
      </c>
    </row>
    <row r="11" spans="1:93" x14ac:dyDescent="0.2">
      <c r="B11" s="18" t="s">
        <v>291</v>
      </c>
      <c r="C11" s="57">
        <f>+AVERAGE(B5:X5)</f>
        <v>0.4999715272261257</v>
      </c>
      <c r="D11" s="57"/>
      <c r="E11" s="57"/>
      <c r="F11" s="57"/>
    </row>
    <row r="12" spans="1:93" x14ac:dyDescent="0.2">
      <c r="C12" s="36" t="s">
        <v>485</v>
      </c>
      <c r="D12" s="36"/>
      <c r="E12" s="36"/>
      <c r="F12" s="3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895-415D-0748-A174-CF2C4FD21FC8}">
  <dimension ref="A1:CO12"/>
  <sheetViews>
    <sheetView zoomScale="120" zoomScaleNormal="120" workbookViewId="0">
      <selection activeCell="J14" sqref="J14"/>
    </sheetView>
  </sheetViews>
  <sheetFormatPr baseColWidth="10" defaultColWidth="8.83203125" defaultRowHeight="16" x14ac:dyDescent="0.2"/>
  <cols>
    <col min="59" max="59" width="11.1640625" bestFit="1" customWidth="1"/>
  </cols>
  <sheetData>
    <row r="1" spans="1:93" x14ac:dyDescent="0.2">
      <c r="B1" s="10" t="s">
        <v>80</v>
      </c>
      <c r="C1" s="10" t="s">
        <v>111</v>
      </c>
      <c r="D1" s="10" t="s">
        <v>112</v>
      </c>
      <c r="E1" s="10" t="s">
        <v>82</v>
      </c>
      <c r="F1" s="10" t="s">
        <v>79</v>
      </c>
      <c r="G1" s="10" t="s">
        <v>85</v>
      </c>
      <c r="H1" s="10" t="s">
        <v>185</v>
      </c>
      <c r="I1" s="10" t="s">
        <v>113</v>
      </c>
      <c r="J1" s="10" t="s">
        <v>114</v>
      </c>
      <c r="K1" s="10" t="s">
        <v>186</v>
      </c>
      <c r="L1" s="10" t="s">
        <v>187</v>
      </c>
      <c r="M1" s="10" t="s">
        <v>115</v>
      </c>
      <c r="N1" s="10" t="s">
        <v>116</v>
      </c>
      <c r="O1" s="10" t="s">
        <v>188</v>
      </c>
      <c r="P1" s="10" t="s">
        <v>189</v>
      </c>
      <c r="Q1" s="10" t="s">
        <v>190</v>
      </c>
      <c r="R1" s="10" t="s">
        <v>191</v>
      </c>
      <c r="S1" s="10" t="s">
        <v>192</v>
      </c>
      <c r="T1" s="10" t="s">
        <v>193</v>
      </c>
      <c r="U1" s="10" t="s">
        <v>194</v>
      </c>
      <c r="V1" s="10" t="s">
        <v>195</v>
      </c>
      <c r="W1" s="10" t="s">
        <v>196</v>
      </c>
      <c r="X1" s="10" t="s">
        <v>197</v>
      </c>
      <c r="Y1" s="10" t="s">
        <v>93</v>
      </c>
      <c r="Z1" s="10" t="s">
        <v>117</v>
      </c>
      <c r="AA1" s="10" t="s">
        <v>119</v>
      </c>
      <c r="AB1" s="10" t="s">
        <v>97</v>
      </c>
      <c r="AC1" s="10" t="s">
        <v>91</v>
      </c>
      <c r="AD1" s="10" t="s">
        <v>103</v>
      </c>
      <c r="AE1" s="10" t="s">
        <v>198</v>
      </c>
      <c r="AF1" s="10" t="s">
        <v>121</v>
      </c>
      <c r="AG1" s="10" t="s">
        <v>123</v>
      </c>
      <c r="AH1" s="10" t="s">
        <v>200</v>
      </c>
      <c r="AI1" s="10" t="s">
        <v>202</v>
      </c>
      <c r="AJ1" s="10" t="s">
        <v>125</v>
      </c>
      <c r="AK1" s="10" t="s">
        <v>127</v>
      </c>
      <c r="AL1" s="10" t="s">
        <v>204</v>
      </c>
      <c r="AM1" s="10" t="s">
        <v>206</v>
      </c>
      <c r="AN1" s="10" t="s">
        <v>208</v>
      </c>
      <c r="AO1" s="10" t="s">
        <v>210</v>
      </c>
      <c r="AP1" s="10" t="s">
        <v>212</v>
      </c>
      <c r="AQ1" s="10" t="s">
        <v>214</v>
      </c>
      <c r="AR1" s="10" t="s">
        <v>216</v>
      </c>
      <c r="AS1" s="10" t="s">
        <v>218</v>
      </c>
      <c r="AT1" s="10" t="s">
        <v>220</v>
      </c>
      <c r="AU1" s="10" t="s">
        <v>222</v>
      </c>
      <c r="AV1" s="10" t="s">
        <v>94</v>
      </c>
      <c r="AW1" s="10" t="s">
        <v>118</v>
      </c>
      <c r="AX1" s="10" t="s">
        <v>120</v>
      </c>
      <c r="AY1" s="10" t="s">
        <v>98</v>
      </c>
      <c r="AZ1" s="10" t="s">
        <v>92</v>
      </c>
      <c r="BA1" s="10" t="s">
        <v>104</v>
      </c>
      <c r="BB1" s="10" t="s">
        <v>199</v>
      </c>
      <c r="BC1" s="10" t="s">
        <v>122</v>
      </c>
      <c r="BD1" s="10" t="s">
        <v>124</v>
      </c>
      <c r="BE1" s="10" t="s">
        <v>201</v>
      </c>
      <c r="BF1" s="10" t="s">
        <v>203</v>
      </c>
      <c r="BG1" s="10" t="s">
        <v>126</v>
      </c>
      <c r="BH1" s="10" t="s">
        <v>128</v>
      </c>
      <c r="BI1" s="10" t="s">
        <v>205</v>
      </c>
      <c r="BJ1" s="10" t="s">
        <v>207</v>
      </c>
      <c r="BK1" s="10" t="s">
        <v>209</v>
      </c>
      <c r="BL1" s="10" t="s">
        <v>211</v>
      </c>
      <c r="BM1" s="10" t="s">
        <v>213</v>
      </c>
      <c r="BN1" s="10" t="s">
        <v>215</v>
      </c>
      <c r="BO1" s="10" t="s">
        <v>217</v>
      </c>
      <c r="BP1" s="10" t="s">
        <v>219</v>
      </c>
      <c r="BQ1" s="10" t="s">
        <v>221</v>
      </c>
      <c r="BR1" s="10" t="s">
        <v>223</v>
      </c>
      <c r="BS1" s="10" t="s">
        <v>418</v>
      </c>
      <c r="BT1" s="10" t="s">
        <v>412</v>
      </c>
      <c r="BU1" s="10" t="s">
        <v>414</v>
      </c>
      <c r="BV1" s="10" t="s">
        <v>422</v>
      </c>
      <c r="BW1" s="10" t="s">
        <v>417</v>
      </c>
      <c r="BX1" s="10" t="s">
        <v>426</v>
      </c>
      <c r="BY1" s="10" t="s">
        <v>425</v>
      </c>
      <c r="BZ1" s="10" t="s">
        <v>413</v>
      </c>
      <c r="CA1" s="10" t="s">
        <v>416</v>
      </c>
      <c r="CB1" s="10" t="s">
        <v>436</v>
      </c>
      <c r="CC1" s="10" t="s">
        <v>427</v>
      </c>
      <c r="CD1" s="10" t="s">
        <v>431</v>
      </c>
      <c r="CE1" s="10" t="s">
        <v>432</v>
      </c>
      <c r="CF1" s="10" t="s">
        <v>452</v>
      </c>
      <c r="CG1" s="10" t="s">
        <v>453</v>
      </c>
      <c r="CH1" s="10" t="s">
        <v>454</v>
      </c>
      <c r="CI1" s="10" t="s">
        <v>455</v>
      </c>
      <c r="CJ1" s="10" t="s">
        <v>456</v>
      </c>
      <c r="CK1" s="10" t="s">
        <v>457</v>
      </c>
      <c r="CL1" s="10" t="s">
        <v>458</v>
      </c>
      <c r="CM1" s="10" t="s">
        <v>446</v>
      </c>
      <c r="CN1" s="10" t="s">
        <v>459</v>
      </c>
      <c r="CO1" s="10" t="s">
        <v>450</v>
      </c>
    </row>
    <row r="2" spans="1:93" x14ac:dyDescent="0.2">
      <c r="A2" s="10" t="s">
        <v>17</v>
      </c>
      <c r="B2">
        <v>1.7437452615617889E-2</v>
      </c>
      <c r="C2">
        <v>1.644031451036455E-2</v>
      </c>
      <c r="D2">
        <v>1.0410958904109591E-2</v>
      </c>
      <c r="E2">
        <v>7.8442437923250563E-2</v>
      </c>
      <c r="F2">
        <v>0.15682967959527819</v>
      </c>
      <c r="G2">
        <v>0.1093418259023355</v>
      </c>
      <c r="H2">
        <v>5.7142857142857143E-3</v>
      </c>
      <c r="I2">
        <v>3.9176626826029223E-2</v>
      </c>
      <c r="J2">
        <v>4.1756659467242621E-2</v>
      </c>
      <c r="K2">
        <v>2.1650228530190039E-3</v>
      </c>
      <c r="L2">
        <v>1.241464928615767E-3</v>
      </c>
      <c r="M2">
        <v>9.813542688910696E-4</v>
      </c>
      <c r="N2">
        <v>4.2105263157894743E-2</v>
      </c>
      <c r="O2" t="s">
        <v>386</v>
      </c>
      <c r="P2" t="s">
        <v>386</v>
      </c>
      <c r="Q2" t="s">
        <v>410</v>
      </c>
      <c r="R2" t="s">
        <v>410</v>
      </c>
      <c r="S2" t="s">
        <v>386</v>
      </c>
      <c r="T2" t="s">
        <v>386</v>
      </c>
      <c r="U2" t="s">
        <v>386</v>
      </c>
      <c r="V2" t="s">
        <v>410</v>
      </c>
      <c r="W2" t="s">
        <v>410</v>
      </c>
      <c r="X2" t="s">
        <v>386</v>
      </c>
      <c r="Y2">
        <v>0.99725098506368548</v>
      </c>
      <c r="Z2">
        <v>0.99926151573894584</v>
      </c>
      <c r="AA2">
        <v>0.99730950321898726</v>
      </c>
      <c r="AB2">
        <v>0.99827915869980877</v>
      </c>
      <c r="AC2">
        <v>0.9979497140390633</v>
      </c>
      <c r="AD2">
        <v>0.98862428237295341</v>
      </c>
      <c r="AE2">
        <v>0.99929558862375623</v>
      </c>
      <c r="AF2">
        <v>0.99757598359127353</v>
      </c>
      <c r="AG2">
        <v>0.99815549202250298</v>
      </c>
      <c r="AH2">
        <v>0.99913312693498457</v>
      </c>
      <c r="AI2">
        <v>0.99932019034670294</v>
      </c>
      <c r="AJ2">
        <v>1</v>
      </c>
      <c r="AK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</row>
    <row r="3" spans="1:93" x14ac:dyDescent="0.2">
      <c r="A3" s="10" t="s">
        <v>30</v>
      </c>
      <c r="B3">
        <v>0.43396226415094341</v>
      </c>
      <c r="C3">
        <v>0.74193548387096775</v>
      </c>
      <c r="D3">
        <v>0.40425531914893609</v>
      </c>
      <c r="E3">
        <v>0.88535031847133761</v>
      </c>
      <c r="F3">
        <v>0.96074380165289253</v>
      </c>
      <c r="G3">
        <v>0.74278846153846156</v>
      </c>
      <c r="H3">
        <v>0.38461538461538458</v>
      </c>
      <c r="I3">
        <v>0.69411764705882351</v>
      </c>
      <c r="J3">
        <v>0.74358974358974361</v>
      </c>
      <c r="K3">
        <v>0.5625</v>
      </c>
      <c r="L3">
        <v>0.4</v>
      </c>
      <c r="M3">
        <v>1</v>
      </c>
      <c r="N3">
        <v>1</v>
      </c>
      <c r="O3" t="s">
        <v>386</v>
      </c>
      <c r="P3" t="s">
        <v>386</v>
      </c>
      <c r="Q3" t="s">
        <v>410</v>
      </c>
      <c r="R3" t="s">
        <v>410</v>
      </c>
      <c r="S3" t="s">
        <v>386</v>
      </c>
      <c r="T3" t="s">
        <v>386</v>
      </c>
      <c r="U3" t="s">
        <v>386</v>
      </c>
      <c r="V3" t="s">
        <v>410</v>
      </c>
      <c r="W3" t="s">
        <v>410</v>
      </c>
      <c r="X3" t="s">
        <v>386</v>
      </c>
      <c r="Y3">
        <v>0.89358732244026606</v>
      </c>
      <c r="Z3">
        <v>0.88722235882304734</v>
      </c>
      <c r="AA3">
        <v>0.85178498153467375</v>
      </c>
      <c r="AB3">
        <v>0.86476190476190473</v>
      </c>
      <c r="AC3">
        <v>0.78719782090568602</v>
      </c>
      <c r="AD3">
        <v>0.78698375084631012</v>
      </c>
      <c r="AE3">
        <v>0.92879941075374417</v>
      </c>
      <c r="AF3">
        <v>0.88087593644521278</v>
      </c>
      <c r="AG3">
        <v>0.89048872799078493</v>
      </c>
      <c r="AH3">
        <v>0.66044531761624103</v>
      </c>
      <c r="AI3">
        <v>0.73267984715068946</v>
      </c>
      <c r="AJ3">
        <v>0.74645080946450815</v>
      </c>
      <c r="AK3">
        <v>0.94780399868895449</v>
      </c>
      <c r="AV3">
        <v>0.7</v>
      </c>
      <c r="AW3">
        <v>0.80952380952380953</v>
      </c>
      <c r="AX3">
        <v>0.52631578947368418</v>
      </c>
      <c r="AY3">
        <v>0.91729323308270672</v>
      </c>
      <c r="AZ3">
        <v>0.97134670487106012</v>
      </c>
      <c r="BA3">
        <v>0.82872928176795579</v>
      </c>
      <c r="BB3">
        <v>0.38461538461538458</v>
      </c>
      <c r="BC3">
        <v>0.93617021276595747</v>
      </c>
      <c r="BD3">
        <v>0.9285714285714286</v>
      </c>
      <c r="BE3">
        <v>1</v>
      </c>
      <c r="BF3">
        <v>0.5</v>
      </c>
      <c r="BG3">
        <v>1</v>
      </c>
      <c r="BH3">
        <v>1</v>
      </c>
      <c r="BS3">
        <v>0.78558875219683655</v>
      </c>
      <c r="BT3">
        <v>0.690989010989011</v>
      </c>
      <c r="BU3">
        <v>0.7378129117259552</v>
      </c>
      <c r="BV3">
        <v>0.62089690245030049</v>
      </c>
      <c r="BW3">
        <v>0.2768361581920904</v>
      </c>
      <c r="BX3">
        <v>0.30543735224586288</v>
      </c>
      <c r="BY3">
        <v>0.87341217696014017</v>
      </c>
      <c r="BZ3">
        <v>0.7349933303690529</v>
      </c>
      <c r="CA3">
        <v>0.77861579414374449</v>
      </c>
      <c r="CB3">
        <v>0.80811164413432179</v>
      </c>
      <c r="CC3">
        <v>0.9014821272885789</v>
      </c>
      <c r="CD3">
        <v>0.836479929422144</v>
      </c>
      <c r="CE3">
        <v>0.90388007054673725</v>
      </c>
    </row>
    <row r="4" spans="1:93" x14ac:dyDescent="0.2">
      <c r="A4" s="10" t="s">
        <v>31</v>
      </c>
      <c r="B4">
        <v>53</v>
      </c>
      <c r="C4">
        <v>31</v>
      </c>
      <c r="D4">
        <v>47</v>
      </c>
      <c r="E4">
        <v>157</v>
      </c>
      <c r="F4">
        <v>484</v>
      </c>
      <c r="G4">
        <v>416</v>
      </c>
      <c r="H4">
        <v>13</v>
      </c>
      <c r="I4">
        <v>85</v>
      </c>
      <c r="J4">
        <v>78</v>
      </c>
      <c r="K4">
        <v>16</v>
      </c>
      <c r="L4">
        <v>10</v>
      </c>
      <c r="M4">
        <v>3</v>
      </c>
      <c r="N4">
        <v>28</v>
      </c>
      <c r="O4" t="s">
        <v>386</v>
      </c>
      <c r="P4" t="s">
        <v>386</v>
      </c>
      <c r="Q4" t="s">
        <v>410</v>
      </c>
      <c r="R4" t="s">
        <v>410</v>
      </c>
      <c r="S4" t="s">
        <v>386</v>
      </c>
      <c r="T4" t="s">
        <v>386</v>
      </c>
      <c r="U4" t="s">
        <v>386</v>
      </c>
      <c r="V4" t="s">
        <v>410</v>
      </c>
      <c r="W4" t="s">
        <v>410</v>
      </c>
      <c r="X4" t="s">
        <v>386</v>
      </c>
      <c r="Y4">
        <v>12179</v>
      </c>
      <c r="Z4">
        <v>12201</v>
      </c>
      <c r="AA4">
        <v>12185</v>
      </c>
      <c r="AB4">
        <v>12075</v>
      </c>
      <c r="AC4">
        <v>11748</v>
      </c>
      <c r="AD4">
        <v>11816</v>
      </c>
      <c r="AE4">
        <v>12219</v>
      </c>
      <c r="AF4">
        <v>12147</v>
      </c>
      <c r="AG4">
        <v>12154</v>
      </c>
      <c r="AH4">
        <v>12216</v>
      </c>
      <c r="AI4">
        <v>12038</v>
      </c>
      <c r="AJ4">
        <v>12045</v>
      </c>
      <c r="AK4">
        <v>12204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5" spans="1:93" x14ac:dyDescent="0.2">
      <c r="A5" s="10" t="s">
        <v>181</v>
      </c>
      <c r="B5">
        <v>0.66377479329560485</v>
      </c>
      <c r="C5">
        <v>0.81457892134700749</v>
      </c>
      <c r="D5">
        <v>0.62802015034180503</v>
      </c>
      <c r="E5">
        <v>0.87505611161662111</v>
      </c>
      <c r="F5">
        <v>0.87397081127928922</v>
      </c>
      <c r="G5">
        <v>0.76488610619238584</v>
      </c>
      <c r="H5">
        <v>0.65670739768456432</v>
      </c>
      <c r="I5">
        <v>0.78749679175201814</v>
      </c>
      <c r="J5">
        <v>0.81703923579026427</v>
      </c>
      <c r="K5">
        <v>0.61147265880812052</v>
      </c>
      <c r="L5">
        <v>0.56633992357534479</v>
      </c>
      <c r="M5">
        <v>0.87322540473225407</v>
      </c>
      <c r="N5">
        <v>0.97390199934447741</v>
      </c>
      <c r="O5" t="s">
        <v>386</v>
      </c>
      <c r="P5" t="s">
        <v>386</v>
      </c>
      <c r="Q5" t="s">
        <v>410</v>
      </c>
      <c r="R5" t="s">
        <v>410</v>
      </c>
      <c r="S5" t="s">
        <v>386</v>
      </c>
      <c r="T5" t="s">
        <v>386</v>
      </c>
      <c r="U5" t="s">
        <v>386</v>
      </c>
      <c r="V5" t="s">
        <v>410</v>
      </c>
      <c r="W5" t="s">
        <v>410</v>
      </c>
      <c r="X5" t="s">
        <v>386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</row>
    <row r="7" spans="1:93" x14ac:dyDescent="0.2">
      <c r="B7" s="18"/>
      <c r="C7" s="57" t="s">
        <v>16</v>
      </c>
      <c r="D7" s="57"/>
      <c r="E7" s="57" t="s">
        <v>0</v>
      </c>
      <c r="F7" s="57"/>
    </row>
    <row r="8" spans="1:93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93" x14ac:dyDescent="0.2">
      <c r="B9" s="18" t="s">
        <v>17</v>
      </c>
      <c r="C9" s="18">
        <f>+AVERAGE(B2:X2)</f>
        <v>4.0157180512841111E-2</v>
      </c>
      <c r="D9" s="18">
        <f>+AVERAGE(Y2:AU2)</f>
        <v>0.99785811851174333</v>
      </c>
      <c r="E9" s="18"/>
      <c r="F9" s="18"/>
    </row>
    <row r="10" spans="1:93" x14ac:dyDescent="0.2">
      <c r="B10" s="18" t="s">
        <v>30</v>
      </c>
      <c r="C10" s="18">
        <f>+AVERAGE(B3:X3)</f>
        <v>0.68875834031519167</v>
      </c>
      <c r="D10" s="18">
        <f>+AVERAGE(Y3:AU3)</f>
        <v>0.83531401441707864</v>
      </c>
      <c r="E10" s="18">
        <f>+AVERAGE(AV3:BH3)</f>
        <v>0.80788968035938369</v>
      </c>
      <c r="F10" s="18">
        <f>+AVERAGE(BS3:CE3)</f>
        <v>0.71188739697421355</v>
      </c>
    </row>
    <row r="11" spans="1:93" x14ac:dyDescent="0.2">
      <c r="B11" s="18" t="s">
        <v>291</v>
      </c>
      <c r="C11" s="57">
        <f>+AVERAGE(B5:X5)</f>
        <v>0.76203617736613516</v>
      </c>
      <c r="D11" s="57"/>
      <c r="E11" s="57"/>
      <c r="F11" s="57"/>
    </row>
    <row r="12" spans="1:93" x14ac:dyDescent="0.2">
      <c r="C12" s="36" t="s">
        <v>485</v>
      </c>
      <c r="D12" s="36"/>
      <c r="E12" s="36"/>
      <c r="F12" s="36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33A2-F3E2-0742-8EA8-234425BD4267}">
  <dimension ref="A1:CO12"/>
  <sheetViews>
    <sheetView zoomScaleNormal="210" workbookViewId="0">
      <selection activeCell="E11" sqref="E11:F11"/>
    </sheetView>
  </sheetViews>
  <sheetFormatPr baseColWidth="10" defaultColWidth="8.83203125" defaultRowHeight="16" x14ac:dyDescent="0.2"/>
  <sheetData>
    <row r="1" spans="1:93" x14ac:dyDescent="0.2">
      <c r="B1" s="10" t="s">
        <v>80</v>
      </c>
      <c r="C1" s="10" t="s">
        <v>111</v>
      </c>
      <c r="D1" s="10" t="s">
        <v>112</v>
      </c>
      <c r="E1" s="10" t="s">
        <v>82</v>
      </c>
      <c r="F1" s="10" t="s">
        <v>79</v>
      </c>
      <c r="G1" s="10" t="s">
        <v>85</v>
      </c>
      <c r="H1" s="10" t="s">
        <v>185</v>
      </c>
      <c r="I1" s="10" t="s">
        <v>113</v>
      </c>
      <c r="J1" s="10" t="s">
        <v>114</v>
      </c>
      <c r="K1" s="10" t="s">
        <v>186</v>
      </c>
      <c r="L1" s="10" t="s">
        <v>187</v>
      </c>
      <c r="M1" s="10" t="s">
        <v>115</v>
      </c>
      <c r="N1" s="10" t="s">
        <v>116</v>
      </c>
      <c r="O1" s="10" t="s">
        <v>188</v>
      </c>
      <c r="P1" s="10" t="s">
        <v>189</v>
      </c>
      <c r="Q1" s="10" t="s">
        <v>190</v>
      </c>
      <c r="R1" s="10" t="s">
        <v>191</v>
      </c>
      <c r="S1" s="10" t="s">
        <v>192</v>
      </c>
      <c r="T1" s="10" t="s">
        <v>193</v>
      </c>
      <c r="U1" s="10" t="s">
        <v>194</v>
      </c>
      <c r="V1" s="10" t="s">
        <v>195</v>
      </c>
      <c r="W1" s="10" t="s">
        <v>196</v>
      </c>
      <c r="X1" s="10" t="s">
        <v>197</v>
      </c>
      <c r="Y1" s="10" t="s">
        <v>93</v>
      </c>
      <c r="Z1" s="10" t="s">
        <v>117</v>
      </c>
      <c r="AA1" s="10" t="s">
        <v>119</v>
      </c>
      <c r="AB1" s="10" t="s">
        <v>97</v>
      </c>
      <c r="AC1" s="10" t="s">
        <v>91</v>
      </c>
      <c r="AD1" s="10" t="s">
        <v>103</v>
      </c>
      <c r="AE1" s="10" t="s">
        <v>198</v>
      </c>
      <c r="AF1" s="10" t="s">
        <v>121</v>
      </c>
      <c r="AG1" s="10" t="s">
        <v>123</v>
      </c>
      <c r="AH1" s="10" t="s">
        <v>200</v>
      </c>
      <c r="AI1" s="10" t="s">
        <v>202</v>
      </c>
      <c r="AJ1" s="10" t="s">
        <v>125</v>
      </c>
      <c r="AK1" s="10" t="s">
        <v>127</v>
      </c>
      <c r="AL1" s="10" t="s">
        <v>204</v>
      </c>
      <c r="AM1" s="10" t="s">
        <v>206</v>
      </c>
      <c r="AN1" s="10" t="s">
        <v>208</v>
      </c>
      <c r="AO1" s="10" t="s">
        <v>210</v>
      </c>
      <c r="AP1" s="10" t="s">
        <v>212</v>
      </c>
      <c r="AQ1" s="10" t="s">
        <v>214</v>
      </c>
      <c r="AR1" s="10" t="s">
        <v>216</v>
      </c>
      <c r="AS1" s="10" t="s">
        <v>218</v>
      </c>
      <c r="AT1" s="10" t="s">
        <v>220</v>
      </c>
      <c r="AU1" s="10" t="s">
        <v>222</v>
      </c>
      <c r="AV1" s="10" t="s">
        <v>94</v>
      </c>
      <c r="AW1" s="10" t="s">
        <v>118</v>
      </c>
      <c r="AX1" s="10" t="s">
        <v>120</v>
      </c>
      <c r="AY1" s="10" t="s">
        <v>98</v>
      </c>
      <c r="AZ1" s="10" t="s">
        <v>92</v>
      </c>
      <c r="BA1" s="10" t="s">
        <v>104</v>
      </c>
      <c r="BB1" s="10" t="s">
        <v>199</v>
      </c>
      <c r="BC1" s="10" t="s">
        <v>122</v>
      </c>
      <c r="BD1" s="10" t="s">
        <v>124</v>
      </c>
      <c r="BE1" s="10" t="s">
        <v>201</v>
      </c>
      <c r="BF1" s="10" t="s">
        <v>203</v>
      </c>
      <c r="BG1" s="10" t="s">
        <v>126</v>
      </c>
      <c r="BH1" s="10" t="s">
        <v>128</v>
      </c>
      <c r="BI1" s="10" t="s">
        <v>205</v>
      </c>
      <c r="BJ1" s="10" t="s">
        <v>207</v>
      </c>
      <c r="BK1" s="10" t="s">
        <v>209</v>
      </c>
      <c r="BL1" s="10" t="s">
        <v>211</v>
      </c>
      <c r="BM1" s="10" t="s">
        <v>213</v>
      </c>
      <c r="BN1" s="10" t="s">
        <v>215</v>
      </c>
      <c r="BO1" s="10" t="s">
        <v>217</v>
      </c>
      <c r="BP1" s="10" t="s">
        <v>219</v>
      </c>
      <c r="BQ1" s="10" t="s">
        <v>221</v>
      </c>
      <c r="BR1" s="10" t="s">
        <v>223</v>
      </c>
      <c r="BS1" s="10" t="s">
        <v>418</v>
      </c>
      <c r="BT1" s="10" t="s">
        <v>412</v>
      </c>
      <c r="BU1" s="10" t="s">
        <v>414</v>
      </c>
      <c r="BV1" s="10" t="s">
        <v>422</v>
      </c>
      <c r="BW1" s="10" t="s">
        <v>417</v>
      </c>
      <c r="BX1" s="10" t="s">
        <v>426</v>
      </c>
      <c r="BY1" s="10" t="s">
        <v>425</v>
      </c>
      <c r="BZ1" s="10" t="s">
        <v>413</v>
      </c>
      <c r="CA1" s="10" t="s">
        <v>416</v>
      </c>
      <c r="CB1" s="10" t="s">
        <v>436</v>
      </c>
      <c r="CC1" s="10" t="s">
        <v>427</v>
      </c>
      <c r="CD1" s="10" t="s">
        <v>431</v>
      </c>
      <c r="CE1" s="10" t="s">
        <v>432</v>
      </c>
      <c r="CF1" s="10" t="s">
        <v>452</v>
      </c>
      <c r="CG1" s="10" t="s">
        <v>453</v>
      </c>
      <c r="CH1" s="10" t="s">
        <v>454</v>
      </c>
      <c r="CI1" s="10" t="s">
        <v>455</v>
      </c>
      <c r="CJ1" s="10" t="s">
        <v>456</v>
      </c>
      <c r="CK1" s="10" t="s">
        <v>457</v>
      </c>
      <c r="CL1" s="10" t="s">
        <v>458</v>
      </c>
      <c r="CM1" s="10" t="s">
        <v>446</v>
      </c>
      <c r="CN1" s="10" t="s">
        <v>459</v>
      </c>
      <c r="CO1" s="10" t="s">
        <v>450</v>
      </c>
    </row>
    <row r="2" spans="1:93" x14ac:dyDescent="0.2">
      <c r="A2" s="10" t="s">
        <v>17</v>
      </c>
      <c r="B2">
        <v>1.0674931129476581E-2</v>
      </c>
      <c r="C2">
        <v>9.9484156226971251E-3</v>
      </c>
      <c r="D2">
        <v>1.3104524180967241E-2</v>
      </c>
      <c r="E2">
        <v>5.2346570397111908E-2</v>
      </c>
      <c r="F2">
        <v>0.1016840758900021</v>
      </c>
      <c r="G2">
        <v>7.9264138087667496E-2</v>
      </c>
      <c r="I2">
        <v>2.7345102111457249E-2</v>
      </c>
      <c r="J2">
        <v>2.062780269058296E-2</v>
      </c>
      <c r="K2">
        <v>1.6574585635359119E-2</v>
      </c>
      <c r="L2">
        <v>0</v>
      </c>
      <c r="M2">
        <v>5.7142857142857143E-3</v>
      </c>
      <c r="N2">
        <v>1.2074169900819319E-2</v>
      </c>
      <c r="O2" t="s">
        <v>386</v>
      </c>
      <c r="P2" t="s">
        <v>386</v>
      </c>
      <c r="Q2" t="s">
        <v>410</v>
      </c>
      <c r="R2" t="s">
        <v>410</v>
      </c>
      <c r="S2" t="s">
        <v>386</v>
      </c>
      <c r="T2" t="s">
        <v>386</v>
      </c>
      <c r="U2" t="s">
        <v>386</v>
      </c>
      <c r="V2" t="s">
        <v>410</v>
      </c>
      <c r="W2" t="s">
        <v>410</v>
      </c>
      <c r="X2" t="s">
        <v>386</v>
      </c>
      <c r="Y2">
        <v>0.99764150943396224</v>
      </c>
      <c r="Z2">
        <v>0.99957974364362256</v>
      </c>
      <c r="AA2">
        <v>0.99944610612606621</v>
      </c>
      <c r="AB2">
        <v>0.99873176918199114</v>
      </c>
      <c r="AC2">
        <v>0.99907174114838881</v>
      </c>
      <c r="AD2">
        <v>0.991442074338996</v>
      </c>
      <c r="AE2">
        <v>0.99893721386527146</v>
      </c>
      <c r="AF2">
        <v>0.9993578079845874</v>
      </c>
      <c r="AG2">
        <v>0.99898728479801957</v>
      </c>
      <c r="AH2">
        <v>0.99892125134843579</v>
      </c>
      <c r="AI2">
        <v>0.99917101881787285</v>
      </c>
      <c r="AJ2">
        <v>0.99983412125736082</v>
      </c>
      <c r="AK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</row>
    <row r="3" spans="1:93" x14ac:dyDescent="0.2">
      <c r="A3" s="10" t="s">
        <v>30</v>
      </c>
      <c r="B3">
        <v>0.58490566037735847</v>
      </c>
      <c r="C3">
        <v>0.87096774193548387</v>
      </c>
      <c r="D3">
        <v>0.8936170212765957</v>
      </c>
      <c r="E3">
        <v>0.92356687898089174</v>
      </c>
      <c r="F3">
        <v>0.98553719008264462</v>
      </c>
      <c r="G3">
        <v>0.83894230769230771</v>
      </c>
      <c r="H3">
        <v>0</v>
      </c>
      <c r="I3">
        <v>0.92941176470588238</v>
      </c>
      <c r="J3">
        <v>0.88461538461538458</v>
      </c>
      <c r="K3">
        <v>0.1875</v>
      </c>
      <c r="L3">
        <v>0</v>
      </c>
      <c r="M3">
        <v>0.33333333333333331</v>
      </c>
      <c r="N3">
        <v>1</v>
      </c>
      <c r="O3" t="s">
        <v>386</v>
      </c>
      <c r="P3" t="s">
        <v>386</v>
      </c>
      <c r="Q3" t="s">
        <v>410</v>
      </c>
      <c r="R3" t="s">
        <v>410</v>
      </c>
      <c r="S3" t="s">
        <v>386</v>
      </c>
      <c r="T3" t="s">
        <v>386</v>
      </c>
      <c r="U3" t="s">
        <v>386</v>
      </c>
      <c r="V3" t="s">
        <v>410</v>
      </c>
      <c r="W3" t="s">
        <v>410</v>
      </c>
      <c r="X3" t="s">
        <v>386</v>
      </c>
      <c r="Y3">
        <v>0.76410214303308976</v>
      </c>
      <c r="Z3">
        <v>0.77977214982378495</v>
      </c>
      <c r="AA3">
        <v>0.74041854739433732</v>
      </c>
      <c r="AB3">
        <v>0.78260869565217395</v>
      </c>
      <c r="AC3">
        <v>0.64130064691862443</v>
      </c>
      <c r="AD3">
        <v>0.65690589031821256</v>
      </c>
      <c r="AE3">
        <v>1</v>
      </c>
      <c r="AF3">
        <v>0.76866716061578988</v>
      </c>
      <c r="AG3">
        <v>0.73045910811255554</v>
      </c>
      <c r="AH3">
        <v>0.98542894564505568</v>
      </c>
      <c r="AI3">
        <v>0.98617247586319756</v>
      </c>
      <c r="AJ3">
        <v>0.98577152669883061</v>
      </c>
      <c r="AK3">
        <v>0.8122746640445756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0</v>
      </c>
      <c r="BC3">
        <v>1</v>
      </c>
      <c r="BD3">
        <v>1</v>
      </c>
      <c r="BE3">
        <v>0.33333333333333331</v>
      </c>
      <c r="BF3">
        <v>0</v>
      </c>
      <c r="BG3">
        <v>3.4482758620689648E-2</v>
      </c>
      <c r="BH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0.94330571303968602</v>
      </c>
      <c r="CC3">
        <v>0.95117698343504797</v>
      </c>
      <c r="CD3">
        <v>0.93295103661226286</v>
      </c>
      <c r="CE3">
        <v>0</v>
      </c>
    </row>
    <row r="4" spans="1:93" x14ac:dyDescent="0.2">
      <c r="A4" s="10" t="s">
        <v>31</v>
      </c>
      <c r="B4">
        <v>53</v>
      </c>
      <c r="C4">
        <v>31</v>
      </c>
      <c r="D4">
        <v>47</v>
      </c>
      <c r="E4">
        <v>157</v>
      </c>
      <c r="F4">
        <v>484</v>
      </c>
      <c r="G4">
        <v>416</v>
      </c>
      <c r="H4">
        <v>13</v>
      </c>
      <c r="I4">
        <v>85</v>
      </c>
      <c r="J4">
        <v>78</v>
      </c>
      <c r="K4">
        <v>16</v>
      </c>
      <c r="L4">
        <v>10</v>
      </c>
      <c r="M4">
        <v>3</v>
      </c>
      <c r="N4">
        <v>28</v>
      </c>
      <c r="O4" t="s">
        <v>386</v>
      </c>
      <c r="P4" t="s">
        <v>386</v>
      </c>
      <c r="Q4" t="s">
        <v>410</v>
      </c>
      <c r="R4" t="s">
        <v>410</v>
      </c>
      <c r="S4" t="s">
        <v>386</v>
      </c>
      <c r="T4" t="s">
        <v>386</v>
      </c>
      <c r="U4" t="s">
        <v>386</v>
      </c>
      <c r="V4" t="s">
        <v>410</v>
      </c>
      <c r="W4" t="s">
        <v>410</v>
      </c>
      <c r="X4" t="s">
        <v>386</v>
      </c>
      <c r="Y4">
        <v>12179</v>
      </c>
      <c r="Z4">
        <v>12201</v>
      </c>
      <c r="AA4">
        <v>12185</v>
      </c>
      <c r="AB4">
        <v>12075</v>
      </c>
      <c r="AC4">
        <v>11748</v>
      </c>
      <c r="AD4">
        <v>11816</v>
      </c>
      <c r="AE4">
        <v>12219</v>
      </c>
      <c r="AF4">
        <v>12147</v>
      </c>
      <c r="AG4">
        <v>12154</v>
      </c>
      <c r="AH4">
        <v>12216</v>
      </c>
      <c r="AI4">
        <v>12222</v>
      </c>
      <c r="AJ4">
        <v>12229</v>
      </c>
      <c r="AK4">
        <v>12204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5" spans="1:93" x14ac:dyDescent="0.2">
      <c r="A5" s="10" t="s">
        <v>181</v>
      </c>
      <c r="B5">
        <v>0.67450390170522423</v>
      </c>
      <c r="C5">
        <v>0.8253699458796343</v>
      </c>
      <c r="D5">
        <v>0.81701778433546668</v>
      </c>
      <c r="E5">
        <v>0.85308778731653279</v>
      </c>
      <c r="F5">
        <v>0.81341891850063452</v>
      </c>
      <c r="G5">
        <v>0.74792409900526025</v>
      </c>
      <c r="H5">
        <v>0.5</v>
      </c>
      <c r="I5">
        <v>0.84903946266083619</v>
      </c>
      <c r="J5">
        <v>0.80753724636396995</v>
      </c>
      <c r="K5">
        <v>0.58646447282252789</v>
      </c>
      <c r="L5">
        <v>0.49308623793159873</v>
      </c>
      <c r="M5">
        <v>0.65955243001608199</v>
      </c>
      <c r="N5">
        <v>0.90613733202228797</v>
      </c>
      <c r="O5" t="s">
        <v>386</v>
      </c>
      <c r="P5" t="s">
        <v>386</v>
      </c>
      <c r="Q5" t="s">
        <v>410</v>
      </c>
      <c r="R5" t="s">
        <v>410</v>
      </c>
      <c r="S5" t="s">
        <v>386</v>
      </c>
      <c r="T5" t="s">
        <v>386</v>
      </c>
      <c r="U5" t="s">
        <v>386</v>
      </c>
      <c r="V5" t="s">
        <v>410</v>
      </c>
      <c r="W5" t="s">
        <v>410</v>
      </c>
      <c r="X5" t="s">
        <v>386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</row>
    <row r="7" spans="1:93" x14ac:dyDescent="0.2">
      <c r="B7" s="18"/>
      <c r="C7" s="57" t="s">
        <v>16</v>
      </c>
      <c r="D7" s="57"/>
      <c r="E7" s="57" t="s">
        <v>0</v>
      </c>
      <c r="F7" s="57"/>
    </row>
    <row r="8" spans="1:93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93" x14ac:dyDescent="0.2">
      <c r="B9" s="18" t="s">
        <v>17</v>
      </c>
      <c r="C9" s="18">
        <f>+AVERAGE(B2:X2)</f>
        <v>2.9113216780035572E-2</v>
      </c>
      <c r="D9" s="18">
        <f>+AVERAGE(Y2:AU2)</f>
        <v>0.99854781861112119</v>
      </c>
      <c r="E9" s="18"/>
      <c r="F9" s="18"/>
    </row>
    <row r="10" spans="1:93" x14ac:dyDescent="0.2">
      <c r="B10" s="18" t="s">
        <v>30</v>
      </c>
      <c r="C10" s="18">
        <f>+AVERAGE(B3:X3)</f>
        <v>0.6486459448461448</v>
      </c>
      <c r="D10" s="18">
        <f>+AVERAGE(Y3:AU3)</f>
        <v>0.81799091954770975</v>
      </c>
      <c r="E10" s="18">
        <f>+AVERAGE(AV3:BH3)</f>
        <v>0.7206012378426172</v>
      </c>
      <c r="F10" s="18">
        <f>+AVERAGE(BS3:CE3)</f>
        <v>0.29441797946823051</v>
      </c>
    </row>
    <row r="11" spans="1:93" x14ac:dyDescent="0.2">
      <c r="B11" s="18" t="s">
        <v>291</v>
      </c>
      <c r="C11" s="57">
        <f>+AVERAGE(B5:X5)</f>
        <v>0.73331843219692727</v>
      </c>
      <c r="D11" s="57"/>
      <c r="E11" s="57"/>
      <c r="F11" s="57"/>
    </row>
    <row r="12" spans="1:93" x14ac:dyDescent="0.2">
      <c r="C12" s="36" t="s">
        <v>485</v>
      </c>
      <c r="D12" s="36"/>
      <c r="E12" s="36"/>
      <c r="F12" s="3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155-D073-084F-AE7E-09F5607DD987}">
  <dimension ref="A1:FI11"/>
  <sheetViews>
    <sheetView workbookViewId="0">
      <selection activeCell="E11" sqref="E11:F11"/>
    </sheetView>
  </sheetViews>
  <sheetFormatPr baseColWidth="10" defaultColWidth="8.83203125" defaultRowHeight="16" x14ac:dyDescent="0.2"/>
  <cols>
    <col min="42" max="42" width="12.1640625" bestFit="1" customWidth="1"/>
  </cols>
  <sheetData>
    <row r="1" spans="1:165" x14ac:dyDescent="0.2">
      <c r="B1" s="10" t="s">
        <v>78</v>
      </c>
      <c r="C1" s="10" t="s">
        <v>111</v>
      </c>
      <c r="D1" s="10" t="s">
        <v>113</v>
      </c>
      <c r="E1" s="10" t="s">
        <v>112</v>
      </c>
      <c r="F1" s="10" t="s">
        <v>224</v>
      </c>
      <c r="G1" s="10" t="s">
        <v>114</v>
      </c>
      <c r="H1" s="10" t="s">
        <v>79</v>
      </c>
      <c r="I1" s="10" t="s">
        <v>80</v>
      </c>
      <c r="J1" s="10" t="s">
        <v>81</v>
      </c>
      <c r="K1" s="10" t="s">
        <v>225</v>
      </c>
      <c r="L1" s="10" t="s">
        <v>226</v>
      </c>
      <c r="M1" s="10" t="s">
        <v>82</v>
      </c>
      <c r="N1" s="10" t="s">
        <v>83</v>
      </c>
      <c r="O1" s="10" t="s">
        <v>84</v>
      </c>
      <c r="P1" s="10" t="s">
        <v>185</v>
      </c>
      <c r="Q1" s="10" t="s">
        <v>85</v>
      </c>
      <c r="R1" s="10" t="s">
        <v>187</v>
      </c>
      <c r="S1" s="10" t="s">
        <v>129</v>
      </c>
      <c r="T1" s="10" t="s">
        <v>227</v>
      </c>
      <c r="U1" s="10" t="s">
        <v>86</v>
      </c>
      <c r="V1" s="10" t="s">
        <v>115</v>
      </c>
      <c r="W1" s="10" t="s">
        <v>116</v>
      </c>
      <c r="X1" s="10" t="s">
        <v>228</v>
      </c>
      <c r="Y1" s="10" t="s">
        <v>229</v>
      </c>
      <c r="Z1" s="10" t="s">
        <v>230</v>
      </c>
      <c r="AA1" s="10" t="s">
        <v>186</v>
      </c>
      <c r="AB1" s="10" t="s">
        <v>87</v>
      </c>
      <c r="AC1" s="10" t="s">
        <v>88</v>
      </c>
      <c r="AD1" s="10" t="s">
        <v>231</v>
      </c>
      <c r="AE1" s="10" t="s">
        <v>232</v>
      </c>
      <c r="AF1" s="10" t="s">
        <v>233</v>
      </c>
      <c r="AG1" s="10" t="s">
        <v>234</v>
      </c>
      <c r="AH1" s="10" t="s">
        <v>235</v>
      </c>
      <c r="AI1" s="10" t="s">
        <v>236</v>
      </c>
      <c r="AJ1" s="10" t="s">
        <v>237</v>
      </c>
      <c r="AK1" s="10" t="s">
        <v>195</v>
      </c>
      <c r="AL1" s="10" t="s">
        <v>238</v>
      </c>
      <c r="AM1" s="10" t="s">
        <v>239</v>
      </c>
      <c r="AN1" s="10" t="s">
        <v>240</v>
      </c>
      <c r="AO1" s="10" t="s">
        <v>197</v>
      </c>
      <c r="AP1" s="10" t="s">
        <v>241</v>
      </c>
      <c r="AQ1" s="10" t="s">
        <v>89</v>
      </c>
      <c r="AR1" s="10" t="s">
        <v>117</v>
      </c>
      <c r="AS1" s="10" t="s">
        <v>121</v>
      </c>
      <c r="AT1" s="10" t="s">
        <v>119</v>
      </c>
      <c r="AU1" s="10" t="s">
        <v>242</v>
      </c>
      <c r="AV1" s="10" t="s">
        <v>123</v>
      </c>
      <c r="AW1" s="10" t="s">
        <v>91</v>
      </c>
      <c r="AX1" s="10" t="s">
        <v>93</v>
      </c>
      <c r="AY1" s="10" t="s">
        <v>95</v>
      </c>
      <c r="AZ1" s="10" t="s">
        <v>244</v>
      </c>
      <c r="BA1" s="10" t="s">
        <v>246</v>
      </c>
      <c r="BB1" s="10" t="s">
        <v>97</v>
      </c>
      <c r="BC1" s="10" t="s">
        <v>99</v>
      </c>
      <c r="BD1" s="10" t="s">
        <v>101</v>
      </c>
      <c r="BE1" s="10" t="s">
        <v>198</v>
      </c>
      <c r="BF1" s="10" t="s">
        <v>103</v>
      </c>
      <c r="BG1" s="10" t="s">
        <v>202</v>
      </c>
      <c r="BH1" s="10" t="s">
        <v>248</v>
      </c>
      <c r="BI1" s="10" t="s">
        <v>249</v>
      </c>
      <c r="BJ1" s="10" t="s">
        <v>105</v>
      </c>
      <c r="BK1" s="10" t="s">
        <v>125</v>
      </c>
      <c r="BL1" s="10" t="s">
        <v>127</v>
      </c>
      <c r="BM1" s="10" t="s">
        <v>251</v>
      </c>
      <c r="BN1" s="10" t="s">
        <v>253</v>
      </c>
      <c r="BO1" s="10" t="s">
        <v>255</v>
      </c>
      <c r="BP1" s="10" t="s">
        <v>200</v>
      </c>
      <c r="BQ1" s="10" t="s">
        <v>107</v>
      </c>
      <c r="BR1" s="10" t="s">
        <v>109</v>
      </c>
      <c r="BS1" s="10" t="s">
        <v>257</v>
      </c>
      <c r="BT1" s="10" t="s">
        <v>259</v>
      </c>
      <c r="BU1" s="10" t="s">
        <v>261</v>
      </c>
      <c r="BV1" s="10" t="s">
        <v>263</v>
      </c>
      <c r="BW1" s="10" t="s">
        <v>265</v>
      </c>
      <c r="BX1" s="10" t="s">
        <v>267</v>
      </c>
      <c r="BY1" s="10" t="s">
        <v>269</v>
      </c>
      <c r="BZ1" s="10" t="s">
        <v>218</v>
      </c>
      <c r="CA1" s="10" t="s">
        <v>271</v>
      </c>
      <c r="CB1" s="10" t="s">
        <v>273</v>
      </c>
      <c r="CC1" s="10" t="s">
        <v>275</v>
      </c>
      <c r="CD1" s="10" t="s">
        <v>222</v>
      </c>
      <c r="CE1" s="10" t="s">
        <v>277</v>
      </c>
      <c r="CF1" s="10" t="s">
        <v>90</v>
      </c>
      <c r="CG1" s="10" t="s">
        <v>118</v>
      </c>
      <c r="CH1" s="10" t="s">
        <v>122</v>
      </c>
      <c r="CI1" s="10" t="s">
        <v>120</v>
      </c>
      <c r="CJ1" s="10" t="s">
        <v>243</v>
      </c>
      <c r="CK1" s="10" t="s">
        <v>124</v>
      </c>
      <c r="CL1" s="10" t="s">
        <v>92</v>
      </c>
      <c r="CM1" s="10" t="s">
        <v>94</v>
      </c>
      <c r="CN1" s="10" t="s">
        <v>96</v>
      </c>
      <c r="CO1" s="10" t="s">
        <v>245</v>
      </c>
      <c r="CP1" s="10" t="s">
        <v>247</v>
      </c>
      <c r="CQ1" s="10" t="s">
        <v>98</v>
      </c>
      <c r="CR1" s="10" t="s">
        <v>100</v>
      </c>
      <c r="CS1" s="10" t="s">
        <v>102</v>
      </c>
      <c r="CT1" s="10" t="s">
        <v>199</v>
      </c>
      <c r="CU1" s="10" t="s">
        <v>104</v>
      </c>
      <c r="CV1" s="10" t="s">
        <v>203</v>
      </c>
      <c r="CW1" s="10" t="s">
        <v>134</v>
      </c>
      <c r="CX1" s="10" t="s">
        <v>250</v>
      </c>
      <c r="CY1" s="10" t="s">
        <v>106</v>
      </c>
      <c r="CZ1" s="10" t="s">
        <v>126</v>
      </c>
      <c r="DA1" s="10" t="s">
        <v>128</v>
      </c>
      <c r="DB1" s="10" t="s">
        <v>252</v>
      </c>
      <c r="DC1" s="10" t="s">
        <v>254</v>
      </c>
      <c r="DD1" s="10" t="s">
        <v>256</v>
      </c>
      <c r="DE1" s="10" t="s">
        <v>201</v>
      </c>
      <c r="DF1" s="10" t="s">
        <v>108</v>
      </c>
      <c r="DG1" s="10" t="s">
        <v>110</v>
      </c>
      <c r="DH1" s="10" t="s">
        <v>258</v>
      </c>
      <c r="DI1" s="10" t="s">
        <v>260</v>
      </c>
      <c r="DJ1" s="10" t="s">
        <v>262</v>
      </c>
      <c r="DK1" s="10" t="s">
        <v>264</v>
      </c>
      <c r="DL1" s="10" t="s">
        <v>266</v>
      </c>
      <c r="DM1" s="10" t="s">
        <v>268</v>
      </c>
      <c r="DN1" s="10" t="s">
        <v>270</v>
      </c>
      <c r="DO1" s="10" t="s">
        <v>219</v>
      </c>
      <c r="DP1" s="10" t="s">
        <v>272</v>
      </c>
      <c r="DQ1" s="10" t="s">
        <v>274</v>
      </c>
      <c r="DR1" s="10" t="s">
        <v>276</v>
      </c>
      <c r="DS1" s="10" t="s">
        <v>223</v>
      </c>
      <c r="DT1" s="10" t="s">
        <v>278</v>
      </c>
      <c r="DU1" s="10" t="s">
        <v>411</v>
      </c>
      <c r="DV1" s="10" t="s">
        <v>412</v>
      </c>
      <c r="DW1" s="10" t="s">
        <v>413</v>
      </c>
      <c r="DX1" s="10" t="s">
        <v>414</v>
      </c>
      <c r="DY1" s="10" t="s">
        <v>415</v>
      </c>
      <c r="DZ1" s="10" t="s">
        <v>416</v>
      </c>
      <c r="EA1" s="10" t="s">
        <v>417</v>
      </c>
      <c r="EB1" s="10" t="s">
        <v>418</v>
      </c>
      <c r="EC1" s="10" t="s">
        <v>419</v>
      </c>
      <c r="ED1" s="10" t="s">
        <v>420</v>
      </c>
      <c r="EE1" s="10" t="s">
        <v>421</v>
      </c>
      <c r="EF1" s="10" t="s">
        <v>422</v>
      </c>
      <c r="EG1" s="10" t="s">
        <v>423</v>
      </c>
      <c r="EH1" s="10" t="s">
        <v>424</v>
      </c>
      <c r="EI1" s="10" t="s">
        <v>425</v>
      </c>
      <c r="EJ1" s="10" t="s">
        <v>426</v>
      </c>
      <c r="EK1" s="10" t="s">
        <v>427</v>
      </c>
      <c r="EL1" s="10" t="s">
        <v>428</v>
      </c>
      <c r="EM1" s="10" t="s">
        <v>429</v>
      </c>
      <c r="EN1" s="10" t="s">
        <v>430</v>
      </c>
      <c r="EO1" s="10" t="s">
        <v>431</v>
      </c>
      <c r="EP1" s="10" t="s">
        <v>432</v>
      </c>
      <c r="EQ1" s="10" t="s">
        <v>433</v>
      </c>
      <c r="ER1" s="10" t="s">
        <v>434</v>
      </c>
      <c r="ES1" s="10" t="s">
        <v>435</v>
      </c>
      <c r="ET1" s="10" t="s">
        <v>436</v>
      </c>
      <c r="EU1" s="10" t="s">
        <v>437</v>
      </c>
      <c r="EV1" s="10" t="s">
        <v>438</v>
      </c>
      <c r="EW1" s="10" t="s">
        <v>439</v>
      </c>
      <c r="EX1" s="10" t="s">
        <v>440</v>
      </c>
      <c r="EY1" s="10" t="s">
        <v>441</v>
      </c>
      <c r="EZ1" s="10" t="s">
        <v>442</v>
      </c>
      <c r="FA1" s="10" t="s">
        <v>443</v>
      </c>
      <c r="FB1" s="10" t="s">
        <v>444</v>
      </c>
      <c r="FC1" s="10" t="s">
        <v>445</v>
      </c>
      <c r="FD1" s="10" t="s">
        <v>446</v>
      </c>
      <c r="FE1" s="10" t="s">
        <v>447</v>
      </c>
      <c r="FF1" s="10" t="s">
        <v>448</v>
      </c>
      <c r="FG1" s="10" t="s">
        <v>449</v>
      </c>
      <c r="FH1" s="10" t="s">
        <v>450</v>
      </c>
      <c r="FI1" s="10" t="s">
        <v>451</v>
      </c>
    </row>
    <row r="2" spans="1:165" x14ac:dyDescent="0.2">
      <c r="A2" s="10" t="s">
        <v>17</v>
      </c>
      <c r="B2">
        <v>0</v>
      </c>
      <c r="D2">
        <v>0</v>
      </c>
      <c r="G2">
        <v>0</v>
      </c>
      <c r="H2">
        <v>0</v>
      </c>
      <c r="J2">
        <v>0</v>
      </c>
      <c r="Q2">
        <v>0</v>
      </c>
      <c r="S2">
        <v>0</v>
      </c>
      <c r="W2">
        <v>0</v>
      </c>
      <c r="X2">
        <v>0</v>
      </c>
      <c r="AB2">
        <v>0</v>
      </c>
      <c r="AE2" t="s">
        <v>386</v>
      </c>
      <c r="AF2" t="s">
        <v>386</v>
      </c>
      <c r="AG2">
        <v>0</v>
      </c>
      <c r="AH2" t="s">
        <v>386</v>
      </c>
      <c r="AI2">
        <v>0</v>
      </c>
      <c r="AL2">
        <v>0</v>
      </c>
      <c r="AM2" t="s">
        <v>386</v>
      </c>
      <c r="AN2" t="s">
        <v>386</v>
      </c>
      <c r="AO2" t="s">
        <v>386</v>
      </c>
      <c r="AQ2">
        <v>0.97022332506203479</v>
      </c>
      <c r="AR2">
        <v>0.99801685671789786</v>
      </c>
      <c r="AS2">
        <v>0.99834409670475244</v>
      </c>
      <c r="AT2">
        <v>0.9963642373161461</v>
      </c>
      <c r="AU2">
        <v>0.99586845149562053</v>
      </c>
      <c r="AV2">
        <v>0.99768403639371384</v>
      </c>
      <c r="AW2">
        <v>0.9229114971050455</v>
      </c>
      <c r="AX2">
        <v>0.9900842835894893</v>
      </c>
      <c r="AY2">
        <v>0.99834574028122414</v>
      </c>
      <c r="AZ2">
        <v>0.99785159477772267</v>
      </c>
      <c r="BA2">
        <v>0.99421583209386877</v>
      </c>
      <c r="BB2">
        <v>0.95851925301603036</v>
      </c>
      <c r="BC2">
        <v>0.9740538753924971</v>
      </c>
      <c r="BD2">
        <v>0.98810114030738716</v>
      </c>
      <c r="BE2">
        <v>0.99619897537597091</v>
      </c>
      <c r="BF2">
        <v>0.94408602150537635</v>
      </c>
      <c r="BG2">
        <v>0.9988431664187738</v>
      </c>
      <c r="BH2">
        <v>0.99635701275045541</v>
      </c>
      <c r="BI2">
        <v>0.99900842835894899</v>
      </c>
      <c r="BJ2">
        <v>0.98479590150388363</v>
      </c>
      <c r="BK2">
        <v>0.99487687985456952</v>
      </c>
      <c r="BL2">
        <v>0.99354197714853454</v>
      </c>
      <c r="BM2">
        <v>0.99735318444995869</v>
      </c>
      <c r="BN2">
        <v>0.97950751941827796</v>
      </c>
      <c r="BO2">
        <v>0.98975375970913904</v>
      </c>
      <c r="BP2">
        <v>0.99950421417947444</v>
      </c>
      <c r="BQ2">
        <v>0.94921422663358146</v>
      </c>
      <c r="BR2">
        <v>0.98198644852090566</v>
      </c>
      <c r="BS2">
        <v>0.99603371343579572</v>
      </c>
      <c r="BV2">
        <v>0.99834409670475244</v>
      </c>
      <c r="BX2">
        <v>0.99983440967047521</v>
      </c>
      <c r="BY2">
        <v>0.99867790447859861</v>
      </c>
      <c r="BZ2">
        <v>0.99867790447859861</v>
      </c>
      <c r="CA2">
        <v>0.99735318444995869</v>
      </c>
      <c r="CE2">
        <v>0.99900842835894899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K2">
        <v>0</v>
      </c>
      <c r="DM2">
        <v>0</v>
      </c>
      <c r="DN2">
        <v>0</v>
      </c>
      <c r="DO2">
        <v>0</v>
      </c>
      <c r="DP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Z2">
        <v>0</v>
      </c>
      <c r="FB2">
        <v>0</v>
      </c>
      <c r="FC2">
        <v>0</v>
      </c>
      <c r="FD2">
        <v>0</v>
      </c>
      <c r="FE2">
        <v>0</v>
      </c>
      <c r="FI2">
        <v>0</v>
      </c>
    </row>
    <row r="3" spans="1:165" x14ac:dyDescent="0.2">
      <c r="A3" s="10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386</v>
      </c>
      <c r="AF3" t="s">
        <v>386</v>
      </c>
      <c r="AG3">
        <v>0</v>
      </c>
      <c r="AH3" t="s">
        <v>386</v>
      </c>
      <c r="AI3">
        <v>0</v>
      </c>
      <c r="AJ3">
        <v>0</v>
      </c>
      <c r="AK3">
        <v>0</v>
      </c>
      <c r="AL3">
        <v>0</v>
      </c>
      <c r="AM3" t="s">
        <v>386</v>
      </c>
      <c r="AN3" t="s">
        <v>386</v>
      </c>
      <c r="AO3" t="s">
        <v>386</v>
      </c>
      <c r="AP3">
        <v>0</v>
      </c>
      <c r="AQ3">
        <v>0.99897802759325494</v>
      </c>
      <c r="AR3">
        <v>1</v>
      </c>
      <c r="AS3">
        <v>0.99801357391160406</v>
      </c>
      <c r="AT3">
        <v>1</v>
      </c>
      <c r="AU3">
        <v>1</v>
      </c>
      <c r="AV3">
        <v>0.99900612887195628</v>
      </c>
      <c r="AW3">
        <v>0.99892569382273944</v>
      </c>
      <c r="AX3">
        <v>1</v>
      </c>
      <c r="AY3">
        <v>0.99900678695580203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0.99894976369683175</v>
      </c>
      <c r="BG3">
        <v>1</v>
      </c>
      <c r="BH3">
        <v>0.99800962016918227</v>
      </c>
      <c r="BI3">
        <v>1</v>
      </c>
      <c r="BJ3">
        <v>1</v>
      </c>
      <c r="BK3">
        <v>1</v>
      </c>
      <c r="BL3">
        <v>0.99800399201596801</v>
      </c>
      <c r="BM3">
        <v>0.99900579950289981</v>
      </c>
      <c r="BN3">
        <v>1</v>
      </c>
      <c r="BO3">
        <v>1</v>
      </c>
      <c r="BP3">
        <v>1</v>
      </c>
      <c r="BQ3">
        <v>0.99895543175487467</v>
      </c>
      <c r="BR3">
        <v>1</v>
      </c>
      <c r="BS3">
        <v>1</v>
      </c>
      <c r="BV3">
        <v>0.99801357391160406</v>
      </c>
      <c r="BX3">
        <v>0.99801652892561987</v>
      </c>
      <c r="BY3">
        <v>1</v>
      </c>
      <c r="BZ3">
        <v>1</v>
      </c>
      <c r="CA3">
        <v>0.99900579950289981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K3">
        <v>0</v>
      </c>
      <c r="DM3">
        <v>0</v>
      </c>
      <c r="DN3">
        <v>0</v>
      </c>
      <c r="DO3">
        <v>0</v>
      </c>
      <c r="DP3">
        <v>0</v>
      </c>
      <c r="DT3">
        <v>0</v>
      </c>
      <c r="DU3">
        <v>0.73390557939914158</v>
      </c>
      <c r="DV3">
        <v>0.99428571428571433</v>
      </c>
      <c r="DW3">
        <v>0.99713467048710602</v>
      </c>
      <c r="DX3">
        <v>0.99285714285714288</v>
      </c>
      <c r="DY3">
        <v>0.99285714285714288</v>
      </c>
      <c r="DZ3">
        <v>0.99713876967095849</v>
      </c>
      <c r="EA3">
        <v>0.85264663805436336</v>
      </c>
      <c r="EB3">
        <v>0.96857142857142853</v>
      </c>
      <c r="EC3">
        <v>0.88125894134477822</v>
      </c>
      <c r="ED3">
        <v>0.99</v>
      </c>
      <c r="EE3">
        <v>0.98428571428571432</v>
      </c>
      <c r="EF3">
        <v>0.92142857142857137</v>
      </c>
      <c r="EG3">
        <v>0.80714285714285716</v>
      </c>
      <c r="EH3">
        <v>0.92428571428571427</v>
      </c>
      <c r="EI3">
        <v>0.99285714285714288</v>
      </c>
      <c r="EJ3">
        <v>0.91845493562231761</v>
      </c>
      <c r="EK3">
        <v>0.99857142857142855</v>
      </c>
      <c r="EL3">
        <v>0.98567335243553011</v>
      </c>
      <c r="EM3">
        <v>0.99142857142857144</v>
      </c>
      <c r="EN3">
        <v>0.95714285714285718</v>
      </c>
      <c r="EO3">
        <v>0.98428571428571432</v>
      </c>
      <c r="EP3">
        <v>0.99140401146131807</v>
      </c>
      <c r="EQ3">
        <v>0.99141630901287559</v>
      </c>
      <c r="ER3">
        <v>0.97285714285714286</v>
      </c>
      <c r="ES3">
        <v>0.98428571428571432</v>
      </c>
      <c r="ET3">
        <v>0.99857142857142855</v>
      </c>
      <c r="EU3">
        <v>0.92417739628040052</v>
      </c>
      <c r="EV3">
        <v>0.96714285714285719</v>
      </c>
      <c r="EW3">
        <v>0.99142857142857144</v>
      </c>
      <c r="EZ3">
        <v>0.99713467048710602</v>
      </c>
      <c r="FB3">
        <v>0.99856733524355301</v>
      </c>
      <c r="FC3">
        <v>0.99857142857142855</v>
      </c>
      <c r="FD3">
        <v>0.99714285714285711</v>
      </c>
      <c r="FE3">
        <v>0.99713876967095849</v>
      </c>
      <c r="FI3">
        <v>0.99857142857142855</v>
      </c>
    </row>
    <row r="4" spans="1:165" x14ac:dyDescent="0.2">
      <c r="A4" s="10" t="s">
        <v>31</v>
      </c>
      <c r="B4">
        <v>180</v>
      </c>
      <c r="C4">
        <v>12</v>
      </c>
      <c r="D4">
        <v>10</v>
      </c>
      <c r="E4">
        <v>22</v>
      </c>
      <c r="F4">
        <v>25</v>
      </c>
      <c r="G4">
        <v>14</v>
      </c>
      <c r="H4">
        <v>466</v>
      </c>
      <c r="I4">
        <v>60</v>
      </c>
      <c r="J4">
        <v>10</v>
      </c>
      <c r="K4">
        <v>13</v>
      </c>
      <c r="L4">
        <v>35</v>
      </c>
      <c r="M4">
        <v>251</v>
      </c>
      <c r="N4">
        <v>157</v>
      </c>
      <c r="O4">
        <v>72</v>
      </c>
      <c r="P4">
        <v>23</v>
      </c>
      <c r="Q4">
        <v>338</v>
      </c>
      <c r="R4">
        <v>7</v>
      </c>
      <c r="S4">
        <v>22</v>
      </c>
      <c r="T4">
        <v>6</v>
      </c>
      <c r="U4">
        <v>92</v>
      </c>
      <c r="V4">
        <v>31</v>
      </c>
      <c r="W4">
        <v>39</v>
      </c>
      <c r="X4">
        <v>16</v>
      </c>
      <c r="Y4">
        <v>124</v>
      </c>
      <c r="Z4">
        <v>62</v>
      </c>
      <c r="AA4">
        <v>3</v>
      </c>
      <c r="AB4">
        <v>307</v>
      </c>
      <c r="AC4">
        <v>109</v>
      </c>
      <c r="AD4">
        <v>24</v>
      </c>
      <c r="AE4" t="s">
        <v>386</v>
      </c>
      <c r="AF4" t="s">
        <v>386</v>
      </c>
      <c r="AG4">
        <v>10</v>
      </c>
      <c r="AH4" t="s">
        <v>386</v>
      </c>
      <c r="AI4">
        <v>1</v>
      </c>
      <c r="AJ4">
        <v>8</v>
      </c>
      <c r="AK4">
        <v>8</v>
      </c>
      <c r="AL4">
        <v>16</v>
      </c>
      <c r="AM4" t="s">
        <v>386</v>
      </c>
      <c r="AN4" t="s">
        <v>386</v>
      </c>
      <c r="AO4" t="s">
        <v>386</v>
      </c>
      <c r="AP4">
        <v>6</v>
      </c>
      <c r="AQ4">
        <v>5871</v>
      </c>
      <c r="AR4">
        <v>6039</v>
      </c>
      <c r="AS4">
        <v>6041</v>
      </c>
      <c r="AT4">
        <v>6029</v>
      </c>
      <c r="AU4">
        <v>6026</v>
      </c>
      <c r="AV4">
        <v>6037</v>
      </c>
      <c r="AW4">
        <v>5585</v>
      </c>
      <c r="AX4">
        <v>5991</v>
      </c>
      <c r="AY4">
        <v>6041</v>
      </c>
      <c r="AZ4">
        <v>6038</v>
      </c>
      <c r="BA4">
        <v>6016</v>
      </c>
      <c r="BB4">
        <v>5800</v>
      </c>
      <c r="BC4">
        <v>5894</v>
      </c>
      <c r="BD4">
        <v>5979</v>
      </c>
      <c r="BE4">
        <v>6028</v>
      </c>
      <c r="BF4">
        <v>5713</v>
      </c>
      <c r="BG4">
        <v>6044</v>
      </c>
      <c r="BH4">
        <v>6029</v>
      </c>
      <c r="BI4">
        <v>6045</v>
      </c>
      <c r="BJ4">
        <v>5959</v>
      </c>
      <c r="BK4">
        <v>6020</v>
      </c>
      <c r="BL4">
        <v>6012</v>
      </c>
      <c r="BM4">
        <v>6035</v>
      </c>
      <c r="BN4">
        <v>5927</v>
      </c>
      <c r="BO4">
        <v>5989</v>
      </c>
      <c r="BP4">
        <v>6048</v>
      </c>
      <c r="BQ4">
        <v>5744</v>
      </c>
      <c r="BR4">
        <v>5942</v>
      </c>
      <c r="BS4">
        <v>6027</v>
      </c>
      <c r="BV4">
        <v>6041</v>
      </c>
      <c r="BX4">
        <v>6050</v>
      </c>
      <c r="BY4">
        <v>6043</v>
      </c>
      <c r="BZ4">
        <v>6043</v>
      </c>
      <c r="CA4">
        <v>6035</v>
      </c>
      <c r="CE4">
        <v>6045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K4">
        <v>0</v>
      </c>
      <c r="DM4">
        <v>0</v>
      </c>
      <c r="DN4">
        <v>0</v>
      </c>
      <c r="DO4">
        <v>0</v>
      </c>
      <c r="DP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Z4">
        <v>0</v>
      </c>
      <c r="FB4">
        <v>0</v>
      </c>
      <c r="FC4">
        <v>0</v>
      </c>
      <c r="FD4">
        <v>0</v>
      </c>
      <c r="FE4">
        <v>0</v>
      </c>
      <c r="FI4">
        <v>0</v>
      </c>
    </row>
    <row r="5" spans="1:165" x14ac:dyDescent="0.2">
      <c r="A5" s="10" t="s">
        <v>291</v>
      </c>
      <c r="B5">
        <v>0.49948901379662752</v>
      </c>
      <c r="C5">
        <v>0.5</v>
      </c>
      <c r="D5">
        <v>0.49900678695580197</v>
      </c>
      <c r="E5">
        <v>0.5</v>
      </c>
      <c r="F5">
        <v>0.5</v>
      </c>
      <c r="G5">
        <v>0.49950306443597808</v>
      </c>
      <c r="H5">
        <v>0.49946284691136972</v>
      </c>
      <c r="I5">
        <v>0.5</v>
      </c>
      <c r="J5">
        <v>0.49950339347790101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0.5</v>
      </c>
      <c r="Q5">
        <v>0.49947488184841587</v>
      </c>
      <c r="R5">
        <v>0.5</v>
      </c>
      <c r="S5">
        <v>0.49900481008459108</v>
      </c>
      <c r="T5">
        <v>0.5</v>
      </c>
      <c r="U5">
        <v>0.5</v>
      </c>
      <c r="V5">
        <v>0.5</v>
      </c>
      <c r="W5">
        <v>0.49900199600798401</v>
      </c>
      <c r="X5">
        <v>0.4995028997514499</v>
      </c>
      <c r="Y5">
        <v>0.5</v>
      </c>
      <c r="Z5">
        <v>0.5</v>
      </c>
      <c r="AA5">
        <v>0.5</v>
      </c>
      <c r="AB5">
        <v>0.49947771587743728</v>
      </c>
      <c r="AC5">
        <v>0.5</v>
      </c>
      <c r="AD5">
        <v>0.5</v>
      </c>
      <c r="AE5" t="s">
        <v>386</v>
      </c>
      <c r="AF5" t="s">
        <v>386</v>
      </c>
      <c r="AG5">
        <v>0.49900678695580197</v>
      </c>
      <c r="AH5" t="s">
        <v>386</v>
      </c>
      <c r="AI5">
        <v>0.49900826446280988</v>
      </c>
      <c r="AJ5">
        <v>0.5</v>
      </c>
      <c r="AK5">
        <v>0.5</v>
      </c>
      <c r="AL5">
        <v>0.4995028997514499</v>
      </c>
      <c r="AM5" t="s">
        <v>386</v>
      </c>
      <c r="AN5" t="s">
        <v>386</v>
      </c>
      <c r="AO5" t="s">
        <v>386</v>
      </c>
      <c r="AP5">
        <v>0.5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V5">
        <v>0</v>
      </c>
      <c r="BX5">
        <v>0</v>
      </c>
      <c r="BY5">
        <v>0</v>
      </c>
      <c r="BZ5">
        <v>0</v>
      </c>
      <c r="CA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K5">
        <v>0</v>
      </c>
      <c r="DM5">
        <v>0</v>
      </c>
      <c r="DN5">
        <v>0</v>
      </c>
      <c r="DO5">
        <v>0</v>
      </c>
      <c r="DP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Z5">
        <v>0</v>
      </c>
      <c r="FB5">
        <v>0</v>
      </c>
      <c r="FC5">
        <v>0</v>
      </c>
      <c r="FD5">
        <v>0</v>
      </c>
      <c r="FE5">
        <v>0</v>
      </c>
      <c r="FI5">
        <v>0</v>
      </c>
    </row>
    <row r="7" spans="1:165" x14ac:dyDescent="0.2">
      <c r="B7" s="18"/>
      <c r="C7" s="57" t="s">
        <v>16</v>
      </c>
      <c r="D7" s="57"/>
      <c r="E7" s="57" t="s">
        <v>0</v>
      </c>
      <c r="F7" s="57"/>
    </row>
    <row r="8" spans="1:165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165" x14ac:dyDescent="0.2">
      <c r="B9" s="18" t="s">
        <v>17</v>
      </c>
      <c r="C9" s="18">
        <f>+AVERAGE(B2:AP2)</f>
        <v>0</v>
      </c>
      <c r="D9" s="18">
        <f>+AVERAGE(AQ2:CE2)</f>
        <v>0.98781547364738298</v>
      </c>
      <c r="E9" s="18"/>
      <c r="F9" s="18"/>
    </row>
    <row r="10" spans="1:165" x14ac:dyDescent="0.2">
      <c r="B10" s="18" t="s">
        <v>30</v>
      </c>
      <c r="C10" s="18">
        <f>+AVERAGE(B3:AP3)</f>
        <v>0</v>
      </c>
      <c r="D10" s="18">
        <f>+AVERAGE(AQ3:CE3)</f>
        <v>0.9994825920181496</v>
      </c>
      <c r="E10" s="18">
        <f>+AVERAGE(CF3:DT3)</f>
        <v>0</v>
      </c>
      <c r="F10" s="18">
        <f>+AVERAGE(DU3:FI3)</f>
        <v>0.96213208022119545</v>
      </c>
    </row>
    <row r="11" spans="1:165" x14ac:dyDescent="0.2">
      <c r="B11" s="18" t="s">
        <v>291</v>
      </c>
      <c r="C11" s="57">
        <f>+AVERAGE(B5:AP5)</f>
        <v>0.4997412960090748</v>
      </c>
      <c r="D11" s="57"/>
      <c r="E11" s="57"/>
      <c r="F11" s="57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CFAF-6379-8C4D-8D8D-45A279768553}">
  <dimension ref="A1:FI12"/>
  <sheetViews>
    <sheetView workbookViewId="0">
      <selection activeCell="E11" sqref="E11:F11"/>
    </sheetView>
  </sheetViews>
  <sheetFormatPr baseColWidth="10" defaultColWidth="8.83203125" defaultRowHeight="16" x14ac:dyDescent="0.2"/>
  <sheetData>
    <row r="1" spans="1:165" x14ac:dyDescent="0.2">
      <c r="B1" s="10" t="s">
        <v>78</v>
      </c>
      <c r="C1" s="10" t="s">
        <v>111</v>
      </c>
      <c r="D1" s="10" t="s">
        <v>113</v>
      </c>
      <c r="E1" s="10" t="s">
        <v>112</v>
      </c>
      <c r="F1" s="10" t="s">
        <v>224</v>
      </c>
      <c r="G1" s="10" t="s">
        <v>114</v>
      </c>
      <c r="H1" s="10" t="s">
        <v>79</v>
      </c>
      <c r="I1" s="10" t="s">
        <v>80</v>
      </c>
      <c r="J1" s="10" t="s">
        <v>81</v>
      </c>
      <c r="K1" s="10" t="s">
        <v>225</v>
      </c>
      <c r="L1" s="10" t="s">
        <v>226</v>
      </c>
      <c r="M1" s="10" t="s">
        <v>82</v>
      </c>
      <c r="N1" s="10" t="s">
        <v>83</v>
      </c>
      <c r="O1" s="10" t="s">
        <v>84</v>
      </c>
      <c r="P1" s="10" t="s">
        <v>185</v>
      </c>
      <c r="Q1" s="10" t="s">
        <v>85</v>
      </c>
      <c r="R1" s="10" t="s">
        <v>187</v>
      </c>
      <c r="S1" s="10" t="s">
        <v>129</v>
      </c>
      <c r="T1" s="10" t="s">
        <v>227</v>
      </c>
      <c r="U1" s="10" t="s">
        <v>86</v>
      </c>
      <c r="V1" s="10" t="s">
        <v>115</v>
      </c>
      <c r="W1" s="10" t="s">
        <v>116</v>
      </c>
      <c r="X1" s="10" t="s">
        <v>228</v>
      </c>
      <c r="Y1" s="10" t="s">
        <v>229</v>
      </c>
      <c r="Z1" s="10" t="s">
        <v>230</v>
      </c>
      <c r="AA1" s="10" t="s">
        <v>186</v>
      </c>
      <c r="AB1" s="10" t="s">
        <v>87</v>
      </c>
      <c r="AC1" s="10" t="s">
        <v>88</v>
      </c>
      <c r="AD1" s="10" t="s">
        <v>231</v>
      </c>
      <c r="AE1" s="10" t="s">
        <v>232</v>
      </c>
      <c r="AF1" s="10" t="s">
        <v>233</v>
      </c>
      <c r="AG1" s="10" t="s">
        <v>234</v>
      </c>
      <c r="AH1" s="10" t="s">
        <v>235</v>
      </c>
      <c r="AI1" s="10" t="s">
        <v>236</v>
      </c>
      <c r="AJ1" s="10" t="s">
        <v>237</v>
      </c>
      <c r="AK1" s="10" t="s">
        <v>195</v>
      </c>
      <c r="AL1" s="10" t="s">
        <v>238</v>
      </c>
      <c r="AM1" s="10" t="s">
        <v>239</v>
      </c>
      <c r="AN1" s="10" t="s">
        <v>240</v>
      </c>
      <c r="AO1" s="10" t="s">
        <v>197</v>
      </c>
      <c r="AP1" s="10" t="s">
        <v>241</v>
      </c>
      <c r="AQ1" s="10" t="s">
        <v>89</v>
      </c>
      <c r="AR1" s="10" t="s">
        <v>117</v>
      </c>
      <c r="AS1" s="10" t="s">
        <v>121</v>
      </c>
      <c r="AT1" s="10" t="s">
        <v>119</v>
      </c>
      <c r="AU1" s="10" t="s">
        <v>242</v>
      </c>
      <c r="AV1" s="10" t="s">
        <v>123</v>
      </c>
      <c r="AW1" s="10" t="s">
        <v>91</v>
      </c>
      <c r="AX1" s="10" t="s">
        <v>93</v>
      </c>
      <c r="AY1" s="10" t="s">
        <v>95</v>
      </c>
      <c r="AZ1" s="10" t="s">
        <v>244</v>
      </c>
      <c r="BA1" s="10" t="s">
        <v>246</v>
      </c>
      <c r="BB1" s="10" t="s">
        <v>97</v>
      </c>
      <c r="BC1" s="10" t="s">
        <v>99</v>
      </c>
      <c r="BD1" s="10" t="s">
        <v>101</v>
      </c>
      <c r="BE1" s="10" t="s">
        <v>198</v>
      </c>
      <c r="BF1" s="10" t="s">
        <v>103</v>
      </c>
      <c r="BG1" s="10" t="s">
        <v>202</v>
      </c>
      <c r="BH1" s="10" t="s">
        <v>248</v>
      </c>
      <c r="BI1" s="10" t="s">
        <v>249</v>
      </c>
      <c r="BJ1" s="10" t="s">
        <v>105</v>
      </c>
      <c r="BK1" s="10" t="s">
        <v>125</v>
      </c>
      <c r="BL1" s="10" t="s">
        <v>127</v>
      </c>
      <c r="BM1" s="10" t="s">
        <v>251</v>
      </c>
      <c r="BN1" s="10" t="s">
        <v>253</v>
      </c>
      <c r="BO1" s="10" t="s">
        <v>255</v>
      </c>
      <c r="BP1" s="10" t="s">
        <v>200</v>
      </c>
      <c r="BQ1" s="10" t="s">
        <v>107</v>
      </c>
      <c r="BR1" s="10" t="s">
        <v>109</v>
      </c>
      <c r="BS1" s="10" t="s">
        <v>257</v>
      </c>
      <c r="BT1" s="10" t="s">
        <v>259</v>
      </c>
      <c r="BU1" s="10" t="s">
        <v>261</v>
      </c>
      <c r="BV1" s="10" t="s">
        <v>263</v>
      </c>
      <c r="BW1" s="10" t="s">
        <v>265</v>
      </c>
      <c r="BX1" s="10" t="s">
        <v>267</v>
      </c>
      <c r="BY1" s="10" t="s">
        <v>269</v>
      </c>
      <c r="BZ1" s="10" t="s">
        <v>218</v>
      </c>
      <c r="CA1" s="10" t="s">
        <v>271</v>
      </c>
      <c r="CB1" s="10" t="s">
        <v>273</v>
      </c>
      <c r="CC1" s="10" t="s">
        <v>275</v>
      </c>
      <c r="CD1" s="10" t="s">
        <v>222</v>
      </c>
      <c r="CE1" s="10" t="s">
        <v>277</v>
      </c>
      <c r="CF1" s="10" t="s">
        <v>90</v>
      </c>
      <c r="CG1" s="10" t="s">
        <v>118</v>
      </c>
      <c r="CH1" s="10" t="s">
        <v>122</v>
      </c>
      <c r="CI1" s="10" t="s">
        <v>120</v>
      </c>
      <c r="CJ1" s="10" t="s">
        <v>243</v>
      </c>
      <c r="CK1" s="10" t="s">
        <v>124</v>
      </c>
      <c r="CL1" s="10" t="s">
        <v>92</v>
      </c>
      <c r="CM1" s="10" t="s">
        <v>94</v>
      </c>
      <c r="CN1" s="10" t="s">
        <v>96</v>
      </c>
      <c r="CO1" s="10" t="s">
        <v>245</v>
      </c>
      <c r="CP1" s="10" t="s">
        <v>247</v>
      </c>
      <c r="CQ1" s="10" t="s">
        <v>98</v>
      </c>
      <c r="CR1" s="10" t="s">
        <v>100</v>
      </c>
      <c r="CS1" s="10" t="s">
        <v>102</v>
      </c>
      <c r="CT1" s="10" t="s">
        <v>199</v>
      </c>
      <c r="CU1" s="10" t="s">
        <v>104</v>
      </c>
      <c r="CV1" s="10" t="s">
        <v>203</v>
      </c>
      <c r="CW1" s="10" t="s">
        <v>134</v>
      </c>
      <c r="CX1" s="10" t="s">
        <v>250</v>
      </c>
      <c r="CY1" s="10" t="s">
        <v>106</v>
      </c>
      <c r="CZ1" s="10" t="s">
        <v>126</v>
      </c>
      <c r="DA1" s="10" t="s">
        <v>128</v>
      </c>
      <c r="DB1" s="10" t="s">
        <v>252</v>
      </c>
      <c r="DC1" s="10" t="s">
        <v>254</v>
      </c>
      <c r="DD1" s="10" t="s">
        <v>256</v>
      </c>
      <c r="DE1" s="10" t="s">
        <v>201</v>
      </c>
      <c r="DF1" s="10" t="s">
        <v>108</v>
      </c>
      <c r="DG1" s="10" t="s">
        <v>110</v>
      </c>
      <c r="DH1" s="10" t="s">
        <v>258</v>
      </c>
      <c r="DI1" s="10" t="s">
        <v>260</v>
      </c>
      <c r="DJ1" s="10" t="s">
        <v>262</v>
      </c>
      <c r="DK1" s="10" t="s">
        <v>264</v>
      </c>
      <c r="DL1" s="10" t="s">
        <v>266</v>
      </c>
      <c r="DM1" s="10" t="s">
        <v>268</v>
      </c>
      <c r="DN1" s="10" t="s">
        <v>270</v>
      </c>
      <c r="DO1" s="10" t="s">
        <v>219</v>
      </c>
      <c r="DP1" s="10" t="s">
        <v>272</v>
      </c>
      <c r="DQ1" s="10" t="s">
        <v>274</v>
      </c>
      <c r="DR1" s="10" t="s">
        <v>276</v>
      </c>
      <c r="DS1" s="10" t="s">
        <v>223</v>
      </c>
      <c r="DT1" s="10" t="s">
        <v>278</v>
      </c>
      <c r="DU1" s="10" t="s">
        <v>411</v>
      </c>
      <c r="DV1" s="10" t="s">
        <v>412</v>
      </c>
      <c r="DW1" s="10" t="s">
        <v>413</v>
      </c>
      <c r="DX1" s="10" t="s">
        <v>414</v>
      </c>
      <c r="DY1" s="10" t="s">
        <v>415</v>
      </c>
      <c r="DZ1" s="10" t="s">
        <v>416</v>
      </c>
      <c r="EA1" s="10" t="s">
        <v>417</v>
      </c>
      <c r="EB1" s="10" t="s">
        <v>418</v>
      </c>
      <c r="EC1" s="10" t="s">
        <v>419</v>
      </c>
      <c r="ED1" s="10" t="s">
        <v>420</v>
      </c>
      <c r="EE1" s="10" t="s">
        <v>421</v>
      </c>
      <c r="EF1" s="10" t="s">
        <v>422</v>
      </c>
      <c r="EG1" s="10" t="s">
        <v>423</v>
      </c>
      <c r="EH1" s="10" t="s">
        <v>424</v>
      </c>
      <c r="EI1" s="10" t="s">
        <v>425</v>
      </c>
      <c r="EJ1" s="10" t="s">
        <v>426</v>
      </c>
      <c r="EK1" s="10" t="s">
        <v>427</v>
      </c>
      <c r="EL1" s="10" t="s">
        <v>428</v>
      </c>
      <c r="EM1" s="10" t="s">
        <v>429</v>
      </c>
      <c r="EN1" s="10" t="s">
        <v>430</v>
      </c>
      <c r="EO1" s="10" t="s">
        <v>431</v>
      </c>
      <c r="EP1" s="10" t="s">
        <v>432</v>
      </c>
      <c r="EQ1" s="10" t="s">
        <v>433</v>
      </c>
      <c r="ER1" s="10" t="s">
        <v>434</v>
      </c>
      <c r="ES1" s="10" t="s">
        <v>435</v>
      </c>
      <c r="ET1" s="10" t="s">
        <v>436</v>
      </c>
      <c r="EU1" s="10" t="s">
        <v>437</v>
      </c>
      <c r="EV1" s="10" t="s">
        <v>438</v>
      </c>
      <c r="EW1" s="10" t="s">
        <v>439</v>
      </c>
      <c r="EX1" s="10" t="s">
        <v>440</v>
      </c>
      <c r="EY1" s="10" t="s">
        <v>441</v>
      </c>
      <c r="EZ1" s="10" t="s">
        <v>442</v>
      </c>
      <c r="FA1" s="10" t="s">
        <v>443</v>
      </c>
      <c r="FB1" s="10" t="s">
        <v>444</v>
      </c>
      <c r="FC1" s="10" t="s">
        <v>445</v>
      </c>
      <c r="FD1" s="10" t="s">
        <v>446</v>
      </c>
      <c r="FE1" s="10" t="s">
        <v>447</v>
      </c>
      <c r="FF1" s="10" t="s">
        <v>448</v>
      </c>
      <c r="FG1" s="10" t="s">
        <v>449</v>
      </c>
      <c r="FH1" s="10" t="s">
        <v>450</v>
      </c>
      <c r="FI1" s="10" t="s">
        <v>451</v>
      </c>
    </row>
    <row r="2" spans="1:165" x14ac:dyDescent="0.2">
      <c r="A2" s="10" t="s">
        <v>17</v>
      </c>
      <c r="B2">
        <v>0.21447721179624671</v>
      </c>
      <c r="C2">
        <v>4.3668122270742356E-3</v>
      </c>
      <c r="D2">
        <v>6.4516129032258056E-3</v>
      </c>
      <c r="E2">
        <v>6.2001771479185119E-3</v>
      </c>
      <c r="F2">
        <v>3.3138401559454189E-2</v>
      </c>
      <c r="G2">
        <v>1.785714285714286E-2</v>
      </c>
      <c r="H2">
        <v>0.26448362720403018</v>
      </c>
      <c r="I2">
        <v>3.8461538461538457E-2</v>
      </c>
      <c r="J2">
        <v>7.0175438596491224E-2</v>
      </c>
      <c r="K2">
        <v>2.0408163265306121E-2</v>
      </c>
      <c r="L2">
        <v>2.4958402662229619E-2</v>
      </c>
      <c r="M2">
        <v>0.1609033168666196</v>
      </c>
      <c r="N2">
        <v>9.2550790067720087E-2</v>
      </c>
      <c r="O2">
        <v>8.3941605839416053E-2</v>
      </c>
      <c r="P2">
        <v>2.6984126984126989E-2</v>
      </c>
      <c r="Q2">
        <v>9.0206896551724133E-2</v>
      </c>
      <c r="R2">
        <v>2.873563218390805E-3</v>
      </c>
      <c r="S2">
        <v>1.1461318051575929E-2</v>
      </c>
      <c r="T2">
        <v>1.7421602787456449E-2</v>
      </c>
      <c r="U2">
        <v>4.878048780487805E-2</v>
      </c>
      <c r="V2">
        <v>6.9686411149825784E-3</v>
      </c>
      <c r="W2">
        <v>1.5873015873015869E-2</v>
      </c>
      <c r="X2">
        <v>0</v>
      </c>
      <c r="Y2">
        <v>3.1184407796101949E-2</v>
      </c>
      <c r="Z2">
        <v>2.2485207100591719E-2</v>
      </c>
      <c r="AA2">
        <v>0</v>
      </c>
      <c r="AB2">
        <v>8.4893048128342252E-2</v>
      </c>
      <c r="AC2">
        <v>5.3941908713692949E-2</v>
      </c>
      <c r="AD2">
        <v>1.886792452830189E-2</v>
      </c>
      <c r="AE2" t="s">
        <v>386</v>
      </c>
      <c r="AF2" t="s">
        <v>410</v>
      </c>
      <c r="AG2">
        <v>1.408450704225352E-2</v>
      </c>
      <c r="AH2" t="s">
        <v>386</v>
      </c>
      <c r="AI2">
        <v>0</v>
      </c>
      <c r="AJ2">
        <v>5.5045871559633031E-3</v>
      </c>
      <c r="AK2">
        <v>2.358490566037736E-2</v>
      </c>
      <c r="AL2">
        <v>6.25E-2</v>
      </c>
      <c r="AM2" t="s">
        <v>386</v>
      </c>
      <c r="AN2" t="s">
        <v>386</v>
      </c>
      <c r="AO2" t="s">
        <v>386</v>
      </c>
      <c r="AP2">
        <v>2.489626556016597E-2</v>
      </c>
      <c r="AQ2">
        <v>0.99693192713326939</v>
      </c>
      <c r="AR2">
        <v>0.99808094905792044</v>
      </c>
      <c r="AS2">
        <v>0.99903586579251835</v>
      </c>
      <c r="AT2">
        <v>0.99689569536423839</v>
      </c>
      <c r="AU2">
        <v>0.99853157121879588</v>
      </c>
      <c r="AV2">
        <v>0.9977984758679086</v>
      </c>
      <c r="AW2">
        <v>0.99062428538760572</v>
      </c>
      <c r="AX2">
        <v>0.99785453765286414</v>
      </c>
      <c r="AY2">
        <v>0.99898373983739841</v>
      </c>
      <c r="AZ2">
        <v>0.99843885516045094</v>
      </c>
      <c r="BA2">
        <v>0.99626865671641796</v>
      </c>
      <c r="BB2">
        <v>0.995818661971831</v>
      </c>
      <c r="BC2">
        <v>0.9926597582037997</v>
      </c>
      <c r="BD2">
        <v>0.99980540961276509</v>
      </c>
      <c r="BE2">
        <v>0.99887450759707375</v>
      </c>
      <c r="BF2">
        <v>0.99529109589041098</v>
      </c>
      <c r="BG2">
        <v>0.9990503323836657</v>
      </c>
      <c r="BH2">
        <v>0.99796499796499794</v>
      </c>
      <c r="BI2">
        <v>0.99982375749030661</v>
      </c>
      <c r="BJ2">
        <v>0.99766355140186913</v>
      </c>
      <c r="BK2">
        <v>0.99488896721889319</v>
      </c>
      <c r="BL2">
        <v>0.99507777121480612</v>
      </c>
      <c r="BM2">
        <v>0.99716613531703857</v>
      </c>
      <c r="BN2">
        <v>0.99238385376999239</v>
      </c>
      <c r="BO2">
        <v>0.99438070709435733</v>
      </c>
      <c r="BP2">
        <v>0.99947889525794686</v>
      </c>
      <c r="BQ2">
        <v>0.98214887167396425</v>
      </c>
      <c r="BR2">
        <v>0.99578848853532986</v>
      </c>
      <c r="BS2">
        <v>0.99758274451468942</v>
      </c>
      <c r="BV2">
        <v>0.9989431037519817</v>
      </c>
      <c r="BX2">
        <v>0.99982644914960084</v>
      </c>
      <c r="BY2">
        <v>0.99907680945347122</v>
      </c>
      <c r="BZ2">
        <v>0.99947817011654205</v>
      </c>
      <c r="CA2">
        <v>0.99913569576490924</v>
      </c>
      <c r="CE2">
        <v>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K2">
        <v>0</v>
      </c>
      <c r="DM2">
        <v>0</v>
      </c>
      <c r="DN2">
        <v>0</v>
      </c>
      <c r="DO2">
        <v>0</v>
      </c>
      <c r="DP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Z2">
        <v>0</v>
      </c>
      <c r="FB2">
        <v>0</v>
      </c>
      <c r="FC2">
        <v>0</v>
      </c>
      <c r="FD2">
        <v>0</v>
      </c>
      <c r="FE2">
        <v>0</v>
      </c>
      <c r="FI2">
        <v>0</v>
      </c>
    </row>
    <row r="3" spans="1:165" x14ac:dyDescent="0.2">
      <c r="A3" s="10" t="s">
        <v>30</v>
      </c>
      <c r="B3">
        <v>0.90909090909090906</v>
      </c>
      <c r="C3">
        <v>8.3333333333333329E-2</v>
      </c>
      <c r="D3">
        <v>0.5</v>
      </c>
      <c r="E3">
        <v>0.31818181818181818</v>
      </c>
      <c r="F3">
        <v>0.68</v>
      </c>
      <c r="G3">
        <v>7.1428571428571425E-2</v>
      </c>
      <c r="H3">
        <v>0.91106290672451196</v>
      </c>
      <c r="I3">
        <v>0.83333333333333337</v>
      </c>
      <c r="J3">
        <v>0.4</v>
      </c>
      <c r="K3">
        <v>0.30769230769230771</v>
      </c>
      <c r="L3">
        <v>0.42857142857142849</v>
      </c>
      <c r="M3">
        <v>0.92307692307692313</v>
      </c>
      <c r="N3">
        <v>0.78343949044585992</v>
      </c>
      <c r="O3">
        <v>0.98571428571428577</v>
      </c>
      <c r="P3">
        <v>0.73913043478260865</v>
      </c>
      <c r="Q3">
        <v>0.96745562130177509</v>
      </c>
      <c r="R3">
        <v>0.2857142857142857</v>
      </c>
      <c r="S3">
        <v>0.54545454545454541</v>
      </c>
      <c r="T3">
        <v>0.83333333333333337</v>
      </c>
      <c r="U3">
        <v>0.89130434782608692</v>
      </c>
      <c r="V3">
        <v>6.4516129032258063E-2</v>
      </c>
      <c r="W3">
        <v>0.35897435897435898</v>
      </c>
      <c r="X3">
        <v>0</v>
      </c>
      <c r="Y3">
        <v>0.83870967741935487</v>
      </c>
      <c r="Z3">
        <v>0.61290322580645162</v>
      </c>
      <c r="AA3">
        <v>0</v>
      </c>
      <c r="AB3">
        <v>0.82736156351791534</v>
      </c>
      <c r="AC3">
        <v>0.83486238532110091</v>
      </c>
      <c r="AD3">
        <v>0.45833333333333331</v>
      </c>
      <c r="AE3" t="s">
        <v>386</v>
      </c>
      <c r="AF3" t="s">
        <v>410</v>
      </c>
      <c r="AG3">
        <v>0.4</v>
      </c>
      <c r="AH3" t="s">
        <v>386</v>
      </c>
      <c r="AI3">
        <v>0</v>
      </c>
      <c r="AJ3">
        <v>0.375</v>
      </c>
      <c r="AK3">
        <v>0.625</v>
      </c>
      <c r="AL3">
        <v>0.6875</v>
      </c>
      <c r="AM3" t="s">
        <v>386</v>
      </c>
      <c r="AN3" t="s">
        <v>386</v>
      </c>
      <c r="AO3" t="s">
        <v>386</v>
      </c>
      <c r="AP3">
        <v>1</v>
      </c>
      <c r="AQ3">
        <v>0.89870354364736382</v>
      </c>
      <c r="AR3">
        <v>0.96167423096318705</v>
      </c>
      <c r="AS3">
        <v>0.87060998151571167</v>
      </c>
      <c r="AT3">
        <v>0.81107930628051861</v>
      </c>
      <c r="AU3">
        <v>0.9164420485175202</v>
      </c>
      <c r="AV3">
        <v>0.99075163948209177</v>
      </c>
      <c r="AW3">
        <v>0.78763636363636369</v>
      </c>
      <c r="AX3">
        <v>0.78817149635654971</v>
      </c>
      <c r="AY3">
        <v>0.99109393379263988</v>
      </c>
      <c r="AZ3">
        <v>0.9677202420981843</v>
      </c>
      <c r="BA3">
        <v>0.90111373607829903</v>
      </c>
      <c r="BB3">
        <v>0.79191459572978651</v>
      </c>
      <c r="BC3">
        <v>0.79221226740179185</v>
      </c>
      <c r="BD3">
        <v>0.87217789848922089</v>
      </c>
      <c r="BE3">
        <v>0.89676658807679355</v>
      </c>
      <c r="BF3">
        <v>0.41348034856837979</v>
      </c>
      <c r="BG3">
        <v>0.88343970440040309</v>
      </c>
      <c r="BH3">
        <v>0.82572823707694898</v>
      </c>
      <c r="BI3">
        <v>0.95264483627204033</v>
      </c>
      <c r="BJ3">
        <v>0.72755154200034078</v>
      </c>
      <c r="BK3">
        <v>0.95193929173693081</v>
      </c>
      <c r="BL3">
        <v>0.85342789598108748</v>
      </c>
      <c r="BM3">
        <v>0.94701429772918422</v>
      </c>
      <c r="BN3">
        <v>0.44646222374507449</v>
      </c>
      <c r="BO3">
        <v>0.71995253432785222</v>
      </c>
      <c r="BP3">
        <v>0.96576032225579056</v>
      </c>
      <c r="BQ3">
        <v>0.51574106827025112</v>
      </c>
      <c r="BR3">
        <v>0.72727272727272729</v>
      </c>
      <c r="BS3">
        <v>0.90365504463533775</v>
      </c>
      <c r="BV3">
        <v>0.95294908418753155</v>
      </c>
      <c r="BX3">
        <v>0.96661073825503352</v>
      </c>
      <c r="BY3">
        <v>0.90895346883924066</v>
      </c>
      <c r="BZ3">
        <v>0.96522761632790188</v>
      </c>
      <c r="CA3">
        <v>0.9722455845248108</v>
      </c>
      <c r="CE3">
        <v>0.96053736356003361</v>
      </c>
      <c r="CF3">
        <v>0.57923497267759561</v>
      </c>
      <c r="CG3">
        <v>0.5</v>
      </c>
      <c r="CH3">
        <v>0.5</v>
      </c>
      <c r="CI3">
        <v>0.8</v>
      </c>
      <c r="CJ3">
        <v>0.8</v>
      </c>
      <c r="CK3">
        <v>0</v>
      </c>
      <c r="CL3">
        <v>0.96078431372549022</v>
      </c>
      <c r="CM3">
        <v>0.68181818181818177</v>
      </c>
      <c r="CN3">
        <v>6.097560975609756E-2</v>
      </c>
      <c r="CO3">
        <v>0.5714285714285714</v>
      </c>
      <c r="CP3">
        <v>0.81818181818181823</v>
      </c>
      <c r="CQ3">
        <v>0.98148148148148151</v>
      </c>
      <c r="CR3">
        <v>0.37313432835820898</v>
      </c>
      <c r="CS3">
        <v>0.94117647058823528</v>
      </c>
      <c r="CT3">
        <v>0.6</v>
      </c>
      <c r="CU3">
        <v>1</v>
      </c>
      <c r="CV3">
        <v>1</v>
      </c>
      <c r="CW3">
        <v>0.9</v>
      </c>
      <c r="CX3">
        <v>1</v>
      </c>
      <c r="CY3">
        <v>0.83333333333333337</v>
      </c>
      <c r="CZ3">
        <v>0.27272727272727271</v>
      </c>
      <c r="DA3">
        <v>0.83333333333333337</v>
      </c>
      <c r="DB3">
        <v>0</v>
      </c>
      <c r="DC3">
        <v>0.68421052631578949</v>
      </c>
      <c r="DD3">
        <v>0.90909090909090906</v>
      </c>
      <c r="DE3">
        <v>1</v>
      </c>
      <c r="DF3">
        <v>0.94339622641509435</v>
      </c>
      <c r="DG3">
        <v>0.86956521739130432</v>
      </c>
      <c r="DH3">
        <v>0.5</v>
      </c>
      <c r="DK3">
        <v>1</v>
      </c>
      <c r="DM3">
        <v>0</v>
      </c>
      <c r="DN3">
        <v>1</v>
      </c>
      <c r="DO3">
        <v>0.5</v>
      </c>
      <c r="DP3">
        <v>0.5</v>
      </c>
      <c r="DT3">
        <v>1</v>
      </c>
      <c r="DU3">
        <v>0.5810276679841897</v>
      </c>
      <c r="DV3">
        <v>0.90802919708029195</v>
      </c>
      <c r="DW3">
        <v>0.72925764192139741</v>
      </c>
      <c r="DX3">
        <v>0.5935672514619883</v>
      </c>
      <c r="DY3">
        <v>0.58479532163742687</v>
      </c>
      <c r="DZ3">
        <v>0.87481804949053854</v>
      </c>
      <c r="EA3">
        <v>0.50425894378194203</v>
      </c>
      <c r="EB3">
        <v>0.58170914542728636</v>
      </c>
      <c r="EC3">
        <v>0.96869851729818779</v>
      </c>
      <c r="ED3">
        <v>0.91788856304985333</v>
      </c>
      <c r="EE3">
        <v>0.76843657817109146</v>
      </c>
      <c r="EF3">
        <v>0.56692913385826771</v>
      </c>
      <c r="EG3">
        <v>0.44144144144144137</v>
      </c>
      <c r="EH3">
        <v>0.63949843260188088</v>
      </c>
      <c r="EI3">
        <v>0.80555555555555558</v>
      </c>
      <c r="EJ3">
        <v>8.7025316455696208E-2</v>
      </c>
      <c r="EK3">
        <v>0.75</v>
      </c>
      <c r="EL3">
        <v>0.62297496318114876</v>
      </c>
      <c r="EM3">
        <v>0.86383601756954609</v>
      </c>
      <c r="EN3">
        <v>0.45220030349013662</v>
      </c>
      <c r="EO3">
        <v>0.79351032448377579</v>
      </c>
      <c r="EP3">
        <v>0.72035139092240119</v>
      </c>
      <c r="EQ3">
        <v>0.86530014641288433</v>
      </c>
      <c r="ER3">
        <v>0.4835820895522388</v>
      </c>
      <c r="ES3">
        <v>0.38790560471976399</v>
      </c>
      <c r="ET3">
        <v>0.92005813953488369</v>
      </c>
      <c r="EU3">
        <v>0.17767295597484281</v>
      </c>
      <c r="EV3">
        <v>0.5</v>
      </c>
      <c r="EW3">
        <v>0.78770131771595897</v>
      </c>
      <c r="EZ3">
        <v>0.88355167394468703</v>
      </c>
      <c r="FB3">
        <v>0.92441860465116277</v>
      </c>
      <c r="FC3">
        <v>0.76598837209302328</v>
      </c>
      <c r="FD3">
        <v>0.89810771470160111</v>
      </c>
      <c r="FE3">
        <v>0.91703056768558955</v>
      </c>
      <c r="FI3">
        <v>0.91569767441860461</v>
      </c>
    </row>
    <row r="4" spans="1:165" x14ac:dyDescent="0.2">
      <c r="A4" s="10" t="s">
        <v>31</v>
      </c>
      <c r="B4">
        <v>176</v>
      </c>
      <c r="C4">
        <v>12</v>
      </c>
      <c r="D4">
        <v>10</v>
      </c>
      <c r="E4">
        <v>22</v>
      </c>
      <c r="F4">
        <v>25</v>
      </c>
      <c r="G4">
        <v>14</v>
      </c>
      <c r="H4">
        <v>461</v>
      </c>
      <c r="I4">
        <v>60</v>
      </c>
      <c r="J4">
        <v>10</v>
      </c>
      <c r="K4">
        <v>13</v>
      </c>
      <c r="L4">
        <v>35</v>
      </c>
      <c r="M4">
        <v>247</v>
      </c>
      <c r="N4">
        <v>157</v>
      </c>
      <c r="O4">
        <v>70</v>
      </c>
      <c r="P4">
        <v>23</v>
      </c>
      <c r="Q4">
        <v>338</v>
      </c>
      <c r="R4">
        <v>7</v>
      </c>
      <c r="S4">
        <v>22</v>
      </c>
      <c r="T4">
        <v>6</v>
      </c>
      <c r="U4">
        <v>92</v>
      </c>
      <c r="V4">
        <v>31</v>
      </c>
      <c r="W4">
        <v>39</v>
      </c>
      <c r="X4">
        <v>16</v>
      </c>
      <c r="Y4">
        <v>124</v>
      </c>
      <c r="Z4">
        <v>62</v>
      </c>
      <c r="AA4">
        <v>3</v>
      </c>
      <c r="AB4">
        <v>307</v>
      </c>
      <c r="AC4">
        <v>109</v>
      </c>
      <c r="AD4">
        <v>24</v>
      </c>
      <c r="AE4" t="s">
        <v>386</v>
      </c>
      <c r="AF4" t="s">
        <v>410</v>
      </c>
      <c r="AG4">
        <v>10</v>
      </c>
      <c r="AH4" t="s">
        <v>386</v>
      </c>
      <c r="AI4">
        <v>1</v>
      </c>
      <c r="AJ4">
        <v>8</v>
      </c>
      <c r="AK4">
        <v>8</v>
      </c>
      <c r="AL4">
        <v>16</v>
      </c>
      <c r="AM4" t="s">
        <v>386</v>
      </c>
      <c r="AN4" t="s">
        <v>386</v>
      </c>
      <c r="AO4" t="s">
        <v>386</v>
      </c>
      <c r="AP4">
        <v>6</v>
      </c>
      <c r="AQ4">
        <v>5785</v>
      </c>
      <c r="AR4">
        <v>5949</v>
      </c>
      <c r="AS4">
        <v>5951</v>
      </c>
      <c r="AT4">
        <v>5939</v>
      </c>
      <c r="AU4">
        <v>5936</v>
      </c>
      <c r="AV4">
        <v>5947</v>
      </c>
      <c r="AW4">
        <v>5500</v>
      </c>
      <c r="AX4">
        <v>5901</v>
      </c>
      <c r="AY4">
        <v>5951</v>
      </c>
      <c r="AZ4">
        <v>5948</v>
      </c>
      <c r="BA4">
        <v>5926</v>
      </c>
      <c r="BB4">
        <v>5714</v>
      </c>
      <c r="BC4">
        <v>5804</v>
      </c>
      <c r="BD4">
        <v>5891</v>
      </c>
      <c r="BE4">
        <v>5938</v>
      </c>
      <c r="BF4">
        <v>5623</v>
      </c>
      <c r="BG4">
        <v>5954</v>
      </c>
      <c r="BH4">
        <v>5939</v>
      </c>
      <c r="BI4">
        <v>5955</v>
      </c>
      <c r="BJ4">
        <v>5869</v>
      </c>
      <c r="BK4">
        <v>5930</v>
      </c>
      <c r="BL4">
        <v>5922</v>
      </c>
      <c r="BM4">
        <v>5945</v>
      </c>
      <c r="BN4">
        <v>5837</v>
      </c>
      <c r="BO4">
        <v>5899</v>
      </c>
      <c r="BP4">
        <v>5958</v>
      </c>
      <c r="BQ4">
        <v>5654</v>
      </c>
      <c r="BR4">
        <v>5852</v>
      </c>
      <c r="BS4">
        <v>5937</v>
      </c>
      <c r="BV4">
        <v>5951</v>
      </c>
      <c r="BX4">
        <v>5960</v>
      </c>
      <c r="BY4">
        <v>5953</v>
      </c>
      <c r="BZ4">
        <v>5953</v>
      </c>
      <c r="CA4">
        <v>5945</v>
      </c>
      <c r="CE4">
        <v>5955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K4">
        <v>0</v>
      </c>
      <c r="DM4">
        <v>0</v>
      </c>
      <c r="DN4">
        <v>0</v>
      </c>
      <c r="DO4">
        <v>0</v>
      </c>
      <c r="DP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Z4">
        <v>0</v>
      </c>
      <c r="FB4">
        <v>0</v>
      </c>
      <c r="FC4">
        <v>0</v>
      </c>
      <c r="FD4">
        <v>0</v>
      </c>
      <c r="FE4">
        <v>0</v>
      </c>
      <c r="FI4">
        <v>0</v>
      </c>
    </row>
    <row r="5" spans="1:165" x14ac:dyDescent="0.2">
      <c r="A5" s="10" t="s">
        <v>181</v>
      </c>
      <c r="B5">
        <v>0.90389722636913639</v>
      </c>
      <c r="C5">
        <v>0.52250378214826021</v>
      </c>
      <c r="D5">
        <v>0.68530499075785589</v>
      </c>
      <c r="E5">
        <v>0.56463056223116848</v>
      </c>
      <c r="F5">
        <v>0.79822102425875985</v>
      </c>
      <c r="G5">
        <v>0.53109010545533153</v>
      </c>
      <c r="H5">
        <v>0.84934963518043782</v>
      </c>
      <c r="I5">
        <v>0.81075241484494165</v>
      </c>
      <c r="J5">
        <v>0.6955469668963199</v>
      </c>
      <c r="K5">
        <v>0.63770627489524601</v>
      </c>
      <c r="L5">
        <v>0.66484258232486382</v>
      </c>
      <c r="M5">
        <v>0.85749575940335476</v>
      </c>
      <c r="N5">
        <v>0.78782587892382594</v>
      </c>
      <c r="O5">
        <v>0.9289460921017535</v>
      </c>
      <c r="P5">
        <v>0.81794851142970115</v>
      </c>
      <c r="Q5">
        <v>0.69046798493507744</v>
      </c>
      <c r="R5">
        <v>0.58457699505734428</v>
      </c>
      <c r="S5">
        <v>0.6855913912657472</v>
      </c>
      <c r="T5">
        <v>0.89298908480268702</v>
      </c>
      <c r="U5">
        <v>0.8094279449132139</v>
      </c>
      <c r="V5">
        <v>0.50822771038459447</v>
      </c>
      <c r="W5">
        <v>0.60620112747772326</v>
      </c>
      <c r="X5">
        <v>0.47350714886459211</v>
      </c>
      <c r="Y5">
        <v>0.64258595058221468</v>
      </c>
      <c r="Z5">
        <v>0.66642788006715192</v>
      </c>
      <c r="AA5">
        <v>0.48288016112789528</v>
      </c>
      <c r="AB5">
        <v>0.67155131589408323</v>
      </c>
      <c r="AC5">
        <v>0.78106755629691416</v>
      </c>
      <c r="AD5">
        <v>0.68099418898433561</v>
      </c>
      <c r="AE5" t="s">
        <v>386</v>
      </c>
      <c r="AF5" t="s">
        <v>410</v>
      </c>
      <c r="AG5">
        <v>0.67647454209376578</v>
      </c>
      <c r="AH5" t="s">
        <v>386</v>
      </c>
      <c r="AI5">
        <v>0.48330536912751682</v>
      </c>
      <c r="AJ5">
        <v>0.64197673441962044</v>
      </c>
      <c r="AK5">
        <v>0.79511380816395094</v>
      </c>
      <c r="AL5">
        <v>0.8298727922624054</v>
      </c>
      <c r="AM5" t="s">
        <v>386</v>
      </c>
      <c r="AN5" t="s">
        <v>386</v>
      </c>
      <c r="AO5" t="s">
        <v>386</v>
      </c>
      <c r="AP5">
        <v>0.9802686817800168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V5">
        <v>0</v>
      </c>
      <c r="BX5">
        <v>0</v>
      </c>
      <c r="BY5">
        <v>0</v>
      </c>
      <c r="BZ5">
        <v>0</v>
      </c>
      <c r="CA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K5">
        <v>0</v>
      </c>
      <c r="DM5">
        <v>0</v>
      </c>
      <c r="DN5">
        <v>0</v>
      </c>
      <c r="DO5">
        <v>0</v>
      </c>
      <c r="DP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Z5">
        <v>0</v>
      </c>
      <c r="FB5">
        <v>0</v>
      </c>
      <c r="FC5">
        <v>0</v>
      </c>
      <c r="FD5">
        <v>0</v>
      </c>
      <c r="FE5">
        <v>0</v>
      </c>
      <c r="FI5">
        <v>0</v>
      </c>
    </row>
    <row r="7" spans="1:165" x14ac:dyDescent="0.2">
      <c r="B7" s="18"/>
      <c r="C7" s="57" t="s">
        <v>16</v>
      </c>
      <c r="D7" s="57"/>
      <c r="E7" s="57" t="s">
        <v>0</v>
      </c>
      <c r="F7" s="57"/>
    </row>
    <row r="8" spans="1:165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165" x14ac:dyDescent="0.2">
      <c r="B9" s="18" t="s">
        <v>17</v>
      </c>
      <c r="C9" s="18">
        <f>+AVERAGE(B2:AP2)</f>
        <v>4.5739618729324437E-2</v>
      </c>
      <c r="D9" s="18">
        <f>+AVERAGE(AQ2:CE2)</f>
        <v>0.99690723698684647</v>
      </c>
      <c r="E9" s="18"/>
      <c r="F9" s="18"/>
    </row>
    <row r="10" spans="1:165" x14ac:dyDescent="0.2">
      <c r="B10" s="18" t="s">
        <v>30</v>
      </c>
      <c r="C10" s="18">
        <f>+AVERAGE(B3:AP3)</f>
        <v>0.55658510141173401</v>
      </c>
      <c r="D10" s="18">
        <f>+AVERAGE(AQ3:CE3)</f>
        <v>0.85139033720094059</v>
      </c>
      <c r="E10" s="18">
        <f>+AVERAGE(CF3:DT3)</f>
        <v>0.6832535019035062</v>
      </c>
      <c r="F10" s="18">
        <f>+AVERAGE(DU3:FI3)</f>
        <v>0.69093784623626531</v>
      </c>
    </row>
    <row r="11" spans="1:165" x14ac:dyDescent="0.2">
      <c r="B11" s="18" t="s">
        <v>291</v>
      </c>
      <c r="C11" s="57">
        <f>+AVERAGE(B5:AP5)</f>
        <v>0.70398771930633741</v>
      </c>
      <c r="D11" s="57"/>
      <c r="E11" s="57"/>
      <c r="F11" s="57"/>
    </row>
    <row r="12" spans="1:165" x14ac:dyDescent="0.2">
      <c r="C12" s="36" t="s">
        <v>485</v>
      </c>
      <c r="D12" s="36"/>
      <c r="E12" s="36"/>
      <c r="F12" s="36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D1CF-6E41-5441-942E-8F2375566C74}">
  <dimension ref="A1:FI12"/>
  <sheetViews>
    <sheetView workbookViewId="0">
      <selection activeCell="E11" sqref="E11:F11"/>
    </sheetView>
  </sheetViews>
  <sheetFormatPr baseColWidth="10" defaultColWidth="8.83203125" defaultRowHeight="16" x14ac:dyDescent="0.2"/>
  <sheetData>
    <row r="1" spans="1:165" x14ac:dyDescent="0.2">
      <c r="B1" s="10" t="s">
        <v>78</v>
      </c>
      <c r="C1" s="10" t="s">
        <v>111</v>
      </c>
      <c r="D1" s="10" t="s">
        <v>113</v>
      </c>
      <c r="E1" s="10" t="s">
        <v>112</v>
      </c>
      <c r="F1" s="10" t="s">
        <v>224</v>
      </c>
      <c r="G1" s="10" t="s">
        <v>114</v>
      </c>
      <c r="H1" s="10" t="s">
        <v>79</v>
      </c>
      <c r="I1" s="10" t="s">
        <v>80</v>
      </c>
      <c r="J1" s="10" t="s">
        <v>81</v>
      </c>
      <c r="K1" s="10" t="s">
        <v>225</v>
      </c>
      <c r="L1" s="10" t="s">
        <v>226</v>
      </c>
      <c r="M1" s="10" t="s">
        <v>82</v>
      </c>
      <c r="N1" s="10" t="s">
        <v>83</v>
      </c>
      <c r="O1" s="10" t="s">
        <v>84</v>
      </c>
      <c r="P1" s="10" t="s">
        <v>185</v>
      </c>
      <c r="Q1" s="10" t="s">
        <v>85</v>
      </c>
      <c r="R1" s="10" t="s">
        <v>187</v>
      </c>
      <c r="S1" s="10" t="s">
        <v>129</v>
      </c>
      <c r="T1" s="10" t="s">
        <v>227</v>
      </c>
      <c r="U1" s="10" t="s">
        <v>86</v>
      </c>
      <c r="V1" s="10" t="s">
        <v>115</v>
      </c>
      <c r="W1" s="10" t="s">
        <v>116</v>
      </c>
      <c r="X1" s="10" t="s">
        <v>228</v>
      </c>
      <c r="Y1" s="10" t="s">
        <v>229</v>
      </c>
      <c r="Z1" s="10" t="s">
        <v>230</v>
      </c>
      <c r="AA1" s="10" t="s">
        <v>186</v>
      </c>
      <c r="AB1" s="10" t="s">
        <v>87</v>
      </c>
      <c r="AC1" s="10" t="s">
        <v>88</v>
      </c>
      <c r="AD1" s="10" t="s">
        <v>231</v>
      </c>
      <c r="AE1" s="10" t="s">
        <v>232</v>
      </c>
      <c r="AF1" s="10" t="s">
        <v>233</v>
      </c>
      <c r="AG1" s="10" t="s">
        <v>234</v>
      </c>
      <c r="AH1" s="10" t="s">
        <v>235</v>
      </c>
      <c r="AI1" s="10" t="s">
        <v>236</v>
      </c>
      <c r="AJ1" s="10" t="s">
        <v>237</v>
      </c>
      <c r="AK1" s="10" t="s">
        <v>195</v>
      </c>
      <c r="AL1" s="10" t="s">
        <v>238</v>
      </c>
      <c r="AM1" s="10" t="s">
        <v>239</v>
      </c>
      <c r="AN1" s="10" t="s">
        <v>240</v>
      </c>
      <c r="AO1" s="10" t="s">
        <v>197</v>
      </c>
      <c r="AP1" s="10" t="s">
        <v>241</v>
      </c>
      <c r="AQ1" s="10" t="s">
        <v>89</v>
      </c>
      <c r="AR1" s="10" t="s">
        <v>117</v>
      </c>
      <c r="AS1" s="10" t="s">
        <v>121</v>
      </c>
      <c r="AT1" s="10" t="s">
        <v>119</v>
      </c>
      <c r="AU1" s="10" t="s">
        <v>242</v>
      </c>
      <c r="AV1" s="10" t="s">
        <v>123</v>
      </c>
      <c r="AW1" s="10" t="s">
        <v>91</v>
      </c>
      <c r="AX1" s="10" t="s">
        <v>93</v>
      </c>
      <c r="AY1" s="10" t="s">
        <v>95</v>
      </c>
      <c r="AZ1" s="10" t="s">
        <v>244</v>
      </c>
      <c r="BA1" s="10" t="s">
        <v>246</v>
      </c>
      <c r="BB1" s="10" t="s">
        <v>97</v>
      </c>
      <c r="BC1" s="10" t="s">
        <v>99</v>
      </c>
      <c r="BD1" s="10" t="s">
        <v>101</v>
      </c>
      <c r="BE1" s="10" t="s">
        <v>198</v>
      </c>
      <c r="BF1" s="10" t="s">
        <v>103</v>
      </c>
      <c r="BG1" s="10" t="s">
        <v>202</v>
      </c>
      <c r="BH1" s="10" t="s">
        <v>248</v>
      </c>
      <c r="BI1" s="10" t="s">
        <v>249</v>
      </c>
      <c r="BJ1" s="10" t="s">
        <v>105</v>
      </c>
      <c r="BK1" s="10" t="s">
        <v>125</v>
      </c>
      <c r="BL1" s="10" t="s">
        <v>127</v>
      </c>
      <c r="BM1" s="10" t="s">
        <v>251</v>
      </c>
      <c r="BN1" s="10" t="s">
        <v>253</v>
      </c>
      <c r="BO1" s="10" t="s">
        <v>255</v>
      </c>
      <c r="BP1" s="10" t="s">
        <v>200</v>
      </c>
      <c r="BQ1" s="10" t="s">
        <v>107</v>
      </c>
      <c r="BR1" s="10" t="s">
        <v>109</v>
      </c>
      <c r="BS1" s="10" t="s">
        <v>257</v>
      </c>
      <c r="BT1" s="10" t="s">
        <v>259</v>
      </c>
      <c r="BU1" s="10" t="s">
        <v>261</v>
      </c>
      <c r="BV1" s="10" t="s">
        <v>263</v>
      </c>
      <c r="BW1" s="10" t="s">
        <v>265</v>
      </c>
      <c r="BX1" s="10" t="s">
        <v>267</v>
      </c>
      <c r="BY1" s="10" t="s">
        <v>269</v>
      </c>
      <c r="BZ1" s="10" t="s">
        <v>218</v>
      </c>
      <c r="CA1" s="10" t="s">
        <v>271</v>
      </c>
      <c r="CB1" s="10" t="s">
        <v>273</v>
      </c>
      <c r="CC1" s="10" t="s">
        <v>275</v>
      </c>
      <c r="CD1" s="10" t="s">
        <v>222</v>
      </c>
      <c r="CE1" s="10" t="s">
        <v>277</v>
      </c>
      <c r="CF1" s="10" t="s">
        <v>90</v>
      </c>
      <c r="CG1" s="10" t="s">
        <v>118</v>
      </c>
      <c r="CH1" s="10" t="s">
        <v>122</v>
      </c>
      <c r="CI1" s="10" t="s">
        <v>120</v>
      </c>
      <c r="CJ1" s="10" t="s">
        <v>243</v>
      </c>
      <c r="CK1" s="10" t="s">
        <v>124</v>
      </c>
      <c r="CL1" s="10" t="s">
        <v>92</v>
      </c>
      <c r="CM1" s="10" t="s">
        <v>94</v>
      </c>
      <c r="CN1" s="10" t="s">
        <v>96</v>
      </c>
      <c r="CO1" s="10" t="s">
        <v>245</v>
      </c>
      <c r="CP1" s="10" t="s">
        <v>247</v>
      </c>
      <c r="CQ1" s="10" t="s">
        <v>98</v>
      </c>
      <c r="CR1" s="10" t="s">
        <v>100</v>
      </c>
      <c r="CS1" s="10" t="s">
        <v>102</v>
      </c>
      <c r="CT1" s="10" t="s">
        <v>199</v>
      </c>
      <c r="CU1" s="10" t="s">
        <v>104</v>
      </c>
      <c r="CV1" s="10" t="s">
        <v>203</v>
      </c>
      <c r="CW1" s="10" t="s">
        <v>134</v>
      </c>
      <c r="CX1" s="10" t="s">
        <v>250</v>
      </c>
      <c r="CY1" s="10" t="s">
        <v>106</v>
      </c>
      <c r="CZ1" s="10" t="s">
        <v>126</v>
      </c>
      <c r="DA1" s="10" t="s">
        <v>128</v>
      </c>
      <c r="DB1" s="10" t="s">
        <v>252</v>
      </c>
      <c r="DC1" s="10" t="s">
        <v>254</v>
      </c>
      <c r="DD1" s="10" t="s">
        <v>256</v>
      </c>
      <c r="DE1" s="10" t="s">
        <v>201</v>
      </c>
      <c r="DF1" s="10" t="s">
        <v>108</v>
      </c>
      <c r="DG1" s="10" t="s">
        <v>110</v>
      </c>
      <c r="DH1" s="10" t="s">
        <v>258</v>
      </c>
      <c r="DI1" s="10" t="s">
        <v>260</v>
      </c>
      <c r="DJ1" s="10" t="s">
        <v>262</v>
      </c>
      <c r="DK1" s="10" t="s">
        <v>264</v>
      </c>
      <c r="DL1" s="10" t="s">
        <v>266</v>
      </c>
      <c r="DM1" s="10" t="s">
        <v>268</v>
      </c>
      <c r="DN1" s="10" t="s">
        <v>270</v>
      </c>
      <c r="DO1" s="10" t="s">
        <v>219</v>
      </c>
      <c r="DP1" s="10" t="s">
        <v>272</v>
      </c>
      <c r="DQ1" s="10" t="s">
        <v>274</v>
      </c>
      <c r="DR1" s="10" t="s">
        <v>276</v>
      </c>
      <c r="DS1" s="10" t="s">
        <v>223</v>
      </c>
      <c r="DT1" s="10" t="s">
        <v>278</v>
      </c>
      <c r="DU1" s="10" t="s">
        <v>411</v>
      </c>
      <c r="DV1" s="10" t="s">
        <v>412</v>
      </c>
      <c r="DW1" s="10" t="s">
        <v>413</v>
      </c>
      <c r="DX1" s="10" t="s">
        <v>414</v>
      </c>
      <c r="DY1" s="10" t="s">
        <v>415</v>
      </c>
      <c r="DZ1" s="10" t="s">
        <v>416</v>
      </c>
      <c r="EA1" s="10" t="s">
        <v>417</v>
      </c>
      <c r="EB1" s="10" t="s">
        <v>418</v>
      </c>
      <c r="EC1" s="10" t="s">
        <v>419</v>
      </c>
      <c r="ED1" s="10" t="s">
        <v>420</v>
      </c>
      <c r="EE1" s="10" t="s">
        <v>421</v>
      </c>
      <c r="EF1" s="10" t="s">
        <v>422</v>
      </c>
      <c r="EG1" s="10" t="s">
        <v>423</v>
      </c>
      <c r="EH1" s="10" t="s">
        <v>424</v>
      </c>
      <c r="EI1" s="10" t="s">
        <v>425</v>
      </c>
      <c r="EJ1" s="10" t="s">
        <v>426</v>
      </c>
      <c r="EK1" s="10" t="s">
        <v>427</v>
      </c>
      <c r="EL1" s="10" t="s">
        <v>428</v>
      </c>
      <c r="EM1" s="10" t="s">
        <v>429</v>
      </c>
      <c r="EN1" s="10" t="s">
        <v>430</v>
      </c>
      <c r="EO1" s="10" t="s">
        <v>431</v>
      </c>
      <c r="EP1" s="10" t="s">
        <v>432</v>
      </c>
      <c r="EQ1" s="10" t="s">
        <v>433</v>
      </c>
      <c r="ER1" s="10" t="s">
        <v>434</v>
      </c>
      <c r="ES1" s="10" t="s">
        <v>435</v>
      </c>
      <c r="ET1" s="10" t="s">
        <v>436</v>
      </c>
      <c r="EU1" s="10" t="s">
        <v>437</v>
      </c>
      <c r="EV1" s="10" t="s">
        <v>438</v>
      </c>
      <c r="EW1" s="10" t="s">
        <v>439</v>
      </c>
      <c r="EX1" s="10" t="s">
        <v>440</v>
      </c>
      <c r="EY1" s="10" t="s">
        <v>441</v>
      </c>
      <c r="EZ1" s="10" t="s">
        <v>442</v>
      </c>
      <c r="FA1" s="10" t="s">
        <v>443</v>
      </c>
      <c r="FB1" s="10" t="s">
        <v>444</v>
      </c>
      <c r="FC1" s="10" t="s">
        <v>445</v>
      </c>
      <c r="FD1" s="10" t="s">
        <v>446</v>
      </c>
      <c r="FE1" s="10" t="s">
        <v>447</v>
      </c>
      <c r="FF1" s="10"/>
      <c r="FG1" s="10"/>
      <c r="FH1" s="10"/>
      <c r="FI1" s="10" t="s">
        <v>451</v>
      </c>
    </row>
    <row r="2" spans="1:165" x14ac:dyDescent="0.2">
      <c r="A2" s="10" t="s">
        <v>17</v>
      </c>
      <c r="B2">
        <v>9.5890410958904104E-2</v>
      </c>
      <c r="C2">
        <v>5.2219321148825066E-3</v>
      </c>
      <c r="D2">
        <v>3.8888888888888892E-3</v>
      </c>
      <c r="E2">
        <v>8.9086859688195987E-3</v>
      </c>
      <c r="F2">
        <v>1.0395010395010401E-2</v>
      </c>
      <c r="G2">
        <v>8.771929824561403E-3</v>
      </c>
      <c r="H2">
        <v>0.13020396758871189</v>
      </c>
      <c r="I2">
        <v>3.2776349614395878E-2</v>
      </c>
      <c r="J2">
        <v>6.41025641025641E-3</v>
      </c>
      <c r="K2">
        <v>7.3059360730593596E-3</v>
      </c>
      <c r="L2">
        <v>8.0428954423592495E-3</v>
      </c>
      <c r="M2">
        <v>9.8941368078175898E-2</v>
      </c>
      <c r="N2">
        <v>8.3974358974358967E-2</v>
      </c>
      <c r="O2">
        <v>4.5245901639344263E-2</v>
      </c>
      <c r="P2">
        <v>1.3941698352344741E-2</v>
      </c>
      <c r="Q2">
        <v>8.4210526315789472E-2</v>
      </c>
      <c r="R2">
        <v>0</v>
      </c>
      <c r="S2">
        <v>1.01010101010101E-2</v>
      </c>
      <c r="T2">
        <v>0</v>
      </c>
      <c r="U2">
        <v>3.7197231833910042E-2</v>
      </c>
      <c r="V2">
        <v>4.9782202862476664E-3</v>
      </c>
      <c r="W2">
        <v>1.4999999999999999E-2</v>
      </c>
      <c r="X2">
        <v>2.0533880903490761E-3</v>
      </c>
      <c r="Y2">
        <v>5.0174216027874557E-2</v>
      </c>
      <c r="Z2">
        <v>1.9986675549633581E-2</v>
      </c>
      <c r="AA2">
        <v>9.5419847328244271E-4</v>
      </c>
      <c r="AB2">
        <v>9.5463777928232907E-2</v>
      </c>
      <c r="AC2">
        <v>3.5752592062924561E-2</v>
      </c>
      <c r="AD2">
        <v>7.4779061862678452E-3</v>
      </c>
      <c r="AE2" t="s">
        <v>386</v>
      </c>
      <c r="AF2" t="s">
        <v>410</v>
      </c>
      <c r="AG2">
        <v>0</v>
      </c>
      <c r="AH2" t="s">
        <v>386</v>
      </c>
      <c r="AI2">
        <v>7.3529411764705881E-4</v>
      </c>
      <c r="AJ2">
        <v>1.8832391713747649E-3</v>
      </c>
      <c r="AK2">
        <v>5.0420168067226894E-3</v>
      </c>
      <c r="AL2">
        <v>1.244813278008299E-2</v>
      </c>
      <c r="AM2" t="s">
        <v>386</v>
      </c>
      <c r="AN2" t="s">
        <v>386</v>
      </c>
      <c r="AO2" t="s">
        <v>386</v>
      </c>
      <c r="AP2">
        <v>0</v>
      </c>
      <c r="AQ2">
        <v>0.99565416285452879</v>
      </c>
      <c r="AR2">
        <v>0.99848628192999056</v>
      </c>
      <c r="AS2">
        <v>0.99929428369795348</v>
      </c>
      <c r="AT2">
        <v>0.99787414965986398</v>
      </c>
      <c r="AU2">
        <v>0.99705246610336018</v>
      </c>
      <c r="AV2">
        <v>0.99835796387520526</v>
      </c>
      <c r="AW2">
        <v>1</v>
      </c>
      <c r="AX2">
        <v>0.9979977753058954</v>
      </c>
      <c r="AY2">
        <v>0.99958359358734128</v>
      </c>
      <c r="AZ2">
        <v>0.99899112187247785</v>
      </c>
      <c r="BA2">
        <v>0.99522216913521266</v>
      </c>
      <c r="BB2">
        <v>0.99777468706536854</v>
      </c>
      <c r="BC2">
        <v>0.99421064350924071</v>
      </c>
      <c r="BD2">
        <v>0.99933716305788778</v>
      </c>
      <c r="BE2">
        <v>0.99977643639615466</v>
      </c>
      <c r="BF2">
        <v>0.99536178107606677</v>
      </c>
      <c r="BG2">
        <v>0.99877857267492587</v>
      </c>
      <c r="BH2">
        <v>0.9977831519548569</v>
      </c>
      <c r="BI2">
        <v>0.99889155736190649</v>
      </c>
      <c r="BJ2">
        <v>0.98998978549540351</v>
      </c>
      <c r="BK2">
        <v>0.99482448244824484</v>
      </c>
      <c r="BL2">
        <v>0.99524846565036629</v>
      </c>
      <c r="BM2">
        <v>0.99730409777138751</v>
      </c>
      <c r="BN2">
        <v>0.98873483535528595</v>
      </c>
      <c r="BO2">
        <v>0.99296703296703293</v>
      </c>
      <c r="BP2">
        <v>0.99960023985608637</v>
      </c>
      <c r="BQ2">
        <v>0.99192767194058762</v>
      </c>
      <c r="BR2">
        <v>0.99723417332513831</v>
      </c>
      <c r="BS2">
        <v>0.99716157205240175</v>
      </c>
      <c r="BV2">
        <v>0.9980055843637814</v>
      </c>
      <c r="BX2">
        <v>1</v>
      </c>
      <c r="BY2">
        <v>0.99887842081650968</v>
      </c>
      <c r="BZ2">
        <v>0.99908357771260992</v>
      </c>
      <c r="CA2">
        <v>0.99868618618618621</v>
      </c>
      <c r="CE2">
        <v>0.99895415722503056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K2">
        <v>0</v>
      </c>
      <c r="DM2">
        <v>0</v>
      </c>
      <c r="DN2">
        <v>0</v>
      </c>
      <c r="DO2">
        <v>0</v>
      </c>
      <c r="DP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Z2">
        <v>0</v>
      </c>
      <c r="FB2">
        <v>0</v>
      </c>
      <c r="FC2">
        <v>0</v>
      </c>
      <c r="FD2">
        <v>0</v>
      </c>
      <c r="FE2">
        <v>0</v>
      </c>
      <c r="FI2">
        <v>0</v>
      </c>
    </row>
    <row r="3" spans="1:165" x14ac:dyDescent="0.2">
      <c r="A3" s="10" t="s">
        <v>30</v>
      </c>
      <c r="B3">
        <v>0.89444444444444449</v>
      </c>
      <c r="C3">
        <v>0.33333333333333331</v>
      </c>
      <c r="D3">
        <v>0.7</v>
      </c>
      <c r="E3">
        <v>0.54545454545454541</v>
      </c>
      <c r="F3">
        <v>0.4</v>
      </c>
      <c r="G3">
        <v>0.35714285714285721</v>
      </c>
      <c r="H3">
        <v>1</v>
      </c>
      <c r="I3">
        <v>0.85</v>
      </c>
      <c r="J3">
        <v>0.8</v>
      </c>
      <c r="K3">
        <v>0.61538461538461542</v>
      </c>
      <c r="L3">
        <v>0.42857142857142849</v>
      </c>
      <c r="M3">
        <v>0.96812749003984067</v>
      </c>
      <c r="N3">
        <v>0.83439490445859876</v>
      </c>
      <c r="O3">
        <v>0.95833333333333337</v>
      </c>
      <c r="P3">
        <v>0.95652173913043481</v>
      </c>
      <c r="Q3">
        <v>0.97041420118343191</v>
      </c>
      <c r="R3">
        <v>0</v>
      </c>
      <c r="S3">
        <v>0.5</v>
      </c>
      <c r="T3">
        <v>0</v>
      </c>
      <c r="U3">
        <v>0.46739130434782611</v>
      </c>
      <c r="V3">
        <v>0.25806451612903231</v>
      </c>
      <c r="W3">
        <v>0.38461538461538458</v>
      </c>
      <c r="X3">
        <v>6.25E-2</v>
      </c>
      <c r="Y3">
        <v>0.58064516129032262</v>
      </c>
      <c r="Z3">
        <v>0.4838709677419355</v>
      </c>
      <c r="AA3">
        <v>0.33333333333333331</v>
      </c>
      <c r="AB3">
        <v>0.91856677524429964</v>
      </c>
      <c r="AC3">
        <v>0.91743119266055051</v>
      </c>
      <c r="AD3">
        <v>0.45833333333333331</v>
      </c>
      <c r="AE3" t="s">
        <v>386</v>
      </c>
      <c r="AF3" t="s">
        <v>410</v>
      </c>
      <c r="AG3">
        <v>0</v>
      </c>
      <c r="AH3" t="s">
        <v>386</v>
      </c>
      <c r="AI3">
        <v>1</v>
      </c>
      <c r="AJ3">
        <v>0.375</v>
      </c>
      <c r="AK3">
        <v>0.375</v>
      </c>
      <c r="AL3">
        <v>0.5625</v>
      </c>
      <c r="AM3" t="s">
        <v>386</v>
      </c>
      <c r="AN3" t="s">
        <v>386</v>
      </c>
      <c r="AO3" t="s">
        <v>386</v>
      </c>
      <c r="AP3">
        <v>0</v>
      </c>
      <c r="AQ3">
        <v>0.74144098109351042</v>
      </c>
      <c r="AR3">
        <v>0.8738201689021361</v>
      </c>
      <c r="AS3">
        <v>0.7031948352921702</v>
      </c>
      <c r="AT3">
        <v>0.77857024382152928</v>
      </c>
      <c r="AU3">
        <v>0.8420179223365416</v>
      </c>
      <c r="AV3">
        <v>0.90641046877588205</v>
      </c>
      <c r="AW3">
        <v>0.44261414503133389</v>
      </c>
      <c r="AX3">
        <v>0.74878985144383237</v>
      </c>
      <c r="AY3">
        <v>0.79473597086575065</v>
      </c>
      <c r="AZ3">
        <v>0.81997350115932433</v>
      </c>
      <c r="BA3">
        <v>0.69248670212765961</v>
      </c>
      <c r="BB3">
        <v>0.61844827586206896</v>
      </c>
      <c r="BC3">
        <v>0.75755005089921956</v>
      </c>
      <c r="BD3">
        <v>0.75648101689245695</v>
      </c>
      <c r="BE3">
        <v>0.74187126741871268</v>
      </c>
      <c r="BF3">
        <v>0.37563451776649748</v>
      </c>
      <c r="BG3">
        <v>0.94705493050959633</v>
      </c>
      <c r="BH3">
        <v>0.82119754519820864</v>
      </c>
      <c r="BI3">
        <v>0.89445822994210089</v>
      </c>
      <c r="BJ3">
        <v>0.81322369525088101</v>
      </c>
      <c r="BK3">
        <v>0.73438538205980064</v>
      </c>
      <c r="BL3">
        <v>0.83616101131071185</v>
      </c>
      <c r="BM3">
        <v>0.91946975973487988</v>
      </c>
      <c r="BN3">
        <v>0.77003543107811712</v>
      </c>
      <c r="BO3">
        <v>0.75438303556520292</v>
      </c>
      <c r="BP3">
        <v>0.82688492063492058</v>
      </c>
      <c r="BQ3">
        <v>0.5348189415041783</v>
      </c>
      <c r="BR3">
        <v>0.54611242006058569</v>
      </c>
      <c r="BS3">
        <v>0.75775676124108182</v>
      </c>
      <c r="BV3">
        <v>0.8283396788611157</v>
      </c>
      <c r="BX3">
        <v>0.77537190082644625</v>
      </c>
      <c r="BY3">
        <v>0.73688565282144625</v>
      </c>
      <c r="BZ3">
        <v>0.90203541287440014</v>
      </c>
      <c r="CA3">
        <v>0.88169014084507047</v>
      </c>
      <c r="CE3">
        <v>0.94805624483043838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0</v>
      </c>
      <c r="CW3">
        <v>1</v>
      </c>
      <c r="CX3">
        <v>0</v>
      </c>
      <c r="CY3">
        <v>0.93333333333333335</v>
      </c>
      <c r="CZ3">
        <v>1</v>
      </c>
      <c r="DA3">
        <v>1</v>
      </c>
      <c r="DB3">
        <v>0.83333333333333337</v>
      </c>
      <c r="DC3">
        <v>1</v>
      </c>
      <c r="DD3">
        <v>0.90909090909090906</v>
      </c>
      <c r="DE3">
        <v>1</v>
      </c>
      <c r="DF3">
        <v>1</v>
      </c>
      <c r="DG3">
        <v>1</v>
      </c>
      <c r="DH3">
        <v>1</v>
      </c>
      <c r="DK3">
        <v>0</v>
      </c>
      <c r="DM3">
        <v>1</v>
      </c>
      <c r="DN3">
        <v>1</v>
      </c>
      <c r="DO3">
        <v>0.5</v>
      </c>
      <c r="DP3">
        <v>0.5</v>
      </c>
      <c r="DT3">
        <v>0</v>
      </c>
      <c r="DU3">
        <v>0</v>
      </c>
      <c r="DV3">
        <v>0.22988505747126439</v>
      </c>
      <c r="DW3">
        <v>0</v>
      </c>
      <c r="DX3">
        <v>0</v>
      </c>
      <c r="DY3">
        <v>0.29640287769784168</v>
      </c>
      <c r="DZ3">
        <v>0.46991404011461319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0.71673819742489275</v>
      </c>
      <c r="EL3">
        <v>0</v>
      </c>
      <c r="EM3">
        <v>0.81268011527377526</v>
      </c>
      <c r="EN3">
        <v>0.28059701492537309</v>
      </c>
      <c r="EO3">
        <v>0</v>
      </c>
      <c r="EP3">
        <v>0</v>
      </c>
      <c r="EQ3">
        <v>0.51440922190201732</v>
      </c>
      <c r="ER3">
        <v>5.1395007342143903E-2</v>
      </c>
      <c r="ES3">
        <v>0.1015965166908563</v>
      </c>
      <c r="ET3">
        <v>0</v>
      </c>
      <c r="EU3">
        <v>0</v>
      </c>
      <c r="EV3">
        <v>0</v>
      </c>
      <c r="EW3">
        <v>0</v>
      </c>
      <c r="EZ3">
        <v>0.72492836676217765</v>
      </c>
      <c r="FB3">
        <v>0</v>
      </c>
      <c r="FC3">
        <v>0</v>
      </c>
      <c r="FD3">
        <v>0.56160458452722062</v>
      </c>
      <c r="FE3">
        <v>0.62320916905444124</v>
      </c>
      <c r="FI3">
        <v>0.58798283261802575</v>
      </c>
    </row>
    <row r="4" spans="1:165" x14ac:dyDescent="0.2">
      <c r="A4" s="10" t="s">
        <v>31</v>
      </c>
      <c r="B4">
        <v>180</v>
      </c>
      <c r="C4">
        <v>12</v>
      </c>
      <c r="D4">
        <v>10</v>
      </c>
      <c r="E4">
        <v>22</v>
      </c>
      <c r="F4">
        <v>25</v>
      </c>
      <c r="G4">
        <v>14</v>
      </c>
      <c r="H4">
        <v>466</v>
      </c>
      <c r="I4">
        <v>60</v>
      </c>
      <c r="J4">
        <v>10</v>
      </c>
      <c r="K4">
        <v>13</v>
      </c>
      <c r="L4">
        <v>35</v>
      </c>
      <c r="M4">
        <v>251</v>
      </c>
      <c r="N4">
        <v>157</v>
      </c>
      <c r="O4">
        <v>72</v>
      </c>
      <c r="P4">
        <v>23</v>
      </c>
      <c r="Q4">
        <v>338</v>
      </c>
      <c r="R4">
        <v>7</v>
      </c>
      <c r="S4">
        <v>22</v>
      </c>
      <c r="T4">
        <v>6</v>
      </c>
      <c r="U4">
        <v>92</v>
      </c>
      <c r="V4">
        <v>31</v>
      </c>
      <c r="W4">
        <v>39</v>
      </c>
      <c r="X4">
        <v>16</v>
      </c>
      <c r="Y4">
        <v>124</v>
      </c>
      <c r="Z4">
        <v>62</v>
      </c>
      <c r="AA4">
        <v>3</v>
      </c>
      <c r="AB4">
        <v>307</v>
      </c>
      <c r="AC4">
        <v>109</v>
      </c>
      <c r="AD4">
        <v>24</v>
      </c>
      <c r="AE4" t="s">
        <v>386</v>
      </c>
      <c r="AF4" t="s">
        <v>410</v>
      </c>
      <c r="AG4">
        <v>10</v>
      </c>
      <c r="AH4" t="s">
        <v>386</v>
      </c>
      <c r="AI4">
        <v>1</v>
      </c>
      <c r="AJ4">
        <v>8</v>
      </c>
      <c r="AK4">
        <v>8</v>
      </c>
      <c r="AL4">
        <v>16</v>
      </c>
      <c r="AM4" t="s">
        <v>386</v>
      </c>
      <c r="AN4" t="s">
        <v>386</v>
      </c>
      <c r="AO4" t="s">
        <v>386</v>
      </c>
      <c r="AP4">
        <v>6</v>
      </c>
      <c r="AQ4">
        <v>5871</v>
      </c>
      <c r="AR4">
        <v>6039</v>
      </c>
      <c r="AS4">
        <v>6041</v>
      </c>
      <c r="AT4">
        <v>6029</v>
      </c>
      <c r="AU4">
        <v>6026</v>
      </c>
      <c r="AV4">
        <v>6037</v>
      </c>
      <c r="AW4">
        <v>5585</v>
      </c>
      <c r="AX4">
        <v>5991</v>
      </c>
      <c r="AY4">
        <v>6041</v>
      </c>
      <c r="AZ4">
        <v>6038</v>
      </c>
      <c r="BA4">
        <v>6016</v>
      </c>
      <c r="BB4">
        <v>5800</v>
      </c>
      <c r="BC4">
        <v>5894</v>
      </c>
      <c r="BD4">
        <v>5979</v>
      </c>
      <c r="BE4">
        <v>6028</v>
      </c>
      <c r="BF4">
        <v>5713</v>
      </c>
      <c r="BG4">
        <v>6044</v>
      </c>
      <c r="BH4">
        <v>6029</v>
      </c>
      <c r="BI4">
        <v>6045</v>
      </c>
      <c r="BJ4">
        <v>5959</v>
      </c>
      <c r="BK4">
        <v>6020</v>
      </c>
      <c r="BL4">
        <v>6012</v>
      </c>
      <c r="BM4">
        <v>6035</v>
      </c>
      <c r="BN4">
        <v>5927</v>
      </c>
      <c r="BO4">
        <v>5989</v>
      </c>
      <c r="BP4">
        <v>6048</v>
      </c>
      <c r="BQ4">
        <v>5744</v>
      </c>
      <c r="BR4">
        <v>5942</v>
      </c>
      <c r="BS4">
        <v>6027</v>
      </c>
      <c r="BV4">
        <v>6041</v>
      </c>
      <c r="BX4">
        <v>6050</v>
      </c>
      <c r="BY4">
        <v>6043</v>
      </c>
      <c r="BZ4">
        <v>6043</v>
      </c>
      <c r="CA4">
        <v>6035</v>
      </c>
      <c r="CE4">
        <v>6045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K4">
        <v>0</v>
      </c>
      <c r="DM4">
        <v>0</v>
      </c>
      <c r="DN4">
        <v>0</v>
      </c>
      <c r="DO4">
        <v>0</v>
      </c>
      <c r="DP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Z4">
        <v>0</v>
      </c>
      <c r="FB4">
        <v>0</v>
      </c>
      <c r="FC4">
        <v>0</v>
      </c>
      <c r="FD4">
        <v>0</v>
      </c>
      <c r="FE4">
        <v>0</v>
      </c>
      <c r="FI4">
        <v>0</v>
      </c>
    </row>
    <row r="5" spans="1:165" x14ac:dyDescent="0.2">
      <c r="A5" s="10" t="s">
        <v>181</v>
      </c>
      <c r="B5">
        <v>0.81794271276897734</v>
      </c>
      <c r="C5">
        <v>0.60357675111773479</v>
      </c>
      <c r="D5">
        <v>0.70159741764608519</v>
      </c>
      <c r="E5">
        <v>0.6620123946380374</v>
      </c>
      <c r="F5">
        <v>0.62100896116827065</v>
      </c>
      <c r="G5">
        <v>0.63177666295936952</v>
      </c>
      <c r="H5">
        <v>0.72130707251566706</v>
      </c>
      <c r="I5">
        <v>0.79939492572191628</v>
      </c>
      <c r="J5">
        <v>0.79736798543287535</v>
      </c>
      <c r="K5">
        <v>0.71767905827196998</v>
      </c>
      <c r="L5">
        <v>0.56052906534954416</v>
      </c>
      <c r="M5">
        <v>0.79328788295095498</v>
      </c>
      <c r="N5">
        <v>0.79597247767890922</v>
      </c>
      <c r="O5">
        <v>0.85740717511289521</v>
      </c>
      <c r="P5">
        <v>0.84919650327457386</v>
      </c>
      <c r="Q5">
        <v>0.67302435947496475</v>
      </c>
      <c r="R5">
        <v>0.47352746525479811</v>
      </c>
      <c r="S5">
        <v>0.66059877259910427</v>
      </c>
      <c r="T5">
        <v>0.4472291149710505</v>
      </c>
      <c r="U5">
        <v>0.64030749979935353</v>
      </c>
      <c r="V5">
        <v>0.49622494909441639</v>
      </c>
      <c r="W5">
        <v>0.61038819796304822</v>
      </c>
      <c r="X5">
        <v>0.49098487986743983</v>
      </c>
      <c r="Y5">
        <v>0.67534029618421987</v>
      </c>
      <c r="Z5">
        <v>0.61912700165356926</v>
      </c>
      <c r="AA5">
        <v>0.58010912698412698</v>
      </c>
      <c r="AB5">
        <v>0.72669285837423891</v>
      </c>
      <c r="AC5">
        <v>0.73177180636056816</v>
      </c>
      <c r="AD5">
        <v>0.60804504728720765</v>
      </c>
      <c r="AE5" t="s">
        <v>386</v>
      </c>
      <c r="AF5" t="s">
        <v>410</v>
      </c>
      <c r="AG5">
        <v>0.41416983943055791</v>
      </c>
      <c r="AH5" t="s">
        <v>386</v>
      </c>
      <c r="AI5">
        <v>0.88768595041322318</v>
      </c>
      <c r="AJ5">
        <v>0.55594282641072312</v>
      </c>
      <c r="AK5">
        <v>0.63851770643720007</v>
      </c>
      <c r="AL5">
        <v>0.7220950704225354</v>
      </c>
      <c r="AM5" t="s">
        <v>386</v>
      </c>
      <c r="AN5" t="s">
        <v>386</v>
      </c>
      <c r="AO5" t="s">
        <v>386</v>
      </c>
      <c r="AP5">
        <v>0.47402812241521919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V5">
        <v>0</v>
      </c>
      <c r="BX5">
        <v>0</v>
      </c>
      <c r="BY5">
        <v>0</v>
      </c>
      <c r="BZ5">
        <v>0</v>
      </c>
      <c r="CA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K5">
        <v>0</v>
      </c>
      <c r="DM5">
        <v>0</v>
      </c>
      <c r="DN5">
        <v>0</v>
      </c>
      <c r="DO5">
        <v>0</v>
      </c>
      <c r="DP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Z5">
        <v>0</v>
      </c>
      <c r="FB5">
        <v>0</v>
      </c>
      <c r="FC5">
        <v>0</v>
      </c>
      <c r="FD5">
        <v>0</v>
      </c>
      <c r="FE5">
        <v>0</v>
      </c>
      <c r="FI5">
        <v>0</v>
      </c>
    </row>
    <row r="7" spans="1:165" x14ac:dyDescent="0.2">
      <c r="B7" s="18"/>
      <c r="C7" s="57" t="s">
        <v>16</v>
      </c>
      <c r="D7" s="57"/>
      <c r="E7" s="57" t="s">
        <v>0</v>
      </c>
      <c r="F7" s="57"/>
    </row>
    <row r="8" spans="1:165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165" x14ac:dyDescent="0.2">
      <c r="B9" s="18" t="s">
        <v>17</v>
      </c>
      <c r="C9" s="18">
        <f>+AVERAGE(B2:AP2)</f>
        <v>2.6953657601583518E-2</v>
      </c>
      <c r="D9" s="18">
        <f>+AVERAGE(AQ2:CE2)</f>
        <v>0.9971150926938368</v>
      </c>
      <c r="E9" s="18"/>
      <c r="F9" s="18"/>
    </row>
    <row r="10" spans="1:165" x14ac:dyDescent="0.2">
      <c r="B10" s="18" t="s">
        <v>30</v>
      </c>
      <c r="C10" s="18">
        <f>+AVERAGE(B3:AP3)</f>
        <v>0.55112499603351084</v>
      </c>
      <c r="D10" s="18">
        <f>+AVERAGE(AQ3:CE3)</f>
        <v>0.76635317185250884</v>
      </c>
      <c r="E10" s="18">
        <f>+AVERAGE(CF3:DT3)</f>
        <v>0.8478787878787879</v>
      </c>
      <c r="F10" s="18">
        <f>+AVERAGE(DU3:FI3)</f>
        <v>0.17060980005156121</v>
      </c>
    </row>
    <row r="11" spans="1:165" x14ac:dyDescent="0.2">
      <c r="B11" s="18" t="s">
        <v>291</v>
      </c>
      <c r="C11" s="57">
        <f>+AVERAGE(B5:AP5)</f>
        <v>0.65873908394301006</v>
      </c>
      <c r="D11" s="57"/>
      <c r="E11" s="57"/>
      <c r="F11" s="57"/>
    </row>
    <row r="12" spans="1:165" x14ac:dyDescent="0.2">
      <c r="C12" s="36" t="s">
        <v>485</v>
      </c>
      <c r="D12" s="36"/>
      <c r="E12" s="36"/>
      <c r="F12" s="3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E2E8-02AA-5B4B-834D-1090C54360EF}">
  <dimension ref="A1:CO12"/>
  <sheetViews>
    <sheetView workbookViewId="0">
      <selection activeCell="R14" sqref="R14"/>
    </sheetView>
  </sheetViews>
  <sheetFormatPr baseColWidth="10" defaultColWidth="8.83203125" defaultRowHeight="16" x14ac:dyDescent="0.2"/>
  <cols>
    <col min="31" max="31" width="12.1640625" bestFit="1" customWidth="1"/>
  </cols>
  <sheetData>
    <row r="1" spans="1:93" x14ac:dyDescent="0.2">
      <c r="B1" s="10" t="s">
        <v>159</v>
      </c>
      <c r="C1" s="10" t="s">
        <v>161</v>
      </c>
      <c r="D1" s="10" t="s">
        <v>154</v>
      </c>
      <c r="E1" s="10" t="s">
        <v>155</v>
      </c>
      <c r="F1" s="10" t="s">
        <v>158</v>
      </c>
      <c r="G1" s="10" t="s">
        <v>160</v>
      </c>
      <c r="H1" s="10" t="s">
        <v>156</v>
      </c>
      <c r="I1" s="10" t="s">
        <v>162</v>
      </c>
      <c r="J1" s="10" t="s">
        <v>151</v>
      </c>
      <c r="K1" s="10" t="s">
        <v>157</v>
      </c>
      <c r="L1" s="10" t="s">
        <v>152</v>
      </c>
      <c r="M1" s="10" t="s">
        <v>317</v>
      </c>
      <c r="N1" s="10" t="s">
        <v>150</v>
      </c>
      <c r="O1" s="10" t="s">
        <v>370</v>
      </c>
      <c r="P1" s="10" t="s">
        <v>163</v>
      </c>
      <c r="Q1" s="10" t="s">
        <v>320</v>
      </c>
      <c r="R1" s="10" t="s">
        <v>318</v>
      </c>
      <c r="S1" s="10" t="s">
        <v>319</v>
      </c>
      <c r="T1" s="10" t="s">
        <v>153</v>
      </c>
      <c r="U1" s="10" t="s">
        <v>164</v>
      </c>
      <c r="V1" s="10" t="s">
        <v>321</v>
      </c>
      <c r="W1" s="10" t="s">
        <v>322</v>
      </c>
      <c r="X1" s="10" t="s">
        <v>316</v>
      </c>
      <c r="Y1" s="10" t="s">
        <v>334</v>
      </c>
      <c r="Z1" s="10" t="s">
        <v>338</v>
      </c>
      <c r="AA1" s="10" t="s">
        <v>327</v>
      </c>
      <c r="AB1" s="10" t="s">
        <v>328</v>
      </c>
      <c r="AC1" s="10" t="s">
        <v>333</v>
      </c>
      <c r="AD1" s="10" t="s">
        <v>335</v>
      </c>
      <c r="AE1" s="10" t="s">
        <v>329</v>
      </c>
      <c r="AF1" s="10" t="s">
        <v>345</v>
      </c>
      <c r="AG1" s="10" t="s">
        <v>324</v>
      </c>
      <c r="AH1" s="10" t="s">
        <v>332</v>
      </c>
      <c r="AI1" s="10" t="s">
        <v>325</v>
      </c>
      <c r="AJ1" s="10" t="s">
        <v>336</v>
      </c>
      <c r="AK1" s="10" t="s">
        <v>323</v>
      </c>
      <c r="AL1" s="10" t="s">
        <v>371</v>
      </c>
      <c r="AM1" s="10" t="s">
        <v>346</v>
      </c>
      <c r="AN1" s="10" t="s">
        <v>343</v>
      </c>
      <c r="AO1" s="10" t="s">
        <v>339</v>
      </c>
      <c r="AP1" s="10" t="s">
        <v>341</v>
      </c>
      <c r="AQ1" s="10" t="s">
        <v>326</v>
      </c>
      <c r="AR1" s="10" t="s">
        <v>347</v>
      </c>
      <c r="AS1" s="10" t="s">
        <v>348</v>
      </c>
      <c r="AT1" s="10" t="s">
        <v>350</v>
      </c>
      <c r="AU1" s="10" t="s">
        <v>330</v>
      </c>
      <c r="AV1" s="10" t="s">
        <v>174</v>
      </c>
      <c r="AW1" s="10" t="s">
        <v>176</v>
      </c>
      <c r="AX1" s="10" t="s">
        <v>169</v>
      </c>
      <c r="AY1" s="10" t="s">
        <v>170</v>
      </c>
      <c r="AZ1" s="10" t="s">
        <v>173</v>
      </c>
      <c r="BA1" s="10" t="s">
        <v>175</v>
      </c>
      <c r="BB1" s="10" t="s">
        <v>171</v>
      </c>
      <c r="BC1" s="10" t="s">
        <v>177</v>
      </c>
      <c r="BD1" s="10" t="s">
        <v>166</v>
      </c>
      <c r="BE1" s="10" t="s">
        <v>172</v>
      </c>
      <c r="BF1" s="10" t="s">
        <v>167</v>
      </c>
      <c r="BG1" s="10" t="s">
        <v>337</v>
      </c>
      <c r="BH1" s="10" t="s">
        <v>165</v>
      </c>
      <c r="BI1" s="10" t="s">
        <v>372</v>
      </c>
      <c r="BJ1" s="10" t="s">
        <v>178</v>
      </c>
      <c r="BK1" s="10" t="s">
        <v>344</v>
      </c>
      <c r="BL1" s="10" t="s">
        <v>340</v>
      </c>
      <c r="BM1" s="10" t="s">
        <v>342</v>
      </c>
      <c r="BN1" s="10" t="s">
        <v>168</v>
      </c>
      <c r="BO1" s="10" t="s">
        <v>179</v>
      </c>
      <c r="BP1" s="10" t="s">
        <v>349</v>
      </c>
      <c r="BQ1" s="10" t="s">
        <v>351</v>
      </c>
      <c r="BR1" s="10" t="s">
        <v>331</v>
      </c>
      <c r="BS1" s="10" t="s">
        <v>387</v>
      </c>
      <c r="BT1" s="10" t="s">
        <v>388</v>
      </c>
      <c r="BU1" s="10" t="s">
        <v>389</v>
      </c>
      <c r="BV1" s="10" t="s">
        <v>390</v>
      </c>
      <c r="BW1" s="10" t="s">
        <v>391</v>
      </c>
      <c r="BX1" s="10" t="s">
        <v>392</v>
      </c>
      <c r="BY1" s="10" t="s">
        <v>393</v>
      </c>
      <c r="BZ1" s="10" t="s">
        <v>394</v>
      </c>
      <c r="CA1" s="10" t="s">
        <v>395</v>
      </c>
      <c r="CB1" s="10" t="s">
        <v>396</v>
      </c>
      <c r="CC1" s="10" t="s">
        <v>397</v>
      </c>
      <c r="CD1" s="10" t="s">
        <v>398</v>
      </c>
      <c r="CE1" s="10" t="s">
        <v>399</v>
      </c>
      <c r="CF1" s="10" t="s">
        <v>400</v>
      </c>
      <c r="CG1" s="10" t="s">
        <v>401</v>
      </c>
      <c r="CH1" s="10" t="s">
        <v>402</v>
      </c>
      <c r="CI1" s="10" t="s">
        <v>403</v>
      </c>
      <c r="CJ1" s="10" t="s">
        <v>404</v>
      </c>
      <c r="CK1" s="10" t="s">
        <v>405</v>
      </c>
      <c r="CL1" s="10" t="s">
        <v>406</v>
      </c>
      <c r="CM1" s="10" t="s">
        <v>407</v>
      </c>
      <c r="CN1" s="10" t="s">
        <v>408</v>
      </c>
      <c r="CO1" s="10" t="s">
        <v>409</v>
      </c>
    </row>
    <row r="2" spans="1:93" x14ac:dyDescent="0.2">
      <c r="A2" s="10" t="s">
        <v>17</v>
      </c>
      <c r="B2">
        <v>0</v>
      </c>
      <c r="C2">
        <v>0</v>
      </c>
      <c r="D2">
        <v>0</v>
      </c>
      <c r="E2">
        <v>0</v>
      </c>
      <c r="G2">
        <v>0.81818181818181823</v>
      </c>
      <c r="J2">
        <v>0</v>
      </c>
      <c r="K2">
        <v>0</v>
      </c>
      <c r="M2" t="s">
        <v>410</v>
      </c>
      <c r="P2" t="s">
        <v>410</v>
      </c>
      <c r="W2" t="s">
        <v>410</v>
      </c>
      <c r="X2" t="s">
        <v>410</v>
      </c>
      <c r="Y2">
        <v>0.9324038409374491</v>
      </c>
      <c r="Z2">
        <v>0.9215463023205378</v>
      </c>
      <c r="AA2">
        <v>0.73731294729993491</v>
      </c>
      <c r="AB2">
        <v>0.77727174148774669</v>
      </c>
      <c r="AC2">
        <v>0.94462205364399887</v>
      </c>
      <c r="AD2">
        <v>0.93927564519626983</v>
      </c>
      <c r="AE2">
        <v>0.90869683012733682</v>
      </c>
      <c r="AF2">
        <v>0.99100514765646164</v>
      </c>
      <c r="AG2">
        <v>0.99056603773584906</v>
      </c>
      <c r="AH2">
        <v>0.99349381912817181</v>
      </c>
      <c r="AI2">
        <v>0.99853698184773776</v>
      </c>
      <c r="AK2">
        <v>0.99924139799512324</v>
      </c>
      <c r="AL2">
        <v>0.99945814142508804</v>
      </c>
      <c r="AN2">
        <v>0.99897046870766726</v>
      </c>
      <c r="AO2">
        <v>0.99880791113519374</v>
      </c>
      <c r="AP2">
        <v>0.9993497697101057</v>
      </c>
      <c r="AQ2">
        <v>0.99290165266865349</v>
      </c>
      <c r="AR2">
        <v>0.99089677594147929</v>
      </c>
      <c r="AS2">
        <v>0.9993497697101057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H2">
        <v>0</v>
      </c>
      <c r="BI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E2">
        <v>0</v>
      </c>
      <c r="CF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</row>
    <row r="3" spans="1:93" x14ac:dyDescent="0.2">
      <c r="A3" s="10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7.9716563330380873E-3</v>
      </c>
      <c r="H3">
        <v>0</v>
      </c>
      <c r="I3">
        <v>0</v>
      </c>
      <c r="J3">
        <v>0</v>
      </c>
      <c r="K3">
        <v>0</v>
      </c>
      <c r="L3">
        <v>0</v>
      </c>
      <c r="M3" t="s">
        <v>410</v>
      </c>
      <c r="N3">
        <v>0</v>
      </c>
      <c r="O3">
        <v>0</v>
      </c>
      <c r="P3" t="s">
        <v>410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410</v>
      </c>
      <c r="X3" t="s">
        <v>410</v>
      </c>
      <c r="Y3">
        <v>0.99872159916322856</v>
      </c>
      <c r="Z3">
        <v>0.99935324553151461</v>
      </c>
      <c r="AA3">
        <v>0.99919177075679644</v>
      </c>
      <c r="AB3">
        <v>0.99923328918937759</v>
      </c>
      <c r="AC3">
        <v>1</v>
      </c>
      <c r="AD3">
        <v>0.99988456654738544</v>
      </c>
      <c r="AE3">
        <v>1</v>
      </c>
      <c r="AF3">
        <v>1</v>
      </c>
      <c r="AG3">
        <v>0.99939828236967343</v>
      </c>
      <c r="AH3">
        <v>0.9994000545404963</v>
      </c>
      <c r="AI3">
        <v>1</v>
      </c>
      <c r="AK3">
        <v>1</v>
      </c>
      <c r="AL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9.3457943925233638E-3</v>
      </c>
      <c r="BB3">
        <v>0</v>
      </c>
      <c r="BC3">
        <v>0</v>
      </c>
      <c r="BD3">
        <v>0</v>
      </c>
      <c r="BE3">
        <v>0</v>
      </c>
      <c r="BF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S3">
        <v>0.82885304659498205</v>
      </c>
      <c r="BT3">
        <v>0.82721575649059986</v>
      </c>
      <c r="BU3">
        <v>0.67860340196956137</v>
      </c>
      <c r="BV3">
        <v>0.75201432408236346</v>
      </c>
      <c r="BW3">
        <v>0.90429338103756707</v>
      </c>
      <c r="BX3">
        <v>0.90510295434198751</v>
      </c>
      <c r="BY3">
        <v>0.90608228980322003</v>
      </c>
      <c r="BZ3">
        <v>0.98211091234347048</v>
      </c>
      <c r="CA3">
        <v>0.98478066248880936</v>
      </c>
      <c r="CB3">
        <v>0.98836168307967776</v>
      </c>
      <c r="CC3">
        <v>0.99552772808586765</v>
      </c>
      <c r="CE3">
        <v>0.99642218246869407</v>
      </c>
      <c r="CF3">
        <v>0.99821109123434704</v>
      </c>
      <c r="CH3">
        <v>0.99731663685152061</v>
      </c>
      <c r="CI3">
        <v>0.99731663685152061</v>
      </c>
      <c r="CJ3">
        <v>0.99731663685152061</v>
      </c>
      <c r="CK3">
        <v>0.9856887298747764</v>
      </c>
      <c r="CL3">
        <v>0.9856887298747764</v>
      </c>
      <c r="CM3">
        <v>0.99821109123434704</v>
      </c>
    </row>
    <row r="4" spans="1:93" x14ac:dyDescent="0.2">
      <c r="A4" s="10" t="s">
        <v>31</v>
      </c>
      <c r="B4">
        <v>1246</v>
      </c>
      <c r="C4">
        <v>1447</v>
      </c>
      <c r="D4">
        <v>4845</v>
      </c>
      <c r="E4">
        <v>4108</v>
      </c>
      <c r="F4">
        <v>1022</v>
      </c>
      <c r="G4">
        <v>1129</v>
      </c>
      <c r="H4">
        <v>1685</v>
      </c>
      <c r="I4">
        <v>166</v>
      </c>
      <c r="J4">
        <v>174</v>
      </c>
      <c r="K4">
        <v>120</v>
      </c>
      <c r="L4">
        <v>27</v>
      </c>
      <c r="M4" t="s">
        <v>410</v>
      </c>
      <c r="N4">
        <v>14</v>
      </c>
      <c r="O4">
        <v>10</v>
      </c>
      <c r="P4" t="s">
        <v>410</v>
      </c>
      <c r="Q4">
        <v>19</v>
      </c>
      <c r="R4">
        <v>22</v>
      </c>
      <c r="S4">
        <v>12</v>
      </c>
      <c r="T4">
        <v>131</v>
      </c>
      <c r="U4">
        <v>168</v>
      </c>
      <c r="V4">
        <v>12</v>
      </c>
      <c r="W4" t="s">
        <v>410</v>
      </c>
      <c r="X4" t="s">
        <v>410</v>
      </c>
      <c r="Y4">
        <v>17209</v>
      </c>
      <c r="Z4">
        <v>17008</v>
      </c>
      <c r="AA4">
        <v>13610</v>
      </c>
      <c r="AB4">
        <v>14347</v>
      </c>
      <c r="AC4">
        <v>17433</v>
      </c>
      <c r="AD4">
        <v>17326</v>
      </c>
      <c r="AE4">
        <v>16770</v>
      </c>
      <c r="AF4">
        <v>18289</v>
      </c>
      <c r="AG4">
        <v>18281</v>
      </c>
      <c r="AH4">
        <v>18335</v>
      </c>
      <c r="AI4">
        <v>18428</v>
      </c>
      <c r="AK4">
        <v>18441</v>
      </c>
      <c r="AL4">
        <v>18445</v>
      </c>
      <c r="AN4">
        <v>18436</v>
      </c>
      <c r="AO4">
        <v>18433</v>
      </c>
      <c r="AP4">
        <v>18443</v>
      </c>
      <c r="AQ4">
        <v>18324</v>
      </c>
      <c r="AR4">
        <v>18287</v>
      </c>
      <c r="AS4">
        <v>18443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E4">
        <v>0</v>
      </c>
      <c r="CF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</row>
    <row r="5" spans="1:93" x14ac:dyDescent="0.2">
      <c r="A5" s="10" t="s">
        <v>291</v>
      </c>
      <c r="B5">
        <v>0.49936079958161428</v>
      </c>
      <c r="C5">
        <v>0.49967662276575731</v>
      </c>
      <c r="D5">
        <v>0.49959588537839822</v>
      </c>
      <c r="E5">
        <v>0.4996166445946888</v>
      </c>
      <c r="F5">
        <v>0.5</v>
      </c>
      <c r="G5">
        <v>0.50392811144021177</v>
      </c>
      <c r="H5">
        <v>0.5</v>
      </c>
      <c r="I5">
        <v>0.5</v>
      </c>
      <c r="J5">
        <v>0.49969914118483671</v>
      </c>
      <c r="K5">
        <v>0.49970002727024809</v>
      </c>
      <c r="L5">
        <v>0.5</v>
      </c>
      <c r="M5" t="s">
        <v>410</v>
      </c>
      <c r="N5">
        <v>0.5</v>
      </c>
      <c r="O5">
        <v>0.5</v>
      </c>
      <c r="P5" t="s">
        <v>410</v>
      </c>
      <c r="Q5">
        <v>0.5</v>
      </c>
      <c r="R5">
        <v>0.5</v>
      </c>
      <c r="S5">
        <v>0.5</v>
      </c>
      <c r="T5">
        <v>0.5</v>
      </c>
      <c r="U5">
        <v>0.5</v>
      </c>
      <c r="V5">
        <v>0.5</v>
      </c>
      <c r="W5" t="s">
        <v>410</v>
      </c>
      <c r="X5" t="s">
        <v>410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>
        <v>0</v>
      </c>
      <c r="AL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E5">
        <v>0</v>
      </c>
      <c r="CF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</row>
    <row r="7" spans="1:93" x14ac:dyDescent="0.2">
      <c r="B7" s="18"/>
      <c r="C7" s="57" t="s">
        <v>16</v>
      </c>
      <c r="D7" s="57"/>
      <c r="E7" s="57" t="s">
        <v>0</v>
      </c>
      <c r="F7" s="57"/>
    </row>
    <row r="8" spans="1:93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93" x14ac:dyDescent="0.2">
      <c r="B9" s="18" t="s">
        <v>17</v>
      </c>
      <c r="C9" s="18">
        <f>+AVERAGE(B2:X2)</f>
        <v>0.11688311688311689</v>
      </c>
      <c r="D9" s="18">
        <f>+AVERAGE(Y2:AU2)</f>
        <v>0.95335301235131076</v>
      </c>
      <c r="E9" s="18"/>
      <c r="F9" s="18"/>
    </row>
    <row r="10" spans="1:93" x14ac:dyDescent="0.2">
      <c r="B10" s="18" t="s">
        <v>30</v>
      </c>
      <c r="C10" s="18">
        <f>+AVERAGE(B3:X3)</f>
        <v>4.1956085963358353E-4</v>
      </c>
      <c r="D10" s="18">
        <f>+AVERAGE(Y3:AU3)</f>
        <v>0.99974646358413</v>
      </c>
      <c r="E10" s="18">
        <f>+AVERAGE(AV3:BR3)</f>
        <v>4.9188391539596653E-4</v>
      </c>
      <c r="F10" s="18">
        <f>+AVERAGE(BS3:CO3)</f>
        <v>0.93205883555576896</v>
      </c>
    </row>
    <row r="11" spans="1:93" x14ac:dyDescent="0.2">
      <c r="B11" s="18" t="s">
        <v>291</v>
      </c>
      <c r="C11" s="57">
        <f>+AVERAGE(B5:X5)</f>
        <v>0.5000830122218819</v>
      </c>
      <c r="D11" s="57"/>
      <c r="E11" s="57"/>
      <c r="F11" s="57"/>
    </row>
    <row r="12" spans="1:93" x14ac:dyDescent="0.2">
      <c r="C12" s="36" t="s">
        <v>485</v>
      </c>
      <c r="D12" s="36"/>
      <c r="E12" s="36"/>
      <c r="F12" s="3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31EE-70F0-B944-B668-7A1EAB3D1DE4}">
  <dimension ref="A1:CO12"/>
  <sheetViews>
    <sheetView zoomScaleNormal="100" workbookViewId="0">
      <selection activeCell="Y4" sqref="Y4:AU4"/>
    </sheetView>
  </sheetViews>
  <sheetFormatPr baseColWidth="10" defaultColWidth="8.83203125" defaultRowHeight="16" x14ac:dyDescent="0.2"/>
  <sheetData>
    <row r="1" spans="1:93" x14ac:dyDescent="0.2">
      <c r="B1" s="10" t="s">
        <v>159</v>
      </c>
      <c r="C1" s="10" t="s">
        <v>161</v>
      </c>
      <c r="D1" s="10" t="s">
        <v>154</v>
      </c>
      <c r="E1" s="10" t="s">
        <v>155</v>
      </c>
      <c r="F1" s="10" t="s">
        <v>158</v>
      </c>
      <c r="G1" s="10" t="s">
        <v>160</v>
      </c>
      <c r="H1" s="10" t="s">
        <v>156</v>
      </c>
      <c r="I1" s="10" t="s">
        <v>162</v>
      </c>
      <c r="J1" s="10" t="s">
        <v>151</v>
      </c>
      <c r="K1" s="10" t="s">
        <v>157</v>
      </c>
      <c r="L1" s="10" t="s">
        <v>152</v>
      </c>
      <c r="M1" s="10" t="s">
        <v>317</v>
      </c>
      <c r="N1" s="10" t="s">
        <v>150</v>
      </c>
      <c r="O1" s="10" t="s">
        <v>370</v>
      </c>
      <c r="P1" s="10" t="s">
        <v>163</v>
      </c>
      <c r="Q1" s="10" t="s">
        <v>320</v>
      </c>
      <c r="R1" s="10" t="s">
        <v>318</v>
      </c>
      <c r="S1" s="10" t="s">
        <v>319</v>
      </c>
      <c r="T1" s="10" t="s">
        <v>153</v>
      </c>
      <c r="U1" s="10" t="s">
        <v>164</v>
      </c>
      <c r="V1" s="10" t="s">
        <v>321</v>
      </c>
      <c r="W1" s="10" t="s">
        <v>322</v>
      </c>
      <c r="X1" s="10" t="s">
        <v>316</v>
      </c>
      <c r="Y1" s="10" t="s">
        <v>334</v>
      </c>
      <c r="Z1" s="10" t="s">
        <v>338</v>
      </c>
      <c r="AA1" s="10" t="s">
        <v>327</v>
      </c>
      <c r="AB1" s="10" t="s">
        <v>328</v>
      </c>
      <c r="AC1" s="10" t="s">
        <v>333</v>
      </c>
      <c r="AD1" s="10" t="s">
        <v>335</v>
      </c>
      <c r="AE1" s="10" t="s">
        <v>329</v>
      </c>
      <c r="AF1" s="10" t="s">
        <v>345</v>
      </c>
      <c r="AG1" s="10" t="s">
        <v>324</v>
      </c>
      <c r="AH1" s="10" t="s">
        <v>332</v>
      </c>
      <c r="AI1" s="10" t="s">
        <v>325</v>
      </c>
      <c r="AJ1" s="10" t="s">
        <v>336</v>
      </c>
      <c r="AK1" s="10" t="s">
        <v>323</v>
      </c>
      <c r="AL1" s="10" t="s">
        <v>371</v>
      </c>
      <c r="AM1" s="10" t="s">
        <v>346</v>
      </c>
      <c r="AN1" s="10" t="s">
        <v>343</v>
      </c>
      <c r="AO1" s="10" t="s">
        <v>339</v>
      </c>
      <c r="AP1" s="10" t="s">
        <v>341</v>
      </c>
      <c r="AQ1" s="10" t="s">
        <v>326</v>
      </c>
      <c r="AR1" s="10" t="s">
        <v>347</v>
      </c>
      <c r="AS1" s="10" t="s">
        <v>348</v>
      </c>
      <c r="AT1" s="10" t="s">
        <v>350</v>
      </c>
      <c r="AU1" s="10" t="s">
        <v>330</v>
      </c>
      <c r="AV1" s="10" t="s">
        <v>174</v>
      </c>
      <c r="AW1" s="10" t="s">
        <v>176</v>
      </c>
      <c r="AX1" s="10" t="s">
        <v>169</v>
      </c>
      <c r="AY1" s="10" t="s">
        <v>170</v>
      </c>
      <c r="AZ1" s="10" t="s">
        <v>173</v>
      </c>
      <c r="BA1" s="10" t="s">
        <v>175</v>
      </c>
      <c r="BB1" s="10" t="s">
        <v>171</v>
      </c>
      <c r="BC1" s="10" t="s">
        <v>177</v>
      </c>
      <c r="BD1" s="10" t="s">
        <v>166</v>
      </c>
      <c r="BE1" s="10" t="s">
        <v>172</v>
      </c>
      <c r="BF1" s="10" t="s">
        <v>167</v>
      </c>
      <c r="BG1" s="10" t="s">
        <v>337</v>
      </c>
      <c r="BH1" s="10" t="s">
        <v>165</v>
      </c>
      <c r="BI1" s="10" t="s">
        <v>372</v>
      </c>
      <c r="BJ1" s="10" t="s">
        <v>178</v>
      </c>
      <c r="BK1" s="10" t="s">
        <v>344</v>
      </c>
      <c r="BL1" s="10" t="s">
        <v>340</v>
      </c>
      <c r="BM1" s="10" t="s">
        <v>342</v>
      </c>
      <c r="BN1" s="10" t="s">
        <v>168</v>
      </c>
      <c r="BO1" s="10" t="s">
        <v>179</v>
      </c>
      <c r="BP1" s="10" t="s">
        <v>349</v>
      </c>
      <c r="BQ1" s="10" t="s">
        <v>351</v>
      </c>
      <c r="BR1" s="10" t="s">
        <v>331</v>
      </c>
      <c r="BS1" s="10" t="s">
        <v>387</v>
      </c>
      <c r="BT1" s="10" t="s">
        <v>388</v>
      </c>
      <c r="BU1" s="10" t="s">
        <v>389</v>
      </c>
      <c r="BV1" s="10" t="s">
        <v>390</v>
      </c>
      <c r="BW1" s="10" t="s">
        <v>391</v>
      </c>
      <c r="BX1" s="10" t="s">
        <v>392</v>
      </c>
      <c r="BY1" s="10" t="s">
        <v>393</v>
      </c>
      <c r="BZ1" s="10" t="s">
        <v>394</v>
      </c>
      <c r="CA1" s="10" t="s">
        <v>395</v>
      </c>
      <c r="CB1" s="10" t="s">
        <v>396</v>
      </c>
      <c r="CC1" s="10" t="s">
        <v>397</v>
      </c>
      <c r="CD1" s="10" t="s">
        <v>398</v>
      </c>
      <c r="CE1" s="10" t="s">
        <v>399</v>
      </c>
      <c r="CF1" s="10" t="s">
        <v>400</v>
      </c>
      <c r="CG1" s="10" t="s">
        <v>401</v>
      </c>
      <c r="CH1" s="10" t="s">
        <v>402</v>
      </c>
      <c r="CI1" s="10" t="s">
        <v>403</v>
      </c>
      <c r="CJ1" s="10" t="s">
        <v>404</v>
      </c>
      <c r="CK1" s="10" t="s">
        <v>405</v>
      </c>
      <c r="CL1" s="10" t="s">
        <v>406</v>
      </c>
      <c r="CM1" s="10" t="s">
        <v>407</v>
      </c>
      <c r="CN1" s="10" t="s">
        <v>408</v>
      </c>
      <c r="CO1" s="10" t="s">
        <v>409</v>
      </c>
    </row>
    <row r="2" spans="1:93" x14ac:dyDescent="0.2">
      <c r="A2" s="10" t="s">
        <v>17</v>
      </c>
      <c r="B2">
        <v>0.41387283236994221</v>
      </c>
      <c r="C2">
        <v>0.49275914634146339</v>
      </c>
      <c r="D2">
        <v>0.31648105119782072</v>
      </c>
      <c r="E2">
        <v>0.25108468584284099</v>
      </c>
      <c r="F2">
        <v>0.1066700938182753</v>
      </c>
      <c r="G2">
        <v>0.1149483879189499</v>
      </c>
      <c r="H2">
        <v>0.1141420298689424</v>
      </c>
      <c r="I2">
        <v>1.3157894736842099E-2</v>
      </c>
      <c r="J2">
        <v>2.0179752416482961E-2</v>
      </c>
      <c r="K2">
        <v>5.5955235811350921E-3</v>
      </c>
      <c r="L2">
        <v>2.804262478968032E-3</v>
      </c>
      <c r="M2" t="s">
        <v>410</v>
      </c>
      <c r="N2">
        <v>1.5786278081360049E-3</v>
      </c>
      <c r="O2">
        <v>1.9351717464925009E-3</v>
      </c>
      <c r="P2" t="s">
        <v>386</v>
      </c>
      <c r="Q2">
        <v>1.0458427749694961E-3</v>
      </c>
      <c r="R2">
        <v>1.083188908145581E-3</v>
      </c>
      <c r="S2">
        <v>8.7285423334303169E-4</v>
      </c>
      <c r="T2">
        <v>1.3196309704542801E-2</v>
      </c>
      <c r="U2">
        <v>1.5015688032272521E-2</v>
      </c>
      <c r="V2">
        <v>8.0996253923256052E-4</v>
      </c>
      <c r="W2" t="s">
        <v>386</v>
      </c>
      <c r="X2" t="s">
        <v>386</v>
      </c>
      <c r="Y2">
        <v>0.98915510718789412</v>
      </c>
      <c r="Z2">
        <v>0.99027225064746383</v>
      </c>
      <c r="AA2">
        <v>0.85018413123535319</v>
      </c>
      <c r="AB2">
        <v>0.83641204859377605</v>
      </c>
      <c r="AC2">
        <v>0.98201236649803259</v>
      </c>
      <c r="AD2">
        <v>0.97860105580693812</v>
      </c>
      <c r="AE2">
        <v>0.92129824266375182</v>
      </c>
      <c r="AF2">
        <v>0.99387064312505713</v>
      </c>
      <c r="AG2">
        <v>0.99562032170727821</v>
      </c>
      <c r="AH2">
        <v>0.99287606174079823</v>
      </c>
      <c r="AI2">
        <v>0.99979035639412994</v>
      </c>
      <c r="AK2">
        <v>0.99990215264187865</v>
      </c>
      <c r="AL2">
        <v>0.99986034494797849</v>
      </c>
      <c r="AN2">
        <v>0.99899727832688723</v>
      </c>
      <c r="AO2">
        <v>0.99877158754245254</v>
      </c>
      <c r="AP2">
        <v>0.99963163064833005</v>
      </c>
      <c r="AQ2">
        <v>0.99818034775576225</v>
      </c>
      <c r="AR2">
        <v>0.99643269331654605</v>
      </c>
      <c r="AS2">
        <v>0.99953369083702492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H2">
        <v>0</v>
      </c>
      <c r="BI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E2">
        <v>0</v>
      </c>
      <c r="CF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</row>
    <row r="3" spans="1:93" x14ac:dyDescent="0.2">
      <c r="A3" s="10" t="s">
        <v>30</v>
      </c>
      <c r="B3">
        <v>0.8619582664526485</v>
      </c>
      <c r="C3">
        <v>0.8935729094678645</v>
      </c>
      <c r="D3">
        <v>0.81527347781217752</v>
      </c>
      <c r="E3">
        <v>0.76071080817916259</v>
      </c>
      <c r="F3">
        <v>0.81213307240704502</v>
      </c>
      <c r="G3">
        <v>0.79893711248892829</v>
      </c>
      <c r="H3">
        <v>0.44451038575667662</v>
      </c>
      <c r="I3">
        <v>0.59638554216867468</v>
      </c>
      <c r="J3">
        <v>0.68390804597701149</v>
      </c>
      <c r="K3">
        <v>0.35</v>
      </c>
      <c r="L3">
        <v>0.92592592592592593</v>
      </c>
      <c r="M3" t="s">
        <v>410</v>
      </c>
      <c r="N3">
        <v>0.9285714285714286</v>
      </c>
      <c r="O3">
        <v>0.8</v>
      </c>
      <c r="P3" t="s">
        <v>386</v>
      </c>
      <c r="Q3">
        <v>0.63157894736842102</v>
      </c>
      <c r="R3">
        <v>0.22727272727272729</v>
      </c>
      <c r="S3">
        <v>0.75</v>
      </c>
      <c r="T3">
        <v>0.86259541984732824</v>
      </c>
      <c r="U3">
        <v>0.79761904761904767</v>
      </c>
      <c r="V3">
        <v>0.66666666666666663</v>
      </c>
      <c r="W3" t="s">
        <v>386</v>
      </c>
      <c r="X3" t="s">
        <v>386</v>
      </c>
      <c r="Y3">
        <v>0.91161601487593702</v>
      </c>
      <c r="Z3">
        <v>0.9217427093132643</v>
      </c>
      <c r="AA3">
        <v>0.37318148420279212</v>
      </c>
      <c r="AB3">
        <v>0.35031713947166648</v>
      </c>
      <c r="AC3">
        <v>0.6012734469110308</v>
      </c>
      <c r="AD3">
        <v>0.59915733579591368</v>
      </c>
      <c r="AE3">
        <v>0.65336911150864641</v>
      </c>
      <c r="AF3">
        <v>0.5940182623434852</v>
      </c>
      <c r="AG3">
        <v>0.68393413927028057</v>
      </c>
      <c r="AH3">
        <v>0.59290973547859283</v>
      </c>
      <c r="AI3">
        <v>0.51758194052528761</v>
      </c>
      <c r="AK3">
        <v>0.55414565370641511</v>
      </c>
      <c r="AL3">
        <v>0.77630794253185142</v>
      </c>
      <c r="AN3">
        <v>0.37828162291169448</v>
      </c>
      <c r="AO3">
        <v>0.74985081104540774</v>
      </c>
      <c r="AP3">
        <v>0.44141408664533971</v>
      </c>
      <c r="AQ3">
        <v>0.53885614494651823</v>
      </c>
      <c r="AR3">
        <v>0.51933067206212058</v>
      </c>
      <c r="AS3">
        <v>0.46489182887816521</v>
      </c>
      <c r="AV3">
        <v>0.98952879581151831</v>
      </c>
      <c r="AW3">
        <v>1</v>
      </c>
      <c r="AX3">
        <v>1</v>
      </c>
      <c r="AY3">
        <v>1</v>
      </c>
      <c r="AZ3">
        <v>0.98130841121495327</v>
      </c>
      <c r="BA3">
        <v>1</v>
      </c>
      <c r="BB3">
        <v>0.76190476190476186</v>
      </c>
      <c r="BC3">
        <v>0.95</v>
      </c>
      <c r="BD3">
        <v>1</v>
      </c>
      <c r="BE3">
        <v>0.76923076923076927</v>
      </c>
      <c r="BF3">
        <v>1</v>
      </c>
      <c r="BH3">
        <v>1</v>
      </c>
      <c r="BI3">
        <v>1</v>
      </c>
      <c r="BK3">
        <v>1</v>
      </c>
      <c r="BL3">
        <v>0.33333333333333331</v>
      </c>
      <c r="BM3">
        <v>1</v>
      </c>
      <c r="BN3">
        <v>0.9375</v>
      </c>
      <c r="BO3">
        <v>0.9375</v>
      </c>
      <c r="BP3">
        <v>1</v>
      </c>
      <c r="BS3">
        <v>0.25458468176914778</v>
      </c>
      <c r="BT3">
        <v>0.2248648648648649</v>
      </c>
      <c r="BU3">
        <v>0</v>
      </c>
      <c r="BV3">
        <v>0</v>
      </c>
      <c r="BW3">
        <v>5.0445103857566773E-2</v>
      </c>
      <c r="BX3">
        <v>7.71513353115727E-2</v>
      </c>
      <c r="BY3">
        <v>0.35735439289239879</v>
      </c>
      <c r="BZ3">
        <v>6.1020036429872498E-2</v>
      </c>
      <c r="CA3">
        <v>0.2188919164396004</v>
      </c>
      <c r="CB3">
        <v>0.1040723981900453</v>
      </c>
      <c r="CC3">
        <v>4.4923629829290209E-3</v>
      </c>
      <c r="CE3">
        <v>0.236283662477558</v>
      </c>
      <c r="CF3">
        <v>0.38422939068100298</v>
      </c>
      <c r="CH3">
        <v>0.21548</v>
      </c>
      <c r="CI3">
        <v>0.23228699551569509</v>
      </c>
      <c r="CJ3">
        <v>1.0762331838565019E-2</v>
      </c>
      <c r="CK3">
        <v>4.5372050816696922E-2</v>
      </c>
      <c r="CL3">
        <v>6.7150635208711437E-2</v>
      </c>
      <c r="CM3">
        <v>8.3333333333333329E-2</v>
      </c>
    </row>
    <row r="4" spans="1:93" x14ac:dyDescent="0.2">
      <c r="A4" s="10" t="s">
        <v>31</v>
      </c>
      <c r="B4">
        <v>1246</v>
      </c>
      <c r="C4">
        <v>1447</v>
      </c>
      <c r="D4">
        <v>4845</v>
      </c>
      <c r="E4">
        <v>4108</v>
      </c>
      <c r="F4">
        <v>1022</v>
      </c>
      <c r="G4">
        <v>1129</v>
      </c>
      <c r="H4">
        <v>1685</v>
      </c>
      <c r="I4">
        <v>166</v>
      </c>
      <c r="J4">
        <v>174</v>
      </c>
      <c r="K4">
        <v>120</v>
      </c>
      <c r="L4">
        <v>27</v>
      </c>
      <c r="M4" t="s">
        <v>410</v>
      </c>
      <c r="N4">
        <v>14</v>
      </c>
      <c r="O4">
        <v>10</v>
      </c>
      <c r="P4" t="s">
        <v>386</v>
      </c>
      <c r="Q4">
        <v>19</v>
      </c>
      <c r="R4">
        <v>22</v>
      </c>
      <c r="S4">
        <v>12</v>
      </c>
      <c r="T4">
        <v>131</v>
      </c>
      <c r="U4">
        <v>168</v>
      </c>
      <c r="V4">
        <v>12</v>
      </c>
      <c r="W4" t="s">
        <v>386</v>
      </c>
      <c r="X4" t="s">
        <v>386</v>
      </c>
      <c r="Y4">
        <v>17209</v>
      </c>
      <c r="Z4">
        <v>17008</v>
      </c>
      <c r="AA4">
        <v>13610</v>
      </c>
      <c r="AB4">
        <v>14347</v>
      </c>
      <c r="AC4">
        <v>17433</v>
      </c>
      <c r="AD4">
        <v>17326</v>
      </c>
      <c r="AE4">
        <v>16770</v>
      </c>
      <c r="AF4">
        <v>18289</v>
      </c>
      <c r="AG4">
        <v>18281</v>
      </c>
      <c r="AH4">
        <v>18335</v>
      </c>
      <c r="AI4">
        <v>18428</v>
      </c>
      <c r="AK4">
        <v>18441</v>
      </c>
      <c r="AL4">
        <v>18445</v>
      </c>
      <c r="AN4">
        <v>18436</v>
      </c>
      <c r="AO4">
        <v>18433</v>
      </c>
      <c r="AP4">
        <v>18443</v>
      </c>
      <c r="AQ4">
        <v>18324</v>
      </c>
      <c r="AR4">
        <v>18287</v>
      </c>
      <c r="AS4">
        <v>18443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E4">
        <v>0</v>
      </c>
      <c r="CF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</row>
    <row r="5" spans="1:93" x14ac:dyDescent="0.2">
      <c r="A5" s="10" t="s">
        <v>181</v>
      </c>
      <c r="B5">
        <v>0.88678714066429265</v>
      </c>
      <c r="C5">
        <v>0.90765780939056462</v>
      </c>
      <c r="D5">
        <v>0.59422748100748479</v>
      </c>
      <c r="E5">
        <v>0.55551397382541456</v>
      </c>
      <c r="F5">
        <v>0.70670325965903791</v>
      </c>
      <c r="G5">
        <v>0.69904722414242104</v>
      </c>
      <c r="H5">
        <v>0.54893974863266148</v>
      </c>
      <c r="I5">
        <v>0.59520190225607994</v>
      </c>
      <c r="J5">
        <v>0.68392109262364609</v>
      </c>
      <c r="K5">
        <v>0.4714548677392964</v>
      </c>
      <c r="L5">
        <v>0.72175393322560677</v>
      </c>
      <c r="M5" t="s">
        <v>410</v>
      </c>
      <c r="N5">
        <v>0.74135854113892186</v>
      </c>
      <c r="O5">
        <v>0.7881539712659259</v>
      </c>
      <c r="P5" t="s">
        <v>386</v>
      </c>
      <c r="Q5">
        <v>0.50493028514005778</v>
      </c>
      <c r="R5">
        <v>0.48856176915906752</v>
      </c>
      <c r="S5">
        <v>0.59570704332266988</v>
      </c>
      <c r="T5">
        <v>0.70072578239692329</v>
      </c>
      <c r="U5">
        <v>0.65847485984058418</v>
      </c>
      <c r="V5">
        <v>0.56577924777241595</v>
      </c>
      <c r="W5" t="s">
        <v>386</v>
      </c>
      <c r="X5" t="s">
        <v>386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>
        <v>0</v>
      </c>
      <c r="AL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E5">
        <v>0</v>
      </c>
      <c r="CF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</row>
    <row r="7" spans="1:93" x14ac:dyDescent="0.2">
      <c r="B7" s="18"/>
      <c r="C7" s="57" t="s">
        <v>16</v>
      </c>
      <c r="D7" s="57"/>
      <c r="E7" s="57" t="s">
        <v>0</v>
      </c>
      <c r="F7" s="57"/>
    </row>
    <row r="8" spans="1:93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93" x14ac:dyDescent="0.2">
      <c r="B9" s="18" t="s">
        <v>17</v>
      </c>
      <c r="C9" s="18">
        <f>+AVERAGE(B2:X2)</f>
        <v>9.9328068753620935E-2</v>
      </c>
      <c r="D9" s="18">
        <f>+AVERAGE(Y2:AU2)</f>
        <v>0.97481064797985983</v>
      </c>
      <c r="E9" s="18"/>
      <c r="F9" s="18"/>
    </row>
    <row r="10" spans="1:93" x14ac:dyDescent="0.2">
      <c r="B10" s="18" t="s">
        <v>30</v>
      </c>
      <c r="C10" s="18">
        <f>+AVERAGE(B3:X3)</f>
        <v>0.71619051494640706</v>
      </c>
      <c r="D10" s="18">
        <f>+AVERAGE(Y3:AU3)</f>
        <v>0.5906410569697057</v>
      </c>
      <c r="E10" s="18">
        <f>+AVERAGE(AV3:BR3)</f>
        <v>0.92948979323659675</v>
      </c>
      <c r="F10" s="18">
        <f>+AVERAGE(BS3:CO3)</f>
        <v>0.13830397329524005</v>
      </c>
    </row>
    <row r="11" spans="1:93" x14ac:dyDescent="0.2">
      <c r="B11" s="18" t="s">
        <v>291</v>
      </c>
      <c r="C11" s="57">
        <f>+AVERAGE(B5:X5)</f>
        <v>0.65341578595805638</v>
      </c>
      <c r="D11" s="57"/>
      <c r="E11" s="57"/>
      <c r="F11" s="57"/>
    </row>
    <row r="12" spans="1:93" x14ac:dyDescent="0.2">
      <c r="C12" s="36" t="s">
        <v>485</v>
      </c>
      <c r="D12" s="36"/>
      <c r="E12" s="36"/>
      <c r="F12" s="3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8C787-3717-2D49-9804-BCA3B6D83B7D}">
  <dimension ref="A1:CO12"/>
  <sheetViews>
    <sheetView topLeftCell="B1" zoomScale="120" zoomScaleNormal="120" workbookViewId="0">
      <selection activeCell="Y5" sqref="Y5:AU5"/>
    </sheetView>
  </sheetViews>
  <sheetFormatPr baseColWidth="10" defaultColWidth="8.83203125" defaultRowHeight="16" x14ac:dyDescent="0.2"/>
  <sheetData>
    <row r="1" spans="1:93" x14ac:dyDescent="0.2">
      <c r="B1" s="10" t="s">
        <v>159</v>
      </c>
      <c r="C1" s="10" t="s">
        <v>161</v>
      </c>
      <c r="D1" s="10" t="s">
        <v>154</v>
      </c>
      <c r="E1" s="10" t="s">
        <v>155</v>
      </c>
      <c r="F1" s="10" t="s">
        <v>158</v>
      </c>
      <c r="G1" s="10" t="s">
        <v>160</v>
      </c>
      <c r="H1" s="10" t="s">
        <v>156</v>
      </c>
      <c r="I1" s="10" t="s">
        <v>162</v>
      </c>
      <c r="J1" s="10" t="s">
        <v>151</v>
      </c>
      <c r="K1" s="10" t="s">
        <v>157</v>
      </c>
      <c r="L1" s="10" t="s">
        <v>152</v>
      </c>
      <c r="M1" s="10" t="s">
        <v>317</v>
      </c>
      <c r="N1" s="10" t="s">
        <v>150</v>
      </c>
      <c r="O1" s="10" t="s">
        <v>370</v>
      </c>
      <c r="P1" s="10" t="s">
        <v>163</v>
      </c>
      <c r="Q1" s="10" t="s">
        <v>320</v>
      </c>
      <c r="R1" s="10" t="s">
        <v>318</v>
      </c>
      <c r="S1" s="10" t="s">
        <v>319</v>
      </c>
      <c r="T1" s="10" t="s">
        <v>153</v>
      </c>
      <c r="U1" s="10" t="s">
        <v>164</v>
      </c>
      <c r="V1" s="10" t="s">
        <v>321</v>
      </c>
      <c r="W1" s="10" t="s">
        <v>322</v>
      </c>
      <c r="X1" s="10" t="s">
        <v>316</v>
      </c>
      <c r="Y1" s="10" t="s">
        <v>334</v>
      </c>
      <c r="Z1" s="10" t="s">
        <v>338</v>
      </c>
      <c r="AA1" s="10" t="s">
        <v>327</v>
      </c>
      <c r="AB1" s="10" t="s">
        <v>328</v>
      </c>
      <c r="AC1" s="10" t="s">
        <v>333</v>
      </c>
      <c r="AD1" s="10" t="s">
        <v>335</v>
      </c>
      <c r="AE1" s="10" t="s">
        <v>329</v>
      </c>
      <c r="AF1" s="10" t="s">
        <v>345</v>
      </c>
      <c r="AG1" s="10" t="s">
        <v>324</v>
      </c>
      <c r="AH1" s="10" t="s">
        <v>332</v>
      </c>
      <c r="AI1" s="10" t="s">
        <v>325</v>
      </c>
      <c r="AJ1" s="10" t="s">
        <v>336</v>
      </c>
      <c r="AK1" s="10" t="s">
        <v>323</v>
      </c>
      <c r="AL1" s="10" t="s">
        <v>371</v>
      </c>
      <c r="AM1" s="10" t="s">
        <v>346</v>
      </c>
      <c r="AN1" s="10" t="s">
        <v>343</v>
      </c>
      <c r="AO1" s="10" t="s">
        <v>339</v>
      </c>
      <c r="AP1" s="10" t="s">
        <v>341</v>
      </c>
      <c r="AQ1" s="10" t="s">
        <v>326</v>
      </c>
      <c r="AR1" s="10" t="s">
        <v>347</v>
      </c>
      <c r="AS1" s="10" t="s">
        <v>348</v>
      </c>
      <c r="AT1" s="10" t="s">
        <v>350</v>
      </c>
      <c r="AU1" s="10" t="s">
        <v>330</v>
      </c>
      <c r="AV1" s="10" t="s">
        <v>174</v>
      </c>
      <c r="AW1" s="10" t="s">
        <v>176</v>
      </c>
      <c r="AX1" s="10" t="s">
        <v>169</v>
      </c>
      <c r="AY1" s="10" t="s">
        <v>170</v>
      </c>
      <c r="AZ1" s="10" t="s">
        <v>173</v>
      </c>
      <c r="BA1" s="10" t="s">
        <v>175</v>
      </c>
      <c r="BB1" s="10" t="s">
        <v>171</v>
      </c>
      <c r="BC1" s="10" t="s">
        <v>177</v>
      </c>
      <c r="BD1" s="10" t="s">
        <v>166</v>
      </c>
      <c r="BE1" s="10" t="s">
        <v>172</v>
      </c>
      <c r="BF1" s="10" t="s">
        <v>167</v>
      </c>
      <c r="BG1" s="10" t="s">
        <v>337</v>
      </c>
      <c r="BH1" s="10" t="s">
        <v>165</v>
      </c>
      <c r="BI1" s="10" t="s">
        <v>372</v>
      </c>
      <c r="BJ1" s="10" t="s">
        <v>178</v>
      </c>
      <c r="BK1" s="10" t="s">
        <v>344</v>
      </c>
      <c r="BL1" s="10" t="s">
        <v>340</v>
      </c>
      <c r="BM1" s="10" t="s">
        <v>342</v>
      </c>
      <c r="BN1" s="10" t="s">
        <v>168</v>
      </c>
      <c r="BO1" s="10" t="s">
        <v>179</v>
      </c>
      <c r="BP1" s="10" t="s">
        <v>349</v>
      </c>
      <c r="BQ1" s="10" t="s">
        <v>351</v>
      </c>
      <c r="BR1" s="10" t="s">
        <v>331</v>
      </c>
      <c r="BS1" s="10" t="s">
        <v>387</v>
      </c>
      <c r="BT1" s="10" t="s">
        <v>388</v>
      </c>
      <c r="BU1" s="10" t="s">
        <v>389</v>
      </c>
      <c r="BV1" s="10" t="s">
        <v>390</v>
      </c>
      <c r="BW1" s="10" t="s">
        <v>391</v>
      </c>
      <c r="BX1" s="10" t="s">
        <v>392</v>
      </c>
      <c r="BY1" s="10" t="s">
        <v>393</v>
      </c>
      <c r="BZ1" s="10" t="s">
        <v>394</v>
      </c>
      <c r="CA1" s="10" t="s">
        <v>395</v>
      </c>
      <c r="CB1" s="10" t="s">
        <v>396</v>
      </c>
      <c r="CC1" s="10" t="s">
        <v>397</v>
      </c>
      <c r="CD1" s="10" t="s">
        <v>398</v>
      </c>
      <c r="CE1" s="10" t="s">
        <v>399</v>
      </c>
      <c r="CF1" s="10" t="s">
        <v>400</v>
      </c>
      <c r="CG1" s="10" t="s">
        <v>401</v>
      </c>
      <c r="CH1" s="10" t="s">
        <v>402</v>
      </c>
      <c r="CI1" s="10" t="s">
        <v>403</v>
      </c>
      <c r="CJ1" s="10" t="s">
        <v>404</v>
      </c>
      <c r="CK1" s="10" t="s">
        <v>405</v>
      </c>
      <c r="CL1" s="10" t="s">
        <v>406</v>
      </c>
      <c r="CM1" s="10" t="s">
        <v>407</v>
      </c>
      <c r="CN1" s="10" t="s">
        <v>408</v>
      </c>
      <c r="CO1" s="10" t="s">
        <v>409</v>
      </c>
    </row>
    <row r="2" spans="1:93" x14ac:dyDescent="0.2">
      <c r="A2" s="10" t="s">
        <v>17</v>
      </c>
      <c r="B2">
        <v>0.25005049484952541</v>
      </c>
      <c r="C2">
        <v>0.33749411210551111</v>
      </c>
      <c r="D2">
        <v>0.32732081101240929</v>
      </c>
      <c r="E2">
        <v>0.25623087013554868</v>
      </c>
      <c r="F2">
        <v>0.1197035206917851</v>
      </c>
      <c r="G2">
        <v>0.13007537077558959</v>
      </c>
      <c r="H2">
        <v>0.1072289941985529</v>
      </c>
      <c r="I2">
        <v>4.3572311495673671E-2</v>
      </c>
      <c r="J2">
        <v>8.2191780821917804E-2</v>
      </c>
      <c r="K2">
        <v>9.782391694949091E-3</v>
      </c>
      <c r="L2">
        <v>3.03030303030303E-2</v>
      </c>
      <c r="M2" t="s">
        <v>410</v>
      </c>
      <c r="N2">
        <v>2.9411764705882349E-2</v>
      </c>
      <c r="O2">
        <v>0</v>
      </c>
      <c r="P2" t="s">
        <v>386</v>
      </c>
      <c r="Q2">
        <v>2.9411764705882349E-2</v>
      </c>
      <c r="R2">
        <v>3.5087719298245612E-2</v>
      </c>
      <c r="S2">
        <v>0</v>
      </c>
      <c r="T2">
        <v>1.4425178493370249E-2</v>
      </c>
      <c r="U2">
        <v>1.5000585960389079E-2</v>
      </c>
      <c r="V2">
        <v>0</v>
      </c>
      <c r="W2" t="s">
        <v>386</v>
      </c>
      <c r="X2" t="s">
        <v>386</v>
      </c>
      <c r="Y2">
        <v>0.99940758293838861</v>
      </c>
      <c r="Z2">
        <v>0.99901470898726163</v>
      </c>
      <c r="AA2">
        <v>0.99514563106796117</v>
      </c>
      <c r="AB2">
        <v>0.99754701553556824</v>
      </c>
      <c r="AC2">
        <v>0.99488416988416983</v>
      </c>
      <c r="AD2">
        <v>0.9942320852478248</v>
      </c>
      <c r="AE2">
        <v>0.98715478484264607</v>
      </c>
      <c r="AF2">
        <v>0.99835731651225446</v>
      </c>
      <c r="AG2">
        <v>0.99785407725321884</v>
      </c>
      <c r="AH2">
        <v>0.99471961921761121</v>
      </c>
      <c r="AI2">
        <v>0.99858864401259362</v>
      </c>
      <c r="AK2">
        <v>0.99929428369795348</v>
      </c>
      <c r="AL2">
        <v>0.99945714130611807</v>
      </c>
      <c r="AN2">
        <v>0.99907543373035301</v>
      </c>
      <c r="AO2">
        <v>0.99891292531796938</v>
      </c>
      <c r="AP2">
        <v>0.99934938191281719</v>
      </c>
      <c r="AQ2">
        <v>0.99723947550034509</v>
      </c>
      <c r="AR2">
        <v>0.99596855472686963</v>
      </c>
      <c r="AS2">
        <v>0.99934131079152488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H2">
        <v>0</v>
      </c>
      <c r="BI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E2">
        <v>0</v>
      </c>
      <c r="CF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</row>
    <row r="3" spans="1:93" x14ac:dyDescent="0.2">
      <c r="A3" s="10" t="s">
        <v>30</v>
      </c>
      <c r="B3">
        <v>0.9935794542536116</v>
      </c>
      <c r="C3">
        <v>0.99032480995162409</v>
      </c>
      <c r="D3">
        <v>0.99628482972136223</v>
      </c>
      <c r="E3">
        <v>0.99853943524829603</v>
      </c>
      <c r="F3">
        <v>0.94814090019569475</v>
      </c>
      <c r="G3">
        <v>0.94774136403897258</v>
      </c>
      <c r="H3">
        <v>0.97626112759643913</v>
      </c>
      <c r="I3">
        <v>0.8493975903614458</v>
      </c>
      <c r="J3">
        <v>0.7931034482758621</v>
      </c>
      <c r="K3">
        <v>0.40833333333333333</v>
      </c>
      <c r="L3">
        <v>3.7037037037037028E-2</v>
      </c>
      <c r="M3" t="s">
        <v>410</v>
      </c>
      <c r="N3">
        <v>7.1428571428571425E-2</v>
      </c>
      <c r="O3">
        <v>0</v>
      </c>
      <c r="P3" t="s">
        <v>386</v>
      </c>
      <c r="Q3">
        <v>0.10526315789473679</v>
      </c>
      <c r="R3">
        <v>9.0909090909090912E-2</v>
      </c>
      <c r="S3">
        <v>0</v>
      </c>
      <c r="T3">
        <v>0.75572519083969469</v>
      </c>
      <c r="U3">
        <v>0.76190476190476186</v>
      </c>
      <c r="V3">
        <v>0</v>
      </c>
      <c r="W3" t="s">
        <v>386</v>
      </c>
      <c r="X3" t="s">
        <v>386</v>
      </c>
      <c r="Y3">
        <v>0.78424080423034459</v>
      </c>
      <c r="Z3">
        <v>0.83460724365004701</v>
      </c>
      <c r="AA3">
        <v>0.27112417340191042</v>
      </c>
      <c r="AB3">
        <v>0.1700703979926117</v>
      </c>
      <c r="AC3">
        <v>0.59123501405380596</v>
      </c>
      <c r="AD3">
        <v>0.58697910654507679</v>
      </c>
      <c r="AE3">
        <v>0.18330351818723911</v>
      </c>
      <c r="AF3">
        <v>0.83077259554923721</v>
      </c>
      <c r="AG3">
        <v>0.91570483015152349</v>
      </c>
      <c r="AH3">
        <v>0.7294791382601582</v>
      </c>
      <c r="AI3">
        <v>0.99826351204688513</v>
      </c>
      <c r="AK3">
        <v>0.99821050919147547</v>
      </c>
      <c r="AL3">
        <v>0.99815668202764973</v>
      </c>
      <c r="AN3">
        <v>0.99642004773269688</v>
      </c>
      <c r="AO3">
        <v>0.99701622090815389</v>
      </c>
      <c r="AP3">
        <v>0.99940356774928152</v>
      </c>
      <c r="AQ3">
        <v>0.63086662300807683</v>
      </c>
      <c r="AR3">
        <v>0.54038387925848963</v>
      </c>
      <c r="AS3">
        <v>0.98714959605270292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0.2</v>
      </c>
      <c r="BH3">
        <v>0.25</v>
      </c>
      <c r="BI3">
        <v>0</v>
      </c>
      <c r="BK3">
        <v>0.33333333333333331</v>
      </c>
      <c r="BL3">
        <v>0.33333333333333331</v>
      </c>
      <c r="BM3">
        <v>0</v>
      </c>
      <c r="BN3">
        <v>1</v>
      </c>
      <c r="BO3">
        <v>1</v>
      </c>
      <c r="BP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0.97484276729559749</v>
      </c>
      <c r="CE3">
        <v>0.97217235188509876</v>
      </c>
      <c r="CF3">
        <v>0.97132616487455192</v>
      </c>
      <c r="CH3">
        <v>0.96143497757847529</v>
      </c>
      <c r="CI3">
        <v>0.96053811659192823</v>
      </c>
      <c r="CJ3">
        <v>0.99013452914798206</v>
      </c>
      <c r="CK3">
        <v>0</v>
      </c>
      <c r="CL3">
        <v>0</v>
      </c>
      <c r="CM3">
        <v>0.88261648745519716</v>
      </c>
    </row>
    <row r="4" spans="1:93" x14ac:dyDescent="0.2">
      <c r="A4" s="10" t="s">
        <v>31</v>
      </c>
      <c r="B4">
        <v>1246</v>
      </c>
      <c r="C4">
        <v>1447</v>
      </c>
      <c r="D4">
        <v>4845</v>
      </c>
      <c r="E4">
        <v>4108</v>
      </c>
      <c r="F4">
        <v>1022</v>
      </c>
      <c r="G4">
        <v>1129</v>
      </c>
      <c r="H4">
        <v>1685</v>
      </c>
      <c r="I4">
        <v>166</v>
      </c>
      <c r="J4">
        <v>174</v>
      </c>
      <c r="K4">
        <v>120</v>
      </c>
      <c r="L4">
        <v>27</v>
      </c>
      <c r="M4" t="s">
        <v>410</v>
      </c>
      <c r="N4">
        <v>14</v>
      </c>
      <c r="O4">
        <v>10</v>
      </c>
      <c r="P4" t="s">
        <v>386</v>
      </c>
      <c r="Q4">
        <v>19</v>
      </c>
      <c r="R4">
        <v>22</v>
      </c>
      <c r="S4">
        <v>12</v>
      </c>
      <c r="T4">
        <v>131</v>
      </c>
      <c r="U4">
        <v>168</v>
      </c>
      <c r="V4">
        <v>12</v>
      </c>
      <c r="W4" t="s">
        <v>386</v>
      </c>
      <c r="X4" t="s">
        <v>386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E4">
        <v>0</v>
      </c>
      <c r="CF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</row>
    <row r="5" spans="1:93" x14ac:dyDescent="0.2">
      <c r="A5" s="10" t="s">
        <v>181</v>
      </c>
      <c r="B5">
        <v>0.8889101292419781</v>
      </c>
      <c r="C5">
        <v>0.91246602680083555</v>
      </c>
      <c r="D5">
        <v>0.63370450156163627</v>
      </c>
      <c r="E5">
        <v>0.58430491662045403</v>
      </c>
      <c r="F5">
        <v>0.76968795712475035</v>
      </c>
      <c r="G5">
        <v>0.76736023529202457</v>
      </c>
      <c r="H5">
        <v>0.57978232289183917</v>
      </c>
      <c r="I5">
        <v>0.84008509295534151</v>
      </c>
      <c r="J5">
        <v>0.85440413921369285</v>
      </c>
      <c r="K5">
        <v>0.56890623579674571</v>
      </c>
      <c r="L5">
        <v>0.51765027454196111</v>
      </c>
      <c r="M5" t="s">
        <v>410</v>
      </c>
      <c r="N5">
        <v>0.53481954031002343</v>
      </c>
      <c r="O5">
        <v>0.49907834101382492</v>
      </c>
      <c r="P5" t="s">
        <v>386</v>
      </c>
      <c r="Q5">
        <v>0.55084160281371675</v>
      </c>
      <c r="R5">
        <v>0.54396265590862236</v>
      </c>
      <c r="S5">
        <v>0.49970178387464081</v>
      </c>
      <c r="T5">
        <v>0.69329590692388576</v>
      </c>
      <c r="U5">
        <v>0.65114432058162575</v>
      </c>
      <c r="V5">
        <v>0.49357479802635151</v>
      </c>
      <c r="W5" t="s">
        <v>386</v>
      </c>
      <c r="X5" t="s">
        <v>386</v>
      </c>
      <c r="Y5">
        <v>17209</v>
      </c>
      <c r="Z5">
        <v>17008</v>
      </c>
      <c r="AA5">
        <v>13610</v>
      </c>
      <c r="AB5">
        <v>14347</v>
      </c>
      <c r="AC5">
        <v>17433</v>
      </c>
      <c r="AD5">
        <v>17326</v>
      </c>
      <c r="AE5">
        <v>16770</v>
      </c>
      <c r="AF5">
        <v>18289</v>
      </c>
      <c r="AG5">
        <v>18281</v>
      </c>
      <c r="AH5">
        <v>18335</v>
      </c>
      <c r="AI5">
        <v>18428</v>
      </c>
      <c r="AK5">
        <v>18441</v>
      </c>
      <c r="AL5">
        <v>18445</v>
      </c>
      <c r="AN5">
        <v>18436</v>
      </c>
      <c r="AO5">
        <v>18433</v>
      </c>
      <c r="AP5">
        <v>18443</v>
      </c>
      <c r="AQ5">
        <v>18324</v>
      </c>
      <c r="AR5">
        <v>18287</v>
      </c>
      <c r="AS5">
        <v>18443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E5">
        <v>0</v>
      </c>
      <c r="CF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</row>
    <row r="7" spans="1:93" x14ac:dyDescent="0.2">
      <c r="B7" s="18"/>
      <c r="C7" s="57" t="s">
        <v>16</v>
      </c>
      <c r="D7" s="57"/>
      <c r="E7" s="57" t="s">
        <v>0</v>
      </c>
      <c r="F7" s="57"/>
    </row>
    <row r="8" spans="1:93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93" x14ac:dyDescent="0.2">
      <c r="B9" s="18" t="s">
        <v>17</v>
      </c>
      <c r="C9" s="18">
        <f>+AVERAGE(B2:X2)</f>
        <v>9.5646879013066413E-2</v>
      </c>
      <c r="D9" s="18">
        <f>+AVERAGE(Y2:AU2)</f>
        <v>0.99713390223597076</v>
      </c>
      <c r="E9" s="18"/>
      <c r="F9" s="18"/>
    </row>
    <row r="10" spans="1:93" x14ac:dyDescent="0.2">
      <c r="B10" s="18" t="s">
        <v>30</v>
      </c>
      <c r="C10" s="18">
        <f>+AVERAGE(B3:X3)</f>
        <v>0.5644196896310808</v>
      </c>
      <c r="D10" s="18">
        <f>+AVERAGE(Y3:AU3)</f>
        <v>0.73912565578933509</v>
      </c>
      <c r="E10" s="18">
        <f>+AVERAGE(AV3:BR3)</f>
        <v>0.69035087719298249</v>
      </c>
      <c r="F10" s="18">
        <f>+AVERAGE(BS3:CO3)</f>
        <v>0.35331923130678061</v>
      </c>
    </row>
    <row r="11" spans="1:93" x14ac:dyDescent="0.2">
      <c r="B11" s="18" t="s">
        <v>291</v>
      </c>
      <c r="C11" s="57">
        <f>+AVERAGE(B5:X5)</f>
        <v>0.651772672710208</v>
      </c>
      <c r="D11" s="57"/>
      <c r="E11" s="57"/>
      <c r="F11" s="57"/>
    </row>
    <row r="12" spans="1:93" x14ac:dyDescent="0.2">
      <c r="C12" s="36" t="s">
        <v>485</v>
      </c>
      <c r="D12" s="36"/>
      <c r="E12" s="36"/>
      <c r="F12" s="3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80B3-B46F-EB4C-B3C8-4F8A444A60F8}">
  <dimension ref="B2:I25"/>
  <sheetViews>
    <sheetView tabSelected="1" zoomScale="160" zoomScaleNormal="16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I23" sqref="I23"/>
    </sheetView>
  </sheetViews>
  <sheetFormatPr baseColWidth="10" defaultRowHeight="16" x14ac:dyDescent="0.2"/>
  <cols>
    <col min="4" max="5" width="10.83203125" customWidth="1"/>
    <col min="6" max="9" width="13.5" bestFit="1" customWidth="1"/>
  </cols>
  <sheetData>
    <row r="2" spans="2:9" ht="17" thickBot="1" x14ac:dyDescent="0.25"/>
    <row r="3" spans="2:9" ht="36" customHeight="1" x14ac:dyDescent="0.2">
      <c r="B3" s="49" t="s">
        <v>13</v>
      </c>
      <c r="C3" s="50"/>
      <c r="D3" s="42" t="s">
        <v>14</v>
      </c>
      <c r="E3" s="39"/>
      <c r="F3" s="38" t="s">
        <v>20</v>
      </c>
      <c r="G3" s="40"/>
      <c r="H3" s="39" t="s">
        <v>180</v>
      </c>
      <c r="I3" s="40"/>
    </row>
    <row r="4" spans="2:9" ht="43" customHeight="1" thickBot="1" x14ac:dyDescent="0.25">
      <c r="B4" s="51"/>
      <c r="C4" s="52"/>
      <c r="D4" s="8" t="s">
        <v>376</v>
      </c>
      <c r="E4" s="8" t="s">
        <v>377</v>
      </c>
      <c r="F4" s="13" t="s">
        <v>376</v>
      </c>
      <c r="G4" s="9" t="s">
        <v>377</v>
      </c>
      <c r="H4" s="8" t="s">
        <v>376</v>
      </c>
      <c r="I4" s="9" t="s">
        <v>377</v>
      </c>
    </row>
    <row r="5" spans="2:9" ht="17" thickTop="1" x14ac:dyDescent="0.2">
      <c r="B5" s="41" t="s">
        <v>15</v>
      </c>
      <c r="C5" s="2" t="s">
        <v>17</v>
      </c>
      <c r="D5" s="61">
        <f>+'12A Naive'!C9</f>
        <v>0.10060903300713486</v>
      </c>
      <c r="E5" s="62">
        <f>+'12A Naive'!D9</f>
        <v>0.91752877585556358</v>
      </c>
      <c r="F5" s="65">
        <f>+ROUND('12A BPDP'!C9,4)</f>
        <v>0.16200000000000001</v>
      </c>
      <c r="G5" s="62">
        <f>+ROUND('12A BPDP'!D9,4)</f>
        <v>0.96689999999999998</v>
      </c>
      <c r="H5" s="65">
        <f>+'12A MPPN'!C9</f>
        <v>0.14050302825554026</v>
      </c>
      <c r="I5" s="62">
        <f>+'12A MPPN'!D9</f>
        <v>0.94797560454654484</v>
      </c>
    </row>
    <row r="6" spans="2:9" x14ac:dyDescent="0.2">
      <c r="B6" s="37"/>
      <c r="C6" s="2" t="s">
        <v>18</v>
      </c>
      <c r="D6" s="63">
        <f>+'12A Naive'!C10</f>
        <v>3.2983016708179193E-2</v>
      </c>
      <c r="E6" s="64">
        <f>+'12A Naive'!D10</f>
        <v>0.97327255835497173</v>
      </c>
      <c r="F6" s="66">
        <f>+ROUND('12A BPDP'!C10,4)</f>
        <v>0.80840000000000001</v>
      </c>
      <c r="G6" s="64">
        <f>+ROUND('12A BPDP'!D10,4)</f>
        <v>0.65629999999999999</v>
      </c>
      <c r="H6" s="66">
        <f>+'12A MPPN'!C10</f>
        <v>0.66363094624004548</v>
      </c>
      <c r="I6" s="64">
        <f>+'12A MPPN'!D10</f>
        <v>0.57333949122523176</v>
      </c>
    </row>
    <row r="7" spans="2:9" ht="17" thickBot="1" x14ac:dyDescent="0.25">
      <c r="B7" s="37"/>
      <c r="C7" s="2" t="s">
        <v>292</v>
      </c>
      <c r="D7" s="43">
        <f>+'12A Naive'!C11</f>
        <v>0.5031277875315755</v>
      </c>
      <c r="E7" s="59"/>
      <c r="F7" s="60">
        <f>+ROUND('12A BPDP'!C11,4)</f>
        <v>0.73240000000000005</v>
      </c>
      <c r="G7" s="44" t="e">
        <f>+ROUND('12A BPDP'!#REF!,4) &amp;" ("&amp;ROUND('12A BPDP'!D11,4)&amp;")"</f>
        <v>#REF!</v>
      </c>
      <c r="H7" s="60">
        <f>+'12A MPPN'!C11</f>
        <v>0.61848521873263873</v>
      </c>
      <c r="I7" s="44"/>
    </row>
    <row r="8" spans="2:9" x14ac:dyDescent="0.2">
      <c r="B8" s="38" t="s">
        <v>19</v>
      </c>
      <c r="C8" s="7" t="s">
        <v>17</v>
      </c>
      <c r="D8" s="68">
        <f>+'12O Naive'!C9</f>
        <v>0.17521599999999998</v>
      </c>
      <c r="E8" s="69">
        <f>+'12O Naive'!D9</f>
        <v>0.87566987499999993</v>
      </c>
      <c r="F8" s="70">
        <f>+ROUND('12O BPDP'!C9,4)</f>
        <v>0.2019</v>
      </c>
      <c r="G8" s="69">
        <f>+ROUND('12O BPDP'!D9,4)</f>
        <v>0.96250000000000002</v>
      </c>
      <c r="H8" s="70">
        <f>+'12O MPPN'!C9</f>
        <v>0.17982699963338958</v>
      </c>
      <c r="I8" s="69">
        <f>+'12O MPPN'!D9</f>
        <v>0.96521654762785358</v>
      </c>
    </row>
    <row r="9" spans="2:9" x14ac:dyDescent="0.2">
      <c r="B9" s="37"/>
      <c r="C9" s="2" t="s">
        <v>18</v>
      </c>
      <c r="D9" s="63">
        <f>+'12O Naive'!C10</f>
        <v>3.3668875000000001E-2</v>
      </c>
      <c r="E9" s="64">
        <f>+'12O Naive'!D10</f>
        <v>0.97374075000000004</v>
      </c>
      <c r="F9" s="66">
        <f>+ROUND('12O BPDP'!C10,4)</f>
        <v>0.79810000000000003</v>
      </c>
      <c r="G9" s="64">
        <f>+ROUND('12O BPDP'!D10,4)</f>
        <v>0.53480000000000005</v>
      </c>
      <c r="H9" s="66">
        <f>+'12O MPPN'!C10</f>
        <v>0.80893333263972322</v>
      </c>
      <c r="I9" s="64">
        <f>+'12O MPPN'!D10</f>
        <v>0.45879304190489578</v>
      </c>
    </row>
    <row r="10" spans="2:9" ht="17" thickBot="1" x14ac:dyDescent="0.25">
      <c r="B10" s="37"/>
      <c r="C10" s="2" t="s">
        <v>292</v>
      </c>
      <c r="D10" s="47">
        <f>+'12O Naive'!C11</f>
        <v>0.50370475000000003</v>
      </c>
      <c r="E10" s="45"/>
      <c r="F10" s="48">
        <f>+ROUND('12O BPDP'!C11,4)</f>
        <v>0.66649999999999998</v>
      </c>
      <c r="G10" s="46" t="e">
        <f>+ROUND('12O BPDP'!#REF!,4) &amp;" ("&amp;ROUND('12O BPDP'!D11,4)&amp;")"</f>
        <v>#REF!</v>
      </c>
      <c r="H10" s="48">
        <f>+'12O MPPN'!C11</f>
        <v>0.6338631872723095</v>
      </c>
      <c r="I10" s="46">
        <f>+'12O MPPN'!D11</f>
        <v>0</v>
      </c>
    </row>
    <row r="11" spans="2:9" x14ac:dyDescent="0.2">
      <c r="B11" s="38" t="s">
        <v>75</v>
      </c>
      <c r="C11" s="7" t="s">
        <v>17</v>
      </c>
      <c r="D11" s="68">
        <f>+'Dom Naive'!C9</f>
        <v>1.8668818181818182E-2</v>
      </c>
      <c r="E11" s="69">
        <f>+'Dom Naive'!D9</f>
        <v>0.98977476923076935</v>
      </c>
      <c r="F11" s="70">
        <f>+ROUND('Dom BPDP'!C9,4)</f>
        <v>0.1401</v>
      </c>
      <c r="G11" s="69">
        <f>+ROUND('Dom BPDP'!D9,4)</f>
        <v>0.99819999999999998</v>
      </c>
      <c r="H11" s="70">
        <f>+'Dom MPPN'!C9</f>
        <v>3.1385029261908941E-2</v>
      </c>
      <c r="I11" s="69">
        <f>+'Dom MPPN'!D9</f>
        <v>0.99803081395993198</v>
      </c>
    </row>
    <row r="12" spans="2:9" x14ac:dyDescent="0.2">
      <c r="B12" s="37"/>
      <c r="C12" s="2" t="s">
        <v>18</v>
      </c>
      <c r="D12" s="63">
        <f>+'Dom Naive'!C10</f>
        <v>7.8709090909090916E-4</v>
      </c>
      <c r="E12" s="64">
        <f>+'Dom Naive'!D10</f>
        <v>0.99940807692307676</v>
      </c>
      <c r="F12" s="66">
        <f>+ROUND('Dom BPDP'!C10,4)</f>
        <v>0.76190000000000002</v>
      </c>
      <c r="G12" s="64">
        <f>+ROUND('Dom BPDP'!D10,4)</f>
        <v>0.88970000000000005</v>
      </c>
      <c r="H12" s="66">
        <f>+'Dom MPPN'!C10</f>
        <v>0.64594227657851611</v>
      </c>
      <c r="I12" s="64">
        <f>+'Dom MPPN'!D10</f>
        <v>0.78758139588770282</v>
      </c>
    </row>
    <row r="13" spans="2:9" ht="17" thickBot="1" x14ac:dyDescent="0.25">
      <c r="B13" s="37"/>
      <c r="C13" s="2" t="s">
        <v>292</v>
      </c>
      <c r="D13" s="47">
        <f>+'Dom Naive'!C11</f>
        <v>0.50009445454545454</v>
      </c>
      <c r="E13" s="45"/>
      <c r="F13" s="48">
        <f>+ROUND('Dom BPDP'!C11,4)</f>
        <v>0.82579999999999998</v>
      </c>
      <c r="G13" s="46">
        <f>+ROUND('Dom BPDP'!D11,4)</f>
        <v>0</v>
      </c>
      <c r="H13" s="48">
        <f>+'Dom MPPN'!C11</f>
        <v>0.71676183623310941</v>
      </c>
      <c r="I13" s="46">
        <f>+'Dom MPPN'!D11</f>
        <v>0</v>
      </c>
    </row>
    <row r="14" spans="2:9" x14ac:dyDescent="0.2">
      <c r="B14" s="38" t="s">
        <v>76</v>
      </c>
      <c r="C14" s="7" t="s">
        <v>17</v>
      </c>
      <c r="D14" s="68">
        <f>+'Int Naive'!C9</f>
        <v>0</v>
      </c>
      <c r="E14" s="69">
        <f>+'Int Naive'!D9</f>
        <v>0.98173181235412099</v>
      </c>
      <c r="F14" s="70">
        <f>+ROUND('Int BPDP'!C9,4)</f>
        <v>7.1999999999999995E-2</v>
      </c>
      <c r="G14" s="69">
        <f>+ROUND('Int BPDP'!D9,4)</f>
        <v>0.99380000000000002</v>
      </c>
      <c r="H14" s="70">
        <f>+'Int MPPN'!C9</f>
        <v>7.4078828711362302E-2</v>
      </c>
      <c r="I14" s="69">
        <f>+'Int MPPN'!D9</f>
        <v>0.99733936078758112</v>
      </c>
    </row>
    <row r="15" spans="2:9" x14ac:dyDescent="0.2">
      <c r="B15" s="37"/>
      <c r="C15" s="2" t="s">
        <v>18</v>
      </c>
      <c r="D15" s="63">
        <f>+'Int Naive'!C10</f>
        <v>0</v>
      </c>
      <c r="E15" s="64">
        <f>+'Int Naive'!D10</f>
        <v>1</v>
      </c>
      <c r="F15" s="66">
        <f>+ROUND('Int BPDP'!C10,4)</f>
        <v>0.63329999999999997</v>
      </c>
      <c r="G15" s="64">
        <f>+ROUND('Int BPDP'!D10,4)</f>
        <v>0.82230000000000003</v>
      </c>
      <c r="H15" s="66">
        <f>+'Int MPPN'!C10</f>
        <v>0.62388750162144402</v>
      </c>
      <c r="I15" s="64">
        <f>+'Int MPPN'!D10</f>
        <v>0.8456301574998184</v>
      </c>
    </row>
    <row r="16" spans="2:9" ht="17" thickBot="1" x14ac:dyDescent="0.25">
      <c r="B16" s="37"/>
      <c r="C16" s="2" t="s">
        <v>292</v>
      </c>
      <c r="D16" s="47">
        <f>+'Int Naive'!C11</f>
        <v>0.5</v>
      </c>
      <c r="E16" s="45"/>
      <c r="F16" s="48">
        <f>+ROUND('Int BPDP'!C11,4)</f>
        <v>0.72699999999999998</v>
      </c>
      <c r="G16" s="46">
        <f>+ROUND('Int BPDP'!D11,4)</f>
        <v>0</v>
      </c>
      <c r="H16" s="48">
        <f>+'Int MPPN'!C11</f>
        <v>0.73475882956063132</v>
      </c>
      <c r="I16" s="46">
        <f>+'Int MPPN'!D11</f>
        <v>0</v>
      </c>
    </row>
    <row r="17" spans="2:9" x14ac:dyDescent="0.2">
      <c r="B17" s="38" t="s">
        <v>77</v>
      </c>
      <c r="C17" s="7" t="s">
        <v>17</v>
      </c>
      <c r="D17" s="68">
        <f>+'RfP Naive'!C9</f>
        <v>0</v>
      </c>
      <c r="E17" s="69">
        <f>+'RfP Naive'!D9</f>
        <v>0.99106344829434367</v>
      </c>
      <c r="F17" s="70">
        <f>+ROUND('RfP BPDP'!C9,4)</f>
        <v>4.02E-2</v>
      </c>
      <c r="G17" s="69">
        <f>+ROUND('RfP BPDP'!D9,4)</f>
        <v>0.99790000000000001</v>
      </c>
      <c r="H17" s="70">
        <f>+'RfP MPPN'!C9</f>
        <v>2.9113216780035572E-2</v>
      </c>
      <c r="I17" s="69">
        <f>+'RfP MPPN'!D9</f>
        <v>0.99854781861112119</v>
      </c>
    </row>
    <row r="18" spans="2:9" x14ac:dyDescent="0.2">
      <c r="B18" s="37"/>
      <c r="C18" s="2" t="s">
        <v>18</v>
      </c>
      <c r="D18" s="63">
        <f>+'RfP Naive'!C10</f>
        <v>0</v>
      </c>
      <c r="E18" s="64">
        <f>+'RfP Naive'!D10</f>
        <v>0.9999430544522514</v>
      </c>
      <c r="F18" s="66">
        <f>+ROUND('RfP BPDP'!C10,4)</f>
        <v>0.68879999999999997</v>
      </c>
      <c r="G18" s="64">
        <f>+ROUND('RfP BPDP'!D10,4)</f>
        <v>0.83530000000000004</v>
      </c>
      <c r="H18" s="66">
        <f>+'RfP MPPN'!C10</f>
        <v>0.6486459448461448</v>
      </c>
      <c r="I18" s="64">
        <f>+'RfP MPPN'!D10</f>
        <v>0.81799091954770975</v>
      </c>
    </row>
    <row r="19" spans="2:9" ht="17" thickBot="1" x14ac:dyDescent="0.25">
      <c r="B19" s="37"/>
      <c r="C19" s="2" t="s">
        <v>292</v>
      </c>
      <c r="D19" s="47">
        <f>+'RfP Naive'!C11</f>
        <v>0.4999715272261257</v>
      </c>
      <c r="E19" s="45"/>
      <c r="F19" s="48">
        <f>+ROUND('RfP BPDP'!C11,4)</f>
        <v>0.76200000000000001</v>
      </c>
      <c r="G19" s="46">
        <f>+ROUND('RfP BPDP'!D11,4)</f>
        <v>0</v>
      </c>
      <c r="H19" s="48">
        <f>+'RfP MPPN'!C11</f>
        <v>0.73331843219692727</v>
      </c>
      <c r="I19" s="46">
        <f>+'RfP MPPN'!D11</f>
        <v>0</v>
      </c>
    </row>
    <row r="20" spans="2:9" x14ac:dyDescent="0.2">
      <c r="B20" s="38" t="s">
        <v>293</v>
      </c>
      <c r="C20" s="7" t="s">
        <v>17</v>
      </c>
      <c r="D20" s="68">
        <f>+'Prep Naive'!C9</f>
        <v>0</v>
      </c>
      <c r="E20" s="69">
        <f>+'Prep Naive'!D9</f>
        <v>0.98781547364738298</v>
      </c>
      <c r="F20" s="70">
        <f>+ROUND('Prep BPDP'!C9,4)</f>
        <v>4.5699999999999998E-2</v>
      </c>
      <c r="G20" s="69">
        <f>+ROUND('Prep BPDP'!D9,4)</f>
        <v>0.99690000000000001</v>
      </c>
      <c r="H20" s="70">
        <f>+'Prep MPPN'!C9</f>
        <v>2.6953657601583518E-2</v>
      </c>
      <c r="I20" s="69">
        <f>+'Prep MPPN'!D9</f>
        <v>0.9971150926938368</v>
      </c>
    </row>
    <row r="21" spans="2:9" x14ac:dyDescent="0.2">
      <c r="B21" s="37"/>
      <c r="C21" s="2" t="s">
        <v>18</v>
      </c>
      <c r="D21" s="63">
        <f>+'Prep Naive'!C10</f>
        <v>0</v>
      </c>
      <c r="E21" s="64">
        <f>+'Prep Naive'!D10</f>
        <v>0.9994825920181496</v>
      </c>
      <c r="F21" s="66">
        <f>+ROUND('Prep BPDP'!C10,4)</f>
        <v>0.55659999999999998</v>
      </c>
      <c r="G21" s="64">
        <f>+ROUND('Prep BPDP'!D10,4)</f>
        <v>0.85140000000000005</v>
      </c>
      <c r="H21" s="66">
        <f>+'Prep MPPN'!C10</f>
        <v>0.55112499603351084</v>
      </c>
      <c r="I21" s="64">
        <f>+'Prep MPPN'!D10</f>
        <v>0.76635317185250884</v>
      </c>
    </row>
    <row r="22" spans="2:9" ht="17" thickBot="1" x14ac:dyDescent="0.25">
      <c r="B22" s="37"/>
      <c r="C22" s="2" t="s">
        <v>292</v>
      </c>
      <c r="D22" s="47">
        <f>+'Prep Naive'!C11</f>
        <v>0.4997412960090748</v>
      </c>
      <c r="E22" s="45"/>
      <c r="F22" s="48">
        <f>+ROUND('Prep BPDP'!C11,4)</f>
        <v>0.70399999999999996</v>
      </c>
      <c r="G22" s="46">
        <f>+ROUND('Prep BPDP'!D11,4)</f>
        <v>0</v>
      </c>
      <c r="H22" s="48">
        <f>+'Prep MPPN'!C11</f>
        <v>0.65873908394301006</v>
      </c>
      <c r="I22" s="46">
        <f>+'Prep MPPN'!D11</f>
        <v>0</v>
      </c>
    </row>
    <row r="23" spans="2:9" ht="16" customHeight="1" x14ac:dyDescent="0.2">
      <c r="B23" s="53" t="s">
        <v>11</v>
      </c>
      <c r="C23" s="7" t="s">
        <v>17</v>
      </c>
      <c r="D23" s="68">
        <f>+'Mobis Naive'!C9</f>
        <v>0.11688311688311689</v>
      </c>
      <c r="E23" s="69">
        <f>+'Mobis Naive'!D9</f>
        <v>0.95335301235131076</v>
      </c>
      <c r="F23" s="70">
        <f>+ROUND('Mobis BPDP'!C9,4)</f>
        <v>9.9299999999999999E-2</v>
      </c>
      <c r="G23" s="69">
        <f>+ROUND('Mobis BPDP'!D9,4)</f>
        <v>0.9748</v>
      </c>
      <c r="H23" s="70">
        <f>+'Mobis MPPN'!C9</f>
        <v>9.5646879013066413E-2</v>
      </c>
      <c r="I23" s="69">
        <f>+'Mobis MPPN'!D9</f>
        <v>0.99713390223597076</v>
      </c>
    </row>
    <row r="24" spans="2:9" x14ac:dyDescent="0.2">
      <c r="B24" s="54"/>
      <c r="C24" s="2" t="s">
        <v>18</v>
      </c>
      <c r="D24" s="63">
        <f>+'Mobis Naive'!C10</f>
        <v>4.1956085963358353E-4</v>
      </c>
      <c r="E24" s="64">
        <f>+'Mobis Naive'!D10</f>
        <v>0.99974646358413</v>
      </c>
      <c r="F24" s="66">
        <f>+ROUND('Mobis BPDP'!C10,4)</f>
        <v>0.71619999999999995</v>
      </c>
      <c r="G24" s="64">
        <f>+ROUND('Mobis BPDP'!D10,4)</f>
        <v>0.59060000000000001</v>
      </c>
      <c r="H24" s="66">
        <f>+'Mobis MPPN'!C10</f>
        <v>0.5644196896310808</v>
      </c>
      <c r="I24" s="64">
        <f>+'Mobis MPPN'!D10</f>
        <v>0.73912565578933509</v>
      </c>
    </row>
    <row r="25" spans="2:9" ht="17" thickBot="1" x14ac:dyDescent="0.25">
      <c r="B25" s="55"/>
      <c r="C25" s="3" t="s">
        <v>292</v>
      </c>
      <c r="D25" s="47">
        <f>+'Mobis Naive'!C11</f>
        <v>0.5000830122218819</v>
      </c>
      <c r="E25" s="45"/>
      <c r="F25" s="48">
        <f>+ROUND('Mobis BPDP'!C11,4)</f>
        <v>0.65339999999999998</v>
      </c>
      <c r="G25" s="46"/>
      <c r="H25" s="48">
        <f>+'Mobis MPPN'!C11</f>
        <v>0.651772672710208</v>
      </c>
      <c r="I25" s="46"/>
    </row>
  </sheetData>
  <mergeCells count="32">
    <mergeCell ref="B3:C4"/>
    <mergeCell ref="H22:I22"/>
    <mergeCell ref="B23:B25"/>
    <mergeCell ref="D25:E25"/>
    <mergeCell ref="F25:G25"/>
    <mergeCell ref="H25:I25"/>
    <mergeCell ref="H19:I19"/>
    <mergeCell ref="B20:B22"/>
    <mergeCell ref="D22:E22"/>
    <mergeCell ref="F22:G22"/>
    <mergeCell ref="B17:B19"/>
    <mergeCell ref="D19:E19"/>
    <mergeCell ref="F19:G19"/>
    <mergeCell ref="H13:I13"/>
    <mergeCell ref="B14:B16"/>
    <mergeCell ref="D16:E16"/>
    <mergeCell ref="F16:G16"/>
    <mergeCell ref="H16:I16"/>
    <mergeCell ref="B11:B13"/>
    <mergeCell ref="D13:E13"/>
    <mergeCell ref="F13:G13"/>
    <mergeCell ref="B8:B10"/>
    <mergeCell ref="D10:E10"/>
    <mergeCell ref="F10:G10"/>
    <mergeCell ref="H10:I10"/>
    <mergeCell ref="B5:B7"/>
    <mergeCell ref="D7:E7"/>
    <mergeCell ref="F7:G7"/>
    <mergeCell ref="H7:I7"/>
    <mergeCell ref="D3:E3"/>
    <mergeCell ref="F3:G3"/>
    <mergeCell ref="H3:I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AF3B-257F-5C41-AF48-3758DB9C4331}">
  <dimension ref="B2:H11"/>
  <sheetViews>
    <sheetView zoomScale="160" zoomScaleNormal="160" workbookViewId="0">
      <pane xSplit="2" ySplit="3" topLeftCell="C4" activePane="bottomRight" state="frozen"/>
      <selection pane="topRight" activeCell="D1" sqref="D1"/>
      <selection pane="bottomLeft" activeCell="A5" sqref="A5"/>
      <selection pane="bottomRight" activeCell="F4" sqref="F4"/>
    </sheetView>
  </sheetViews>
  <sheetFormatPr baseColWidth="10" defaultRowHeight="16" x14ac:dyDescent="0.2"/>
  <cols>
    <col min="3" max="4" width="10.83203125" customWidth="1"/>
    <col min="5" max="8" width="13.5" bestFit="1" customWidth="1"/>
  </cols>
  <sheetData>
    <row r="2" spans="2:8" ht="17" thickBot="1" x14ac:dyDescent="0.25"/>
    <row r="3" spans="2:8" ht="36" customHeight="1" x14ac:dyDescent="0.2">
      <c r="B3" s="49" t="s">
        <v>13</v>
      </c>
      <c r="C3" s="39" t="s">
        <v>14</v>
      </c>
      <c r="D3" s="39"/>
      <c r="E3" s="39" t="s">
        <v>20</v>
      </c>
      <c r="F3" s="39"/>
      <c r="G3" s="39" t="s">
        <v>180</v>
      </c>
      <c r="H3" s="40"/>
    </row>
    <row r="4" spans="2:8" ht="43" customHeight="1" thickBot="1" x14ac:dyDescent="0.25">
      <c r="B4" s="51"/>
      <c r="C4" s="8" t="s">
        <v>376</v>
      </c>
      <c r="D4" s="8" t="s">
        <v>377</v>
      </c>
      <c r="E4" s="8" t="s">
        <v>376</v>
      </c>
      <c r="F4" s="8" t="s">
        <v>377</v>
      </c>
      <c r="G4" s="8" t="s">
        <v>376</v>
      </c>
      <c r="H4" s="9" t="s">
        <v>377</v>
      </c>
    </row>
    <row r="5" spans="2:8" ht="17" thickTop="1" x14ac:dyDescent="0.2">
      <c r="B5" s="75" t="s">
        <v>15</v>
      </c>
      <c r="C5" s="61">
        <f>+'12A Naive'!E10</f>
        <v>3.7966101694915259E-2</v>
      </c>
      <c r="D5" s="71">
        <f>+'12A Naive'!F10</f>
        <v>0.9303105129533803</v>
      </c>
      <c r="E5" s="71">
        <f>+'12A BPDP'!E10</f>
        <v>0.995</v>
      </c>
      <c r="F5" s="71">
        <f>+'12A BPDP'!F10</f>
        <v>0.36918825401156213</v>
      </c>
      <c r="G5" s="71">
        <f>+'12A MPPN'!E10</f>
        <v>1</v>
      </c>
      <c r="H5" s="62">
        <f>+'12A MPPN'!F10</f>
        <v>0.30835225839010849</v>
      </c>
    </row>
    <row r="6" spans="2:8" x14ac:dyDescent="0.2">
      <c r="B6" s="76" t="s">
        <v>19</v>
      </c>
      <c r="C6" s="72">
        <f>+'12O Naive'!E10</f>
        <v>0.15113500000000002</v>
      </c>
      <c r="D6" s="5">
        <f>+'12O Naive'!F10</f>
        <v>0.80778974999999997</v>
      </c>
      <c r="E6" s="5">
        <f>+'12O BPDP'!E10</f>
        <v>0.90072450258998571</v>
      </c>
      <c r="F6" s="5">
        <f>+'12O BPDP'!F10</f>
        <v>0.15947433980107567</v>
      </c>
      <c r="G6" s="5">
        <f>+'12O MPPN'!E10</f>
        <v>0.89758383176705159</v>
      </c>
      <c r="H6" s="67">
        <f>+'12O MPPN'!F10</f>
        <v>7.7852852852852858E-2</v>
      </c>
    </row>
    <row r="7" spans="2:8" x14ac:dyDescent="0.2">
      <c r="B7" s="76" t="s">
        <v>75</v>
      </c>
      <c r="C7" s="72">
        <f>+'Dom Naive'!E10</f>
        <v>9.8027272727272742E-4</v>
      </c>
      <c r="D7" s="5">
        <f>+'Dom Naive'!F10</f>
        <v>0.95980572727272739</v>
      </c>
      <c r="E7" s="5">
        <f>+'Dom BPDP'!E10</f>
        <v>0.88516500486728267</v>
      </c>
      <c r="F7" s="5">
        <f>+'Dom BPDP'!F10</f>
        <v>0.66695450448062554</v>
      </c>
      <c r="G7" s="5">
        <f>+'Dom MPPN'!E10</f>
        <v>0.81191222570532917</v>
      </c>
      <c r="H7" s="67">
        <f>+'Dom MPPN'!F10</f>
        <v>0.19776087404458212</v>
      </c>
    </row>
    <row r="8" spans="2:8" x14ac:dyDescent="0.2">
      <c r="B8" s="76" t="s">
        <v>76</v>
      </c>
      <c r="C8" s="72">
        <f>+'Int Naive'!E10</f>
        <v>0</v>
      </c>
      <c r="D8" s="5">
        <f>+'Int Naive'!F10</f>
        <v>0.94664626682986519</v>
      </c>
      <c r="E8" s="5">
        <f>+'Int BPDP'!E10</f>
        <v>0.75957136589490037</v>
      </c>
      <c r="F8" s="5">
        <f>+'Int BPDP'!F10</f>
        <v>0.57477937454954697</v>
      </c>
      <c r="G8" s="5">
        <f>+'Int MPPN'!E10</f>
        <v>0.76170128203772447</v>
      </c>
      <c r="H8" s="67">
        <f>+'Int MPPN'!F10</f>
        <v>0.3332383453225074</v>
      </c>
    </row>
    <row r="9" spans="2:8" x14ac:dyDescent="0.2">
      <c r="B9" s="76" t="s">
        <v>77</v>
      </c>
      <c r="C9" s="72">
        <f>+'RfP Naive'!E10</f>
        <v>0</v>
      </c>
      <c r="D9" s="5">
        <f>+'RfP Naive'!F10</f>
        <v>0.97028034269784647</v>
      </c>
      <c r="E9" s="5">
        <f>+'RfP BPDP'!E10</f>
        <v>0.80788968035938369</v>
      </c>
      <c r="F9" s="5">
        <f>+'RfP BPDP'!F10</f>
        <v>0.71188739697421355</v>
      </c>
      <c r="G9" s="5">
        <f>+'RfP MPPN'!E10</f>
        <v>0.7206012378426172</v>
      </c>
      <c r="H9" s="67">
        <f>+'RfP MPPN'!F10</f>
        <v>0.29441797946823051</v>
      </c>
    </row>
    <row r="10" spans="2:8" x14ac:dyDescent="0.2">
      <c r="B10" s="76" t="s">
        <v>293</v>
      </c>
      <c r="C10" s="72">
        <f>+'Prep Naive'!E10</f>
        <v>0</v>
      </c>
      <c r="D10" s="5">
        <f>+'Prep Naive'!F10</f>
        <v>0.96213208022119545</v>
      </c>
      <c r="E10" s="5">
        <f>+'Prep BPDP'!E10</f>
        <v>0.6832535019035062</v>
      </c>
      <c r="F10" s="5">
        <f>+'Prep BPDP'!F10</f>
        <v>0.69093784623626531</v>
      </c>
      <c r="G10" s="5">
        <f>+'Prep MPPN'!E10</f>
        <v>0.8478787878787879</v>
      </c>
      <c r="H10" s="67">
        <f>+'Prep MPPN'!F10</f>
        <v>0.17060980005156121</v>
      </c>
    </row>
    <row r="11" spans="2:8" ht="16" customHeight="1" thickBot="1" x14ac:dyDescent="0.25">
      <c r="B11" s="77" t="s">
        <v>11</v>
      </c>
      <c r="C11" s="73">
        <f>+'Mobis Naive'!E10</f>
        <v>4.9188391539596653E-4</v>
      </c>
      <c r="D11" s="6">
        <f>+'Mobis Naive'!F10</f>
        <v>0.93205883555576896</v>
      </c>
      <c r="E11" s="6">
        <f>+'Mobis BPDP'!E10</f>
        <v>0.92948979323659675</v>
      </c>
      <c r="F11" s="6">
        <f>+'Mobis BPDP'!F10</f>
        <v>0.13830397329524005</v>
      </c>
      <c r="G11" s="6">
        <f>+'Mobis MPPN'!E10</f>
        <v>0.69035087719298249</v>
      </c>
      <c r="H11" s="74">
        <f>+'Mobis MPPN'!F10</f>
        <v>0.35331923130678061</v>
      </c>
    </row>
  </sheetData>
  <mergeCells count="4">
    <mergeCell ref="B3:B4"/>
    <mergeCell ref="C3:D3"/>
    <mergeCell ref="E3:F3"/>
    <mergeCell ref="G3:H3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85DA-BEF5-624B-8349-4FA44ADD396B}">
  <dimension ref="B2:J10"/>
  <sheetViews>
    <sheetView zoomScale="143" zoomScaleNormal="143" workbookViewId="0">
      <selection activeCell="R23" sqref="R23"/>
    </sheetView>
  </sheetViews>
  <sheetFormatPr baseColWidth="10" defaultRowHeight="16" x14ac:dyDescent="0.2"/>
  <cols>
    <col min="3" max="3" width="25.6640625" bestFit="1" customWidth="1"/>
  </cols>
  <sheetData>
    <row r="2" spans="2:10" x14ac:dyDescent="0.2">
      <c r="B2" s="30" t="s">
        <v>13</v>
      </c>
      <c r="C2" s="30" t="s">
        <v>488</v>
      </c>
      <c r="D2" s="30" t="s">
        <v>493</v>
      </c>
      <c r="E2" s="56" t="s">
        <v>20</v>
      </c>
      <c r="F2" s="56"/>
      <c r="G2" s="56"/>
      <c r="H2" s="56" t="s">
        <v>180</v>
      </c>
      <c r="I2" s="56"/>
      <c r="J2" s="56"/>
    </row>
    <row r="3" spans="2:10" x14ac:dyDescent="0.2">
      <c r="B3" s="30"/>
      <c r="C3" s="30"/>
      <c r="D3" s="30"/>
      <c r="E3" s="1" t="s">
        <v>486</v>
      </c>
      <c r="F3" s="25" t="s">
        <v>492</v>
      </c>
      <c r="G3" s="25" t="s">
        <v>491</v>
      </c>
      <c r="H3" s="1" t="s">
        <v>486</v>
      </c>
      <c r="I3" s="25" t="s">
        <v>492</v>
      </c>
      <c r="J3" s="25" t="s">
        <v>491</v>
      </c>
    </row>
    <row r="4" spans="2:10" x14ac:dyDescent="0.2">
      <c r="B4" t="s">
        <v>489</v>
      </c>
      <c r="C4" s="23">
        <f>+'Earliness BPDP'!D2</f>
        <v>0.16110448532605992</v>
      </c>
      <c r="D4" s="24">
        <f t="shared" ref="D4:D10" si="0">1/C4</f>
        <v>6.2071518243337334</v>
      </c>
      <c r="E4" s="23">
        <f>+'Earliness BPDP'!E2</f>
        <v>0.25042388888888917</v>
      </c>
      <c r="F4" s="24">
        <f t="shared" ref="F4:F10" si="1">+E4*D4</f>
        <v>1.5544190987734166</v>
      </c>
      <c r="G4" s="24">
        <f t="shared" ref="G4:G10" si="2">+D4-F4</f>
        <v>4.652732725560317</v>
      </c>
      <c r="H4" s="23">
        <f>+'Earliness MPPN'!E2</f>
        <v>0.45495712267958055</v>
      </c>
      <c r="I4" s="24">
        <f>+H4*D4</f>
        <v>2.8239879340341845</v>
      </c>
      <c r="J4" s="24">
        <f>+D4-I4</f>
        <v>3.3831638902995489</v>
      </c>
    </row>
    <row r="5" spans="2:10" x14ac:dyDescent="0.2">
      <c r="B5" t="s">
        <v>490</v>
      </c>
      <c r="C5" s="23">
        <f>+'Earliness BPDP'!D8</f>
        <v>0.17787203961183295</v>
      </c>
      <c r="D5" s="24">
        <f t="shared" si="0"/>
        <v>5.6220190772101253</v>
      </c>
      <c r="E5" s="23">
        <f>+'Earliness BPDP'!E8</f>
        <v>0.36050393883224602</v>
      </c>
      <c r="F5" s="24">
        <f t="shared" si="1"/>
        <v>2.0267600215242791</v>
      </c>
      <c r="G5" s="24">
        <f t="shared" si="2"/>
        <v>3.5952590556858461</v>
      </c>
      <c r="H5" s="23">
        <f>+'Earliness MPPN'!E8</f>
        <v>0.44046883996774722</v>
      </c>
      <c r="I5" s="24">
        <f t="shared" ref="I5:I10" si="3">+H5*D5</f>
        <v>2.4763242212152887</v>
      </c>
      <c r="J5" s="24">
        <f t="shared" ref="J5:J10" si="4">+D5-I5</f>
        <v>3.1456948559948366</v>
      </c>
    </row>
    <row r="6" spans="2:10" x14ac:dyDescent="0.2">
      <c r="B6" t="s">
        <v>75</v>
      </c>
      <c r="C6" s="23">
        <f>+'Earliness BPDP'!D20</f>
        <v>0.375182394470846</v>
      </c>
      <c r="D6" s="24">
        <f t="shared" si="0"/>
        <v>2.6653702698667172</v>
      </c>
      <c r="E6" s="23">
        <f>+'Earliness BPDP'!E20</f>
        <v>0.4601119090909091</v>
      </c>
      <c r="F6" s="24">
        <f t="shared" si="1"/>
        <v>1.2263686033025269</v>
      </c>
      <c r="G6" s="24">
        <f t="shared" si="2"/>
        <v>1.4390016665641903</v>
      </c>
      <c r="H6" s="23">
        <f>+'Earliness MPPN'!E20</f>
        <v>0.55028271240538185</v>
      </c>
      <c r="I6" s="24">
        <f t="shared" si="3"/>
        <v>1.4667071816669217</v>
      </c>
      <c r="J6" s="24">
        <f t="shared" si="4"/>
        <v>1.1986630881997955</v>
      </c>
    </row>
    <row r="7" spans="2:10" x14ac:dyDescent="0.2">
      <c r="B7" t="s">
        <v>76</v>
      </c>
      <c r="C7" s="23">
        <f>+'Earliness BPDP'!D26</f>
        <v>0.19286455924371837</v>
      </c>
      <c r="D7" s="24">
        <f t="shared" si="0"/>
        <v>5.1849857948049634</v>
      </c>
      <c r="E7" s="23">
        <f>+'Earliness BPDP'!E26</f>
        <v>0.3488589495847309</v>
      </c>
      <c r="F7" s="24">
        <f t="shared" si="1"/>
        <v>1.8088286979874106</v>
      </c>
      <c r="G7" s="24">
        <f t="shared" si="2"/>
        <v>3.3761570968175527</v>
      </c>
      <c r="H7" s="23">
        <f>+'Earliness MPPN'!E26</f>
        <v>0.45875309374999995</v>
      </c>
      <c r="I7" s="24">
        <f t="shared" si="3"/>
        <v>2.3786282744165792</v>
      </c>
      <c r="J7" s="24">
        <f t="shared" si="4"/>
        <v>2.8063575203883842</v>
      </c>
    </row>
    <row r="8" spans="2:10" x14ac:dyDescent="0.2">
      <c r="B8" t="s">
        <v>77</v>
      </c>
      <c r="C8" s="23">
        <f>+'Earliness BPDP'!D32</f>
        <v>0.35131760883340063</v>
      </c>
      <c r="D8" s="24">
        <f t="shared" si="0"/>
        <v>2.8464272067678023</v>
      </c>
      <c r="E8" s="23">
        <f>+'Earliness BPDP'!E32</f>
        <v>0.46405827022045848</v>
      </c>
      <c r="F8" s="24">
        <f t="shared" si="1"/>
        <v>1.3209080858811175</v>
      </c>
      <c r="G8" s="24">
        <f t="shared" si="2"/>
        <v>1.5255191208866847</v>
      </c>
      <c r="H8" s="23">
        <f>+'Earliness MPPN'!E32</f>
        <v>0.45137197977981514</v>
      </c>
      <c r="I8" s="24">
        <f t="shared" si="3"/>
        <v>1.2847974836179121</v>
      </c>
      <c r="J8" s="24">
        <f t="shared" si="4"/>
        <v>1.5616297231498901</v>
      </c>
    </row>
    <row r="9" spans="2:10" x14ac:dyDescent="0.2">
      <c r="B9" t="s">
        <v>293</v>
      </c>
      <c r="C9" s="23">
        <f>+'Earliness BPDP'!D38</f>
        <v>0.21528105666761943</v>
      </c>
      <c r="D9" s="24">
        <f t="shared" si="0"/>
        <v>4.6450905410778329</v>
      </c>
      <c r="E9" s="23">
        <f>+'Earliness BPDP'!E38</f>
        <v>0.37253382162700838</v>
      </c>
      <c r="F9" s="24">
        <f t="shared" si="1"/>
        <v>1.7304533310711931</v>
      </c>
      <c r="G9" s="24">
        <f t="shared" si="2"/>
        <v>2.9146372100066396</v>
      </c>
      <c r="H9" s="23">
        <f>+'Earliness MPPN'!E38</f>
        <v>0.55466539180577978</v>
      </c>
      <c r="I9" s="24">
        <f t="shared" si="3"/>
        <v>2.576470964940258</v>
      </c>
      <c r="J9" s="24">
        <f t="shared" si="4"/>
        <v>2.068619576137575</v>
      </c>
    </row>
    <row r="10" spans="2:10" x14ac:dyDescent="0.2">
      <c r="B10" t="s">
        <v>11</v>
      </c>
      <c r="C10" s="23">
        <f>+'Earliness BPDP'!D49</f>
        <v>0.1189244210755348</v>
      </c>
      <c r="D10" s="24">
        <f t="shared" si="0"/>
        <v>8.4087018541368419</v>
      </c>
      <c r="E10" s="23">
        <f>+'Earliness BPDP'!E49</f>
        <v>0.36269042000337143</v>
      </c>
      <c r="F10" s="24">
        <f t="shared" si="1"/>
        <v>3.0497556071600194</v>
      </c>
      <c r="G10" s="24">
        <f t="shared" si="2"/>
        <v>5.3589462469768225</v>
      </c>
      <c r="H10" s="23">
        <f>+'Earliness MPPN'!E49</f>
        <v>0.45362946656295899</v>
      </c>
      <c r="I10" s="24">
        <f t="shared" si="3"/>
        <v>3.81443493657906</v>
      </c>
      <c r="J10" s="24">
        <f t="shared" si="4"/>
        <v>4.5942669175577819</v>
      </c>
    </row>
  </sheetData>
  <mergeCells count="5">
    <mergeCell ref="E2:G2"/>
    <mergeCell ref="H2:J2"/>
    <mergeCell ref="B2:B3"/>
    <mergeCell ref="C2:C3"/>
    <mergeCell ref="D2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4746-A883-BF45-A497-75209A2209B0}">
  <dimension ref="B2:DP52"/>
  <sheetViews>
    <sheetView zoomScaleNormal="100" workbookViewId="0">
      <selection activeCell="E11" sqref="E11:F11"/>
    </sheetView>
  </sheetViews>
  <sheetFormatPr baseColWidth="10" defaultRowHeight="16" x14ac:dyDescent="0.2"/>
  <sheetData>
    <row r="2" spans="2:57" ht="21" x14ac:dyDescent="0.25">
      <c r="B2" s="21" t="s">
        <v>355</v>
      </c>
      <c r="D2">
        <f>+AVERAGE(1/H5,1/I5,1/J5)</f>
        <v>0.16110448532605992</v>
      </c>
      <c r="E2">
        <f>+AVERAGE(C5:E5)</f>
        <v>0.25042388888888917</v>
      </c>
      <c r="F2">
        <f>+AVERAGE(H5:J5)</f>
        <v>6.2862570621468921</v>
      </c>
    </row>
    <row r="4" spans="2:57" x14ac:dyDescent="0.2">
      <c r="B4" t="s">
        <v>486</v>
      </c>
      <c r="C4" s="10" t="s">
        <v>21</v>
      </c>
      <c r="D4" s="10" t="s">
        <v>22</v>
      </c>
      <c r="E4" s="10" t="s">
        <v>23</v>
      </c>
      <c r="G4" t="s">
        <v>487</v>
      </c>
      <c r="H4" s="10" t="s">
        <v>21</v>
      </c>
      <c r="I4" s="10" t="s">
        <v>22</v>
      </c>
      <c r="J4" s="10" t="s">
        <v>23</v>
      </c>
    </row>
    <row r="5" spans="2:57" x14ac:dyDescent="0.2">
      <c r="B5" s="10">
        <v>0</v>
      </c>
      <c r="C5">
        <v>0.23041666666666741</v>
      </c>
      <c r="D5">
        <v>0.317054</v>
      </c>
      <c r="E5" s="14">
        <v>0.20380100000000001</v>
      </c>
      <c r="G5" s="10">
        <v>0</v>
      </c>
      <c r="H5">
        <v>6</v>
      </c>
      <c r="I5">
        <v>7.2824999999999998</v>
      </c>
      <c r="J5">
        <v>5.5762711864406782</v>
      </c>
      <c r="L5">
        <f>1/H5</f>
        <v>0.16666666666666666</v>
      </c>
      <c r="M5">
        <f>1/I5</f>
        <v>0.13731548232063165</v>
      </c>
      <c r="N5">
        <f>1/J5</f>
        <v>0.17933130699088146</v>
      </c>
    </row>
    <row r="8" spans="2:57" ht="21" x14ac:dyDescent="0.25">
      <c r="B8" s="21" t="s">
        <v>364</v>
      </c>
      <c r="D8">
        <f>+AVERAGE(W11:AD11)</f>
        <v>0.17787203961183295</v>
      </c>
      <c r="E8">
        <f>+AVERAGE(C11:J11)</f>
        <v>0.36050393883224602</v>
      </c>
      <c r="F8">
        <f>+AVERAGE(M11:T11)</f>
        <v>6.1073862737680695</v>
      </c>
    </row>
    <row r="10" spans="2:57" x14ac:dyDescent="0.2">
      <c r="C10" s="10" t="s">
        <v>32</v>
      </c>
      <c r="D10" s="10" t="s">
        <v>33</v>
      </c>
      <c r="E10" s="10" t="s">
        <v>34</v>
      </c>
      <c r="F10" s="10" t="s">
        <v>35</v>
      </c>
      <c r="G10" s="10" t="s">
        <v>36</v>
      </c>
      <c r="H10" s="10" t="s">
        <v>37</v>
      </c>
      <c r="I10" s="10" t="s">
        <v>182</v>
      </c>
      <c r="J10" s="10" t="s">
        <v>38</v>
      </c>
      <c r="M10" s="10" t="s">
        <v>32</v>
      </c>
      <c r="N10" s="10" t="s">
        <v>33</v>
      </c>
      <c r="O10" s="10" t="s">
        <v>34</v>
      </c>
      <c r="P10" s="10" t="s">
        <v>35</v>
      </c>
      <c r="Q10" s="10" t="s">
        <v>36</v>
      </c>
      <c r="R10" s="10" t="s">
        <v>37</v>
      </c>
      <c r="S10" s="10" t="s">
        <v>182</v>
      </c>
      <c r="T10" s="10" t="s">
        <v>38</v>
      </c>
      <c r="W10" s="10" t="s">
        <v>32</v>
      </c>
      <c r="X10" s="10" t="s">
        <v>33</v>
      </c>
      <c r="Y10" s="10" t="s">
        <v>34</v>
      </c>
      <c r="Z10" s="10" t="s">
        <v>35</v>
      </c>
      <c r="AA10" s="10" t="s">
        <v>36</v>
      </c>
      <c r="AB10" s="10" t="s">
        <v>37</v>
      </c>
      <c r="AC10" s="10" t="s">
        <v>182</v>
      </c>
      <c r="AD10" s="10" t="s">
        <v>38</v>
      </c>
    </row>
    <row r="11" spans="2:57" x14ac:dyDescent="0.2">
      <c r="B11" s="10">
        <v>0</v>
      </c>
      <c r="C11">
        <v>0.33072417465388743</v>
      </c>
      <c r="D11">
        <v>0.35140440720049709</v>
      </c>
      <c r="E11">
        <v>0.4827044025157225</v>
      </c>
      <c r="F11">
        <v>0.45565862708719851</v>
      </c>
      <c r="G11">
        <v>0.53327424719887961</v>
      </c>
      <c r="H11">
        <v>0.27689045576944382</v>
      </c>
      <c r="I11">
        <v>0.15384615384615391</v>
      </c>
      <c r="J11">
        <v>0.29952904238618522</v>
      </c>
      <c r="L11" s="10">
        <v>0</v>
      </c>
      <c r="M11">
        <v>4.6634844868735081</v>
      </c>
      <c r="N11">
        <v>5.1376975169300234</v>
      </c>
      <c r="O11">
        <v>5.3646055437100211</v>
      </c>
      <c r="P11">
        <v>5.637526652452026</v>
      </c>
      <c r="Q11">
        <v>9.2181818181818187</v>
      </c>
      <c r="R11">
        <v>4.4516666666666671</v>
      </c>
      <c r="S11">
        <v>9.7142857142857135</v>
      </c>
      <c r="T11">
        <v>4.6716417910447774</v>
      </c>
      <c r="V11" s="10">
        <v>0</v>
      </c>
      <c r="W11">
        <f>1/M11</f>
        <v>0.21443193449334699</v>
      </c>
      <c r="X11">
        <f t="shared" ref="X11:AD11" si="0">1/N11</f>
        <v>0.19463971880492087</v>
      </c>
      <c r="Y11">
        <f t="shared" si="0"/>
        <v>0.18640699523052465</v>
      </c>
      <c r="Z11">
        <f t="shared" si="0"/>
        <v>0.17738275340393342</v>
      </c>
      <c r="AA11">
        <f t="shared" si="0"/>
        <v>0.10848126232741617</v>
      </c>
      <c r="AB11">
        <f t="shared" si="0"/>
        <v>0.22463496817671283</v>
      </c>
      <c r="AC11">
        <f t="shared" si="0"/>
        <v>0.10294117647058824</v>
      </c>
      <c r="AD11">
        <f t="shared" si="0"/>
        <v>0.2140575079872204</v>
      </c>
    </row>
    <row r="14" spans="2:57" ht="21" hidden="1" x14ac:dyDescent="0.25">
      <c r="B14" s="21" t="s">
        <v>363</v>
      </c>
      <c r="D14">
        <f>+AVERAGE(AO17:BE17)</f>
        <v>9.3990782390176858E-2</v>
      </c>
      <c r="E14">
        <f>+AVERAGE(C17:S17)</f>
        <v>0.27838176762486799</v>
      </c>
      <c r="F14">
        <f>+AVERAGE(V17:AL17)</f>
        <v>11.267022749765976</v>
      </c>
    </row>
    <row r="15" spans="2:57" hidden="1" x14ac:dyDescent="0.2"/>
    <row r="16" spans="2:57" hidden="1" x14ac:dyDescent="0.2">
      <c r="C16" s="10" t="s">
        <v>356</v>
      </c>
      <c r="D16" s="10" t="s">
        <v>38</v>
      </c>
      <c r="E16" s="10" t="s">
        <v>357</v>
      </c>
      <c r="F16" s="10" t="s">
        <v>22</v>
      </c>
      <c r="G16" s="10" t="s">
        <v>358</v>
      </c>
      <c r="H16" s="10" t="s">
        <v>359</v>
      </c>
      <c r="I16" s="10" t="s">
        <v>34</v>
      </c>
      <c r="J16" s="10" t="s">
        <v>35</v>
      </c>
      <c r="K16" s="10" t="s">
        <v>32</v>
      </c>
      <c r="L16" s="10" t="s">
        <v>33</v>
      </c>
      <c r="M16" s="10" t="s">
        <v>182</v>
      </c>
      <c r="N16" s="10" t="s">
        <v>360</v>
      </c>
      <c r="O16" s="10" t="s">
        <v>36</v>
      </c>
      <c r="P16" s="10" t="s">
        <v>37</v>
      </c>
      <c r="Q16" s="10" t="s">
        <v>23</v>
      </c>
      <c r="R16" s="10" t="s">
        <v>361</v>
      </c>
      <c r="S16" s="10" t="s">
        <v>362</v>
      </c>
      <c r="V16" s="10" t="s">
        <v>356</v>
      </c>
      <c r="W16" s="10" t="s">
        <v>38</v>
      </c>
      <c r="X16" s="10" t="s">
        <v>357</v>
      </c>
      <c r="Y16" s="10" t="s">
        <v>22</v>
      </c>
      <c r="Z16" s="10" t="s">
        <v>358</v>
      </c>
      <c r="AA16" s="10" t="s">
        <v>359</v>
      </c>
      <c r="AB16" s="10" t="s">
        <v>34</v>
      </c>
      <c r="AC16" s="10" t="s">
        <v>35</v>
      </c>
      <c r="AD16" s="10" t="s">
        <v>32</v>
      </c>
      <c r="AE16" s="10" t="s">
        <v>33</v>
      </c>
      <c r="AF16" s="10" t="s">
        <v>182</v>
      </c>
      <c r="AG16" s="10" t="s">
        <v>360</v>
      </c>
      <c r="AH16" s="10" t="s">
        <v>36</v>
      </c>
      <c r="AI16" s="10" t="s">
        <v>37</v>
      </c>
      <c r="AJ16" s="10" t="s">
        <v>23</v>
      </c>
      <c r="AK16" s="10" t="s">
        <v>361</v>
      </c>
      <c r="AL16" s="10" t="s">
        <v>362</v>
      </c>
      <c r="AO16" s="10" t="s">
        <v>356</v>
      </c>
      <c r="AP16" s="10" t="s">
        <v>38</v>
      </c>
      <c r="AQ16" s="10" t="s">
        <v>357</v>
      </c>
      <c r="AR16" s="10" t="s">
        <v>22</v>
      </c>
      <c r="AS16" s="10" t="s">
        <v>358</v>
      </c>
      <c r="AT16" s="10" t="s">
        <v>359</v>
      </c>
      <c r="AU16" s="10" t="s">
        <v>34</v>
      </c>
      <c r="AV16" s="10" t="s">
        <v>35</v>
      </c>
      <c r="AW16" s="10" t="s">
        <v>32</v>
      </c>
      <c r="AX16" s="10" t="s">
        <v>33</v>
      </c>
      <c r="AY16" s="10" t="s">
        <v>182</v>
      </c>
      <c r="AZ16" s="10" t="s">
        <v>360</v>
      </c>
      <c r="BA16" s="10" t="s">
        <v>36</v>
      </c>
      <c r="BB16" s="10" t="s">
        <v>37</v>
      </c>
      <c r="BC16" s="10" t="s">
        <v>23</v>
      </c>
      <c r="BD16" s="10" t="s">
        <v>361</v>
      </c>
      <c r="BE16" s="10" t="s">
        <v>362</v>
      </c>
    </row>
    <row r="17" spans="2:120" hidden="1" x14ac:dyDescent="0.2">
      <c r="B17" s="10">
        <v>0</v>
      </c>
      <c r="C17">
        <v>0.2194448626871372</v>
      </c>
      <c r="D17">
        <v>0.29166226974869042</v>
      </c>
      <c r="E17">
        <v>9.8703558281279608E-2</v>
      </c>
      <c r="F17">
        <v>0.1047513162717691</v>
      </c>
      <c r="G17">
        <v>0.10864361068224961</v>
      </c>
      <c r="H17">
        <v>9.3209852451999725E-2</v>
      </c>
      <c r="I17">
        <v>0.32849927849927762</v>
      </c>
      <c r="J17">
        <v>0.26150284900284892</v>
      </c>
      <c r="K17">
        <v>0.35461279461279438</v>
      </c>
      <c r="L17">
        <v>0.1540258524357474</v>
      </c>
      <c r="M17">
        <v>0.70136452241715397</v>
      </c>
      <c r="N17">
        <v>0.46409460593521318</v>
      </c>
      <c r="O17">
        <v>0.3054008549806872</v>
      </c>
      <c r="P17">
        <v>0.4136717014717865</v>
      </c>
      <c r="Q17">
        <v>0.1909608093431622</v>
      </c>
      <c r="R17">
        <v>0.32760056707425111</v>
      </c>
      <c r="S17">
        <v>0.31434074372670862</v>
      </c>
      <c r="U17" s="10">
        <v>0</v>
      </c>
      <c r="V17">
        <v>7.08</v>
      </c>
      <c r="W17">
        <v>11.18181818181818</v>
      </c>
      <c r="X17">
        <v>13.751660026560421</v>
      </c>
      <c r="Y17">
        <v>13.21646746347942</v>
      </c>
      <c r="Z17">
        <v>12.69148936170213</v>
      </c>
      <c r="AA17">
        <v>14.037184594953519</v>
      </c>
      <c r="AB17">
        <v>7.9733333333333336</v>
      </c>
      <c r="AC17">
        <v>8.8755555555555556</v>
      </c>
      <c r="AD17">
        <v>7.724444444444444</v>
      </c>
      <c r="AE17">
        <v>9.3816254416961122</v>
      </c>
      <c r="AF17">
        <v>10.388888888888889</v>
      </c>
      <c r="AG17">
        <v>12.91397849462366</v>
      </c>
      <c r="AH17">
        <v>14.7</v>
      </c>
      <c r="AI17">
        <v>10.099467140319719</v>
      </c>
      <c r="AJ17">
        <v>8.86</v>
      </c>
      <c r="AK17">
        <v>12.87037037037037</v>
      </c>
      <c r="AL17">
        <v>15.793103448275859</v>
      </c>
      <c r="AN17" s="10">
        <v>0</v>
      </c>
      <c r="AO17">
        <f>1/V17</f>
        <v>0.14124293785310735</v>
      </c>
      <c r="AP17">
        <f t="shared" ref="AP17:BE17" si="1">1/W17</f>
        <v>8.9430894308943104E-2</v>
      </c>
      <c r="AQ17">
        <f t="shared" si="1"/>
        <v>7.2718493481409963E-2</v>
      </c>
      <c r="AR17">
        <f t="shared" si="1"/>
        <v>7.5663183279742738E-2</v>
      </c>
      <c r="AS17">
        <f t="shared" si="1"/>
        <v>7.879295892707458E-2</v>
      </c>
      <c r="AT17">
        <f t="shared" si="1"/>
        <v>7.1239356669820245E-2</v>
      </c>
      <c r="AU17">
        <f t="shared" si="1"/>
        <v>0.1254180602006689</v>
      </c>
      <c r="AV17">
        <f t="shared" si="1"/>
        <v>0.11266900350525788</v>
      </c>
      <c r="AW17">
        <f t="shared" si="1"/>
        <v>0.12945914844649023</v>
      </c>
      <c r="AX17">
        <f t="shared" si="1"/>
        <v>0.10659133709981168</v>
      </c>
      <c r="AY17">
        <f t="shared" si="1"/>
        <v>9.6256684491978606E-2</v>
      </c>
      <c r="AZ17">
        <f t="shared" si="1"/>
        <v>7.7435470441298893E-2</v>
      </c>
      <c r="BA17">
        <f t="shared" si="1"/>
        <v>6.8027210884353748E-2</v>
      </c>
      <c r="BB17">
        <f t="shared" si="1"/>
        <v>9.9015124868097049E-2</v>
      </c>
      <c r="BC17">
        <f t="shared" si="1"/>
        <v>0.11286681715575622</v>
      </c>
      <c r="BD17">
        <f t="shared" si="1"/>
        <v>7.7697841726618699E-2</v>
      </c>
      <c r="BE17">
        <f t="shared" si="1"/>
        <v>6.3318777292576428E-2</v>
      </c>
    </row>
    <row r="20" spans="2:120" x14ac:dyDescent="0.2">
      <c r="B20" t="s">
        <v>365</v>
      </c>
      <c r="D20">
        <f>+AVERAGE(AD23:AN23)</f>
        <v>0.375182394470846</v>
      </c>
      <c r="E20">
        <f>+AVERAGE(C23:N23)</f>
        <v>0.4601119090909091</v>
      </c>
    </row>
    <row r="22" spans="2:120" x14ac:dyDescent="0.2">
      <c r="B22" s="14"/>
      <c r="C22" s="15" t="s">
        <v>53</v>
      </c>
      <c r="D22" s="16" t="s">
        <v>54</v>
      </c>
      <c r="E22" s="16" t="s">
        <v>55</v>
      </c>
      <c r="F22" s="16" t="s">
        <v>56</v>
      </c>
      <c r="G22" s="16" t="s">
        <v>57</v>
      </c>
      <c r="H22" s="16" t="s">
        <v>58</v>
      </c>
      <c r="I22" s="16" t="s">
        <v>59</v>
      </c>
      <c r="J22" s="16" t="s">
        <v>60</v>
      </c>
      <c r="K22" s="16" t="s">
        <v>61</v>
      </c>
      <c r="L22" s="16" t="s">
        <v>62</v>
      </c>
      <c r="M22" s="16" t="s">
        <v>63</v>
      </c>
      <c r="N22" s="16" t="s">
        <v>186</v>
      </c>
      <c r="Q22" s="10" t="s">
        <v>53</v>
      </c>
      <c r="R22" s="10" t="s">
        <v>54</v>
      </c>
      <c r="S22" s="10" t="s">
        <v>55</v>
      </c>
      <c r="T22" s="10" t="s">
        <v>56</v>
      </c>
      <c r="U22" s="10" t="s">
        <v>57</v>
      </c>
      <c r="V22" s="10" t="s">
        <v>58</v>
      </c>
      <c r="W22" s="10" t="s">
        <v>59</v>
      </c>
      <c r="X22" s="10" t="s">
        <v>61</v>
      </c>
      <c r="Y22" s="10" t="s">
        <v>62</v>
      </c>
      <c r="Z22" s="10" t="s">
        <v>63</v>
      </c>
      <c r="AA22" s="10" t="s">
        <v>186</v>
      </c>
      <c r="AD22" s="10" t="s">
        <v>53</v>
      </c>
      <c r="AE22" s="10" t="s">
        <v>54</v>
      </c>
      <c r="AF22" s="10" t="s">
        <v>55</v>
      </c>
      <c r="AG22" s="10" t="s">
        <v>56</v>
      </c>
      <c r="AH22" s="10" t="s">
        <v>57</v>
      </c>
      <c r="AI22" s="10" t="s">
        <v>58</v>
      </c>
      <c r="AJ22" s="10" t="s">
        <v>59</v>
      </c>
      <c r="AK22" s="10" t="s">
        <v>61</v>
      </c>
      <c r="AL22" s="10" t="s">
        <v>62</v>
      </c>
      <c r="AM22" s="10" t="s">
        <v>63</v>
      </c>
      <c r="AN22" s="10" t="s">
        <v>186</v>
      </c>
    </row>
    <row r="23" spans="2:120" x14ac:dyDescent="0.2">
      <c r="B23" s="15">
        <v>0</v>
      </c>
      <c r="C23" s="14">
        <v>0.450378</v>
      </c>
      <c r="D23" s="14">
        <v>0.48220099999999999</v>
      </c>
      <c r="E23" s="14">
        <v>0.412879</v>
      </c>
      <c r="F23" s="14">
        <v>0.42096800000000001</v>
      </c>
      <c r="G23" s="14">
        <v>0.62266699999999997</v>
      </c>
      <c r="H23" s="14">
        <v>0.5</v>
      </c>
      <c r="I23" s="14">
        <v>0.42139900000000002</v>
      </c>
      <c r="J23" s="14"/>
      <c r="K23" s="14">
        <v>0.5</v>
      </c>
      <c r="L23" s="14">
        <v>0.49731199999999998</v>
      </c>
      <c r="M23" s="14">
        <v>0.50342699999999996</v>
      </c>
      <c r="N23" s="14">
        <v>0.25</v>
      </c>
      <c r="P23" s="10">
        <v>0</v>
      </c>
      <c r="Q23">
        <v>2.4055636896046848</v>
      </c>
      <c r="R23">
        <v>2.2285714285714291</v>
      </c>
      <c r="S23">
        <v>3.3571428571428572</v>
      </c>
      <c r="T23">
        <v>4.2333333333333334</v>
      </c>
      <c r="U23">
        <v>3.8148148148148149</v>
      </c>
      <c r="V23">
        <v>2.166666666666667</v>
      </c>
      <c r="W23">
        <v>3.281345565749235</v>
      </c>
      <c r="X23">
        <v>2</v>
      </c>
      <c r="Y23">
        <v>2.1791044776119399</v>
      </c>
      <c r="Z23">
        <v>2.376811594202898</v>
      </c>
      <c r="AA23">
        <v>4</v>
      </c>
      <c r="AC23" s="10">
        <v>0</v>
      </c>
      <c r="AD23">
        <f>1/Q23</f>
        <v>0.41570298234936098</v>
      </c>
      <c r="AE23">
        <f t="shared" ref="AE23:AN23" si="2">1/R23</f>
        <v>0.44871794871794862</v>
      </c>
      <c r="AF23">
        <f t="shared" si="2"/>
        <v>0.2978723404255319</v>
      </c>
      <c r="AG23">
        <f t="shared" si="2"/>
        <v>0.23622047244094488</v>
      </c>
      <c r="AH23">
        <f t="shared" si="2"/>
        <v>0.26213592233009708</v>
      </c>
      <c r="AI23">
        <f t="shared" si="2"/>
        <v>0.46153846153846145</v>
      </c>
      <c r="AK23">
        <f t="shared" si="2"/>
        <v>0.5</v>
      </c>
      <c r="AL23">
        <f t="shared" si="2"/>
        <v>0.45890410958904115</v>
      </c>
      <c r="AM23">
        <f t="shared" si="2"/>
        <v>0.42073170731707327</v>
      </c>
      <c r="AN23">
        <f t="shared" si="2"/>
        <v>0.25</v>
      </c>
    </row>
    <row r="26" spans="2:120" x14ac:dyDescent="0.2">
      <c r="B26" t="s">
        <v>366</v>
      </c>
      <c r="D26">
        <f>+AVERAGE(CE29:DP29)</f>
        <v>0.19286455924371837</v>
      </c>
      <c r="E26">
        <f>+AVERAGE(C29:AN29)</f>
        <v>0.3488589495847309</v>
      </c>
    </row>
    <row r="28" spans="2:120" x14ac:dyDescent="0.2">
      <c r="C28" s="10" t="s">
        <v>81</v>
      </c>
      <c r="D28" s="10" t="s">
        <v>78</v>
      </c>
      <c r="E28" s="10" t="s">
        <v>83</v>
      </c>
      <c r="F28" s="10" t="s">
        <v>129</v>
      </c>
      <c r="G28" s="10" t="s">
        <v>87</v>
      </c>
      <c r="H28" s="10" t="s">
        <v>53</v>
      </c>
      <c r="I28" s="10" t="s">
        <v>130</v>
      </c>
      <c r="J28" s="10" t="s">
        <v>131</v>
      </c>
      <c r="K28" s="10" t="s">
        <v>132</v>
      </c>
      <c r="L28" s="10" t="s">
        <v>54</v>
      </c>
      <c r="M28" s="10" t="s">
        <v>133</v>
      </c>
      <c r="N28" s="10" t="s">
        <v>84</v>
      </c>
      <c r="O28" s="10" t="s">
        <v>56</v>
      </c>
      <c r="P28" s="10" t="s">
        <v>58</v>
      </c>
      <c r="Q28" s="10" t="s">
        <v>59</v>
      </c>
      <c r="R28" s="10" t="s">
        <v>60</v>
      </c>
      <c r="S28" s="10" t="s">
        <v>61</v>
      </c>
      <c r="T28" s="10" t="s">
        <v>62</v>
      </c>
      <c r="U28" s="10" t="s">
        <v>63</v>
      </c>
      <c r="V28" s="10" t="s">
        <v>57</v>
      </c>
      <c r="W28" s="10" t="s">
        <v>55</v>
      </c>
      <c r="X28" s="10" t="s">
        <v>224</v>
      </c>
      <c r="Y28" s="10" t="s">
        <v>225</v>
      </c>
      <c r="Z28" s="10" t="s">
        <v>226</v>
      </c>
      <c r="AA28" s="10" t="s">
        <v>228</v>
      </c>
      <c r="AB28" s="10" t="s">
        <v>229</v>
      </c>
      <c r="AC28" s="10" t="s">
        <v>294</v>
      </c>
      <c r="AD28" s="10" t="s">
        <v>295</v>
      </c>
      <c r="AE28" s="10" t="s">
        <v>227</v>
      </c>
      <c r="AF28" s="10" t="s">
        <v>86</v>
      </c>
      <c r="AG28" s="10" t="s">
        <v>230</v>
      </c>
      <c r="AH28" s="10" t="s">
        <v>297</v>
      </c>
      <c r="AI28" s="10" t="s">
        <v>298</v>
      </c>
      <c r="AJ28" s="10" t="s">
        <v>299</v>
      </c>
      <c r="AK28" s="10" t="s">
        <v>232</v>
      </c>
      <c r="AL28" s="10" t="s">
        <v>88</v>
      </c>
      <c r="AM28" s="10" t="s">
        <v>186</v>
      </c>
      <c r="AN28" s="10" t="s">
        <v>194</v>
      </c>
      <c r="AQ28" s="10" t="s">
        <v>81</v>
      </c>
      <c r="AR28" s="10" t="s">
        <v>78</v>
      </c>
      <c r="AS28" s="10" t="s">
        <v>83</v>
      </c>
      <c r="AT28" s="10" t="s">
        <v>129</v>
      </c>
      <c r="AU28" s="10" t="s">
        <v>87</v>
      </c>
      <c r="AV28" s="10" t="s">
        <v>53</v>
      </c>
      <c r="AW28" s="10" t="s">
        <v>130</v>
      </c>
      <c r="AX28" s="10" t="s">
        <v>131</v>
      </c>
      <c r="AY28" s="10" t="s">
        <v>132</v>
      </c>
      <c r="AZ28" s="10" t="s">
        <v>54</v>
      </c>
      <c r="BA28" s="10" t="s">
        <v>133</v>
      </c>
      <c r="BB28" s="10" t="s">
        <v>84</v>
      </c>
      <c r="BC28" s="10" t="s">
        <v>56</v>
      </c>
      <c r="BD28" s="10" t="s">
        <v>58</v>
      </c>
      <c r="BE28" s="10" t="s">
        <v>59</v>
      </c>
      <c r="BF28" s="10" t="s">
        <v>60</v>
      </c>
      <c r="BG28" s="10" t="s">
        <v>61</v>
      </c>
      <c r="BH28" s="10" t="s">
        <v>62</v>
      </c>
      <c r="BI28" s="10" t="s">
        <v>63</v>
      </c>
      <c r="BJ28" s="10" t="s">
        <v>57</v>
      </c>
      <c r="BK28" s="10" t="s">
        <v>55</v>
      </c>
      <c r="BL28" s="10" t="s">
        <v>224</v>
      </c>
      <c r="BM28" s="10" t="s">
        <v>225</v>
      </c>
      <c r="BN28" s="10" t="s">
        <v>226</v>
      </c>
      <c r="BO28" s="10" t="s">
        <v>228</v>
      </c>
      <c r="BP28" s="10" t="s">
        <v>229</v>
      </c>
      <c r="BQ28" s="10" t="s">
        <v>294</v>
      </c>
      <c r="BR28" s="10" t="s">
        <v>295</v>
      </c>
      <c r="BS28" s="10" t="s">
        <v>227</v>
      </c>
      <c r="BT28" s="10" t="s">
        <v>86</v>
      </c>
      <c r="BU28" s="10" t="s">
        <v>230</v>
      </c>
      <c r="BV28" s="10" t="s">
        <v>297</v>
      </c>
      <c r="BW28" s="10" t="s">
        <v>298</v>
      </c>
      <c r="BX28" s="10" t="s">
        <v>299</v>
      </c>
      <c r="BY28" s="10" t="s">
        <v>232</v>
      </c>
      <c r="BZ28" s="10" t="s">
        <v>88</v>
      </c>
      <c r="CA28" s="10" t="s">
        <v>186</v>
      </c>
      <c r="CB28" s="10" t="s">
        <v>194</v>
      </c>
      <c r="CE28" s="10" t="s">
        <v>81</v>
      </c>
      <c r="CF28" s="10" t="s">
        <v>78</v>
      </c>
      <c r="CG28" s="10" t="s">
        <v>83</v>
      </c>
      <c r="CH28" s="10" t="s">
        <v>129</v>
      </c>
      <c r="CI28" s="10" t="s">
        <v>87</v>
      </c>
      <c r="CJ28" s="10" t="s">
        <v>53</v>
      </c>
      <c r="CK28" s="10" t="s">
        <v>130</v>
      </c>
      <c r="CL28" s="10" t="s">
        <v>131</v>
      </c>
      <c r="CM28" s="10" t="s">
        <v>132</v>
      </c>
      <c r="CN28" s="10" t="s">
        <v>54</v>
      </c>
      <c r="CO28" s="10" t="s">
        <v>133</v>
      </c>
      <c r="CP28" s="10" t="s">
        <v>84</v>
      </c>
      <c r="CQ28" s="10" t="s">
        <v>56</v>
      </c>
      <c r="CR28" s="10" t="s">
        <v>58</v>
      </c>
      <c r="CS28" s="10" t="s">
        <v>59</v>
      </c>
      <c r="CT28" s="10" t="s">
        <v>60</v>
      </c>
      <c r="CU28" s="10" t="s">
        <v>61</v>
      </c>
      <c r="CV28" s="10" t="s">
        <v>62</v>
      </c>
      <c r="CW28" s="10" t="s">
        <v>63</v>
      </c>
      <c r="CX28" s="10" t="s">
        <v>57</v>
      </c>
      <c r="CY28" s="10" t="s">
        <v>55</v>
      </c>
      <c r="CZ28" s="10" t="s">
        <v>224</v>
      </c>
      <c r="DA28" s="10" t="s">
        <v>225</v>
      </c>
      <c r="DB28" s="10" t="s">
        <v>226</v>
      </c>
      <c r="DC28" s="10" t="s">
        <v>228</v>
      </c>
      <c r="DD28" s="10" t="s">
        <v>229</v>
      </c>
      <c r="DE28" s="10" t="s">
        <v>294</v>
      </c>
      <c r="DF28" s="10" t="s">
        <v>295</v>
      </c>
      <c r="DG28" s="10" t="s">
        <v>227</v>
      </c>
      <c r="DH28" s="10" t="s">
        <v>86</v>
      </c>
      <c r="DI28" s="10" t="s">
        <v>230</v>
      </c>
      <c r="DJ28" s="10" t="s">
        <v>297</v>
      </c>
      <c r="DK28" s="10" t="s">
        <v>298</v>
      </c>
      <c r="DL28" s="10" t="s">
        <v>299</v>
      </c>
      <c r="DM28" s="10" t="s">
        <v>232</v>
      </c>
      <c r="DN28" s="10" t="s">
        <v>88</v>
      </c>
      <c r="DO28" s="10" t="s">
        <v>186</v>
      </c>
      <c r="DP28" s="10" t="s">
        <v>194</v>
      </c>
    </row>
    <row r="29" spans="2:120" x14ac:dyDescent="0.2">
      <c r="B29" s="10">
        <v>0</v>
      </c>
      <c r="C29">
        <v>0.25</v>
      </c>
      <c r="D29">
        <v>0.43480639730639781</v>
      </c>
      <c r="E29">
        <v>0.29849624060150381</v>
      </c>
      <c r="F29">
        <v>0.48888888888888882</v>
      </c>
      <c r="G29">
        <v>0.2497723132969033</v>
      </c>
      <c r="H29">
        <v>0.20256035799815189</v>
      </c>
      <c r="I29">
        <v>0.22080477739160401</v>
      </c>
      <c r="J29">
        <v>0.17723498115833899</v>
      </c>
      <c r="K29">
        <v>0.1890793234543236</v>
      </c>
      <c r="L29">
        <v>0.19844913096446831</v>
      </c>
      <c r="M29">
        <v>0.31219252246735368</v>
      </c>
      <c r="N29">
        <v>0.49044642857142873</v>
      </c>
      <c r="O29">
        <v>0.26158600052042658</v>
      </c>
      <c r="P29">
        <v>0.6</v>
      </c>
      <c r="Q29">
        <v>0.14528380202983429</v>
      </c>
      <c r="R29">
        <v>0.1650510204081633</v>
      </c>
      <c r="S29">
        <v>0.33985260770975062</v>
      </c>
      <c r="T29">
        <v>0.37390873015873022</v>
      </c>
      <c r="U29">
        <v>0.41829573934837089</v>
      </c>
      <c r="V29">
        <v>0.36076038159371498</v>
      </c>
      <c r="W29">
        <v>0.30281493868450388</v>
      </c>
      <c r="X29">
        <v>0.40490620490620483</v>
      </c>
      <c r="Y29">
        <v>0.25</v>
      </c>
      <c r="Z29">
        <v>0.22857142857142859</v>
      </c>
      <c r="AA29">
        <v>0.625</v>
      </c>
      <c r="AB29">
        <v>0.6333333333333333</v>
      </c>
      <c r="AC29">
        <v>0.5625</v>
      </c>
      <c r="AD29">
        <v>0.66666666666666663</v>
      </c>
      <c r="AE29">
        <v>0.375</v>
      </c>
      <c r="AF29">
        <v>0.31096059113300489</v>
      </c>
      <c r="AG29">
        <v>0.67500000000000004</v>
      </c>
      <c r="AH29">
        <v>0.111111</v>
      </c>
      <c r="AI29">
        <v>0.18333333333333329</v>
      </c>
      <c r="AJ29">
        <v>0.49567099567099571</v>
      </c>
      <c r="AK29">
        <v>0.2857142857142857</v>
      </c>
      <c r="AL29">
        <v>0.30625000000000002</v>
      </c>
      <c r="AM29">
        <v>9.0909090909090912E-2</v>
      </c>
      <c r="AN29">
        <v>0.5714285714285714</v>
      </c>
      <c r="AP29" s="10">
        <v>0</v>
      </c>
      <c r="AQ29">
        <v>4</v>
      </c>
      <c r="AR29">
        <v>2.4869976359338062</v>
      </c>
      <c r="AS29">
        <v>3.4285714285714279</v>
      </c>
      <c r="AT29">
        <v>3.666666666666667</v>
      </c>
      <c r="AU29">
        <v>5.34375</v>
      </c>
      <c r="AV29">
        <v>6.7361419068736144</v>
      </c>
      <c r="AW29">
        <v>5.6293103448275863</v>
      </c>
      <c r="AX29">
        <v>6.1671924290220819</v>
      </c>
      <c r="AY29">
        <v>6.3927125506072873</v>
      </c>
      <c r="AZ29">
        <v>7.0212765957446814</v>
      </c>
      <c r="BA29">
        <v>6.1141304347826084</v>
      </c>
      <c r="BB29">
        <v>2.3742690058479532</v>
      </c>
      <c r="BC29">
        <v>6.5595238095238093</v>
      </c>
      <c r="BD29">
        <v>7.1818181818181817</v>
      </c>
      <c r="BE29">
        <v>8.6287128712871279</v>
      </c>
      <c r="BF29">
        <v>6.4736842105263159</v>
      </c>
      <c r="BG29">
        <v>7.615384615384615</v>
      </c>
      <c r="BH29">
        <v>7.5454545454545459</v>
      </c>
      <c r="BI29">
        <v>7.7</v>
      </c>
      <c r="BJ29">
        <v>8.2941176470588243</v>
      </c>
      <c r="BK29">
        <v>8.3428571428571434</v>
      </c>
      <c r="BL29">
        <v>6.0769230769230766</v>
      </c>
      <c r="BM29">
        <v>4.5999999999999996</v>
      </c>
      <c r="BN29">
        <v>4.5999999999999996</v>
      </c>
      <c r="BO29">
        <v>4</v>
      </c>
      <c r="BP29">
        <v>4.8571428571428568</v>
      </c>
      <c r="BQ29">
        <v>11.33333333333333</v>
      </c>
      <c r="BR29">
        <v>12</v>
      </c>
      <c r="BS29">
        <v>2.4444444444444451</v>
      </c>
      <c r="BT29">
        <v>4.2405063291139236</v>
      </c>
      <c r="BU29">
        <v>3.4</v>
      </c>
      <c r="BV29">
        <v>9</v>
      </c>
      <c r="BW29">
        <v>5.666666666666667</v>
      </c>
      <c r="BX29">
        <v>6.4</v>
      </c>
      <c r="BY29">
        <v>3.5</v>
      </c>
      <c r="BZ29">
        <v>4.384615384615385</v>
      </c>
      <c r="CA29">
        <v>11</v>
      </c>
      <c r="CB29">
        <v>7</v>
      </c>
      <c r="CD29" s="10">
        <v>0</v>
      </c>
      <c r="CE29">
        <f>1/AQ29</f>
        <v>0.25</v>
      </c>
      <c r="CF29">
        <f t="shared" ref="CF29:DP29" si="3">1/AR29</f>
        <v>0.40209125475285168</v>
      </c>
      <c r="CG29">
        <f t="shared" si="3"/>
        <v>0.29166666666666674</v>
      </c>
      <c r="CH29">
        <f t="shared" si="3"/>
        <v>0.27272727272727271</v>
      </c>
      <c r="CI29">
        <f t="shared" si="3"/>
        <v>0.1871345029239766</v>
      </c>
      <c r="CJ29">
        <f t="shared" si="3"/>
        <v>0.14845292955892034</v>
      </c>
      <c r="CK29">
        <f t="shared" si="3"/>
        <v>0.1776416539050536</v>
      </c>
      <c r="CL29">
        <f t="shared" si="3"/>
        <v>0.16214833759590794</v>
      </c>
      <c r="CM29">
        <f t="shared" si="3"/>
        <v>0.15642811906269791</v>
      </c>
      <c r="CN29">
        <f t="shared" si="3"/>
        <v>0.14242424242424243</v>
      </c>
      <c r="CO29">
        <f t="shared" si="3"/>
        <v>0.16355555555555557</v>
      </c>
      <c r="CP29">
        <f t="shared" si="3"/>
        <v>0.4211822660098522</v>
      </c>
      <c r="CQ29">
        <f t="shared" si="3"/>
        <v>0.15245009074410165</v>
      </c>
      <c r="CR29">
        <f t="shared" si="3"/>
        <v>0.13924050632911392</v>
      </c>
      <c r="CS29">
        <f t="shared" si="3"/>
        <v>0.11589213998852554</v>
      </c>
      <c r="CT29">
        <f t="shared" si="3"/>
        <v>0.15447154471544716</v>
      </c>
      <c r="CU29">
        <f t="shared" si="3"/>
        <v>0.13131313131313133</v>
      </c>
      <c r="CV29">
        <f t="shared" si="3"/>
        <v>0.13253012048192769</v>
      </c>
      <c r="CW29">
        <f t="shared" si="3"/>
        <v>0.12987012987012986</v>
      </c>
      <c r="CX29">
        <f t="shared" si="3"/>
        <v>0.12056737588652482</v>
      </c>
      <c r="CY29">
        <f t="shared" si="3"/>
        <v>0.11986301369863013</v>
      </c>
      <c r="CZ29">
        <f t="shared" si="3"/>
        <v>0.16455696202531647</v>
      </c>
      <c r="DA29">
        <f t="shared" si="3"/>
        <v>0.21739130434782611</v>
      </c>
      <c r="DB29">
        <f t="shared" si="3"/>
        <v>0.21739130434782611</v>
      </c>
      <c r="DC29">
        <f t="shared" si="3"/>
        <v>0.25</v>
      </c>
      <c r="DD29">
        <f t="shared" si="3"/>
        <v>0.20588235294117649</v>
      </c>
      <c r="DE29">
        <f t="shared" si="3"/>
        <v>8.8235294117647078E-2</v>
      </c>
      <c r="DF29">
        <f t="shared" si="3"/>
        <v>8.3333333333333329E-2</v>
      </c>
      <c r="DG29">
        <f t="shared" si="3"/>
        <v>0.40909090909090901</v>
      </c>
      <c r="DH29">
        <f t="shared" si="3"/>
        <v>0.23582089552238808</v>
      </c>
      <c r="DI29">
        <f t="shared" si="3"/>
        <v>0.29411764705882354</v>
      </c>
      <c r="DJ29">
        <f t="shared" si="3"/>
        <v>0.1111111111111111</v>
      </c>
      <c r="DK29">
        <f t="shared" si="3"/>
        <v>0.1764705882352941</v>
      </c>
      <c r="DL29">
        <f t="shared" si="3"/>
        <v>0.15625</v>
      </c>
      <c r="DM29">
        <f t="shared" si="3"/>
        <v>0.2857142857142857</v>
      </c>
      <c r="DN29">
        <f t="shared" si="3"/>
        <v>0.22807017543859648</v>
      </c>
      <c r="DO29">
        <f t="shared" si="3"/>
        <v>9.0909090909090912E-2</v>
      </c>
      <c r="DP29">
        <f t="shared" si="3"/>
        <v>0.14285714285714285</v>
      </c>
    </row>
    <row r="32" spans="2:120" x14ac:dyDescent="0.2">
      <c r="B32" t="s">
        <v>77</v>
      </c>
      <c r="D32">
        <f>+AVERAGE(AI35:AU35)</f>
        <v>0.35131760883340063</v>
      </c>
      <c r="E32">
        <f>+AVERAGE(C35:O35)</f>
        <v>0.46405827022045848</v>
      </c>
    </row>
    <row r="34" spans="2:113" x14ac:dyDescent="0.2">
      <c r="C34" s="10" t="s">
        <v>80</v>
      </c>
      <c r="D34" s="10" t="s">
        <v>111</v>
      </c>
      <c r="E34" s="10" t="s">
        <v>112</v>
      </c>
      <c r="F34" s="10" t="s">
        <v>82</v>
      </c>
      <c r="G34" s="10" t="s">
        <v>79</v>
      </c>
      <c r="H34" s="10" t="s">
        <v>85</v>
      </c>
      <c r="I34" s="10" t="s">
        <v>185</v>
      </c>
      <c r="J34" s="10" t="s">
        <v>113</v>
      </c>
      <c r="K34" s="10" t="s">
        <v>114</v>
      </c>
      <c r="L34" s="16" t="s">
        <v>186</v>
      </c>
      <c r="M34" s="16" t="s">
        <v>187</v>
      </c>
      <c r="N34" s="16" t="s">
        <v>115</v>
      </c>
      <c r="O34" s="16" t="s">
        <v>116</v>
      </c>
      <c r="S34" s="10" t="s">
        <v>80</v>
      </c>
      <c r="T34" s="10" t="s">
        <v>111</v>
      </c>
      <c r="U34" s="10" t="s">
        <v>112</v>
      </c>
      <c r="V34" s="10" t="s">
        <v>82</v>
      </c>
      <c r="W34" s="10" t="s">
        <v>79</v>
      </c>
      <c r="X34" s="10" t="s">
        <v>85</v>
      </c>
      <c r="Y34" s="10" t="s">
        <v>185</v>
      </c>
      <c r="Z34" s="10" t="s">
        <v>113</v>
      </c>
      <c r="AA34" s="10" t="s">
        <v>114</v>
      </c>
      <c r="AB34" s="10" t="s">
        <v>186</v>
      </c>
      <c r="AC34" s="10" t="s">
        <v>187</v>
      </c>
      <c r="AD34" s="10" t="s">
        <v>115</v>
      </c>
      <c r="AE34" s="10" t="s">
        <v>116</v>
      </c>
      <c r="AI34" s="10" t="s">
        <v>80</v>
      </c>
      <c r="AJ34" s="10" t="s">
        <v>111</v>
      </c>
      <c r="AK34" s="10" t="s">
        <v>112</v>
      </c>
      <c r="AL34" s="10" t="s">
        <v>82</v>
      </c>
      <c r="AM34" s="10" t="s">
        <v>79</v>
      </c>
      <c r="AN34" s="10" t="s">
        <v>85</v>
      </c>
      <c r="AO34" s="10" t="s">
        <v>185</v>
      </c>
      <c r="AP34" s="10" t="s">
        <v>113</v>
      </c>
      <c r="AQ34" s="10" t="s">
        <v>114</v>
      </c>
      <c r="AR34" s="10" t="s">
        <v>186</v>
      </c>
      <c r="AS34" s="10" t="s">
        <v>187</v>
      </c>
      <c r="AT34" s="10" t="s">
        <v>115</v>
      </c>
      <c r="AU34" s="10" t="s">
        <v>116</v>
      </c>
    </row>
    <row r="35" spans="2:113" x14ac:dyDescent="0.2">
      <c r="B35" s="10">
        <v>0</v>
      </c>
      <c r="C35">
        <v>0.6791666666666667</v>
      </c>
      <c r="D35">
        <v>0.44117647058823523</v>
      </c>
      <c r="E35">
        <v>0.49999999999999989</v>
      </c>
      <c r="F35">
        <v>0.48196721311475421</v>
      </c>
      <c r="G35">
        <v>0.44110127826941958</v>
      </c>
      <c r="H35">
        <v>0.38666666666666721</v>
      </c>
      <c r="I35">
        <v>0.5</v>
      </c>
      <c r="J35">
        <v>0.46553030303030302</v>
      </c>
      <c r="K35">
        <v>0.46452991452991449</v>
      </c>
      <c r="L35" s="14">
        <v>0.42261900000000002</v>
      </c>
      <c r="M35" s="14">
        <v>0.75</v>
      </c>
      <c r="N35" s="14">
        <v>0</v>
      </c>
      <c r="O35" s="14">
        <v>0.5</v>
      </c>
      <c r="R35" s="10">
        <v>0</v>
      </c>
      <c r="S35">
        <v>4.5333333333333332</v>
      </c>
      <c r="T35">
        <v>2.4761904761904758</v>
      </c>
      <c r="U35">
        <v>3.4736842105263159</v>
      </c>
      <c r="V35">
        <v>2.1804511278195489</v>
      </c>
      <c r="W35">
        <v>2.386819484240688</v>
      </c>
      <c r="X35">
        <v>3.298342541436464</v>
      </c>
      <c r="Y35">
        <v>2</v>
      </c>
      <c r="Z35">
        <v>2.808510638297872</v>
      </c>
      <c r="AA35">
        <v>2.8571428571428572</v>
      </c>
      <c r="AB35">
        <v>6.333333333333333</v>
      </c>
      <c r="AC35">
        <v>6</v>
      </c>
      <c r="AD35">
        <v>4</v>
      </c>
      <c r="AE35">
        <v>2</v>
      </c>
      <c r="AH35" s="10">
        <v>0</v>
      </c>
      <c r="AI35">
        <f>1/S35</f>
        <v>0.22058823529411764</v>
      </c>
      <c r="AJ35">
        <f t="shared" ref="AJ35:AU35" si="4">1/T35</f>
        <v>0.40384615384615391</v>
      </c>
      <c r="AK35">
        <f t="shared" si="4"/>
        <v>0.28787878787878785</v>
      </c>
      <c r="AL35">
        <f t="shared" si="4"/>
        <v>0.45862068965517244</v>
      </c>
      <c r="AM35">
        <f t="shared" si="4"/>
        <v>0.41896758703481385</v>
      </c>
      <c r="AN35">
        <f t="shared" si="4"/>
        <v>0.30318257956448913</v>
      </c>
      <c r="AO35">
        <f t="shared" si="4"/>
        <v>0.5</v>
      </c>
      <c r="AP35">
        <f t="shared" si="4"/>
        <v>0.35606060606060613</v>
      </c>
      <c r="AQ35">
        <f t="shared" si="4"/>
        <v>0.35</v>
      </c>
      <c r="AS35">
        <f t="shared" si="4"/>
        <v>0.16666666666666666</v>
      </c>
      <c r="AT35">
        <f t="shared" si="4"/>
        <v>0.25</v>
      </c>
      <c r="AU35">
        <f t="shared" si="4"/>
        <v>0.5</v>
      </c>
    </row>
    <row r="38" spans="2:113" x14ac:dyDescent="0.2">
      <c r="B38" t="s">
        <v>367</v>
      </c>
      <c r="D38">
        <f>+AVERAGE(CA41:DI41)</f>
        <v>0.21528105666761943</v>
      </c>
      <c r="E38">
        <f>+AVERAGE(C41:AK41)</f>
        <v>0.37253382162700838</v>
      </c>
    </row>
    <row r="40" spans="2:113" x14ac:dyDescent="0.2">
      <c r="C40" s="10" t="s">
        <v>78</v>
      </c>
      <c r="D40" s="10" t="s">
        <v>111</v>
      </c>
      <c r="E40" s="10" t="s">
        <v>113</v>
      </c>
      <c r="F40" s="10" t="s">
        <v>112</v>
      </c>
      <c r="G40" s="10" t="s">
        <v>224</v>
      </c>
      <c r="H40" s="10" t="s">
        <v>114</v>
      </c>
      <c r="I40" s="10" t="s">
        <v>79</v>
      </c>
      <c r="J40" s="10" t="s">
        <v>80</v>
      </c>
      <c r="K40" s="10" t="s">
        <v>81</v>
      </c>
      <c r="L40" s="10" t="s">
        <v>225</v>
      </c>
      <c r="M40" s="10" t="s">
        <v>226</v>
      </c>
      <c r="N40" s="10" t="s">
        <v>82</v>
      </c>
      <c r="O40" s="10" t="s">
        <v>83</v>
      </c>
      <c r="P40" s="10" t="s">
        <v>84</v>
      </c>
      <c r="Q40" s="10" t="s">
        <v>185</v>
      </c>
      <c r="R40" s="10" t="s">
        <v>85</v>
      </c>
      <c r="S40" s="10" t="s">
        <v>187</v>
      </c>
      <c r="T40" s="10" t="s">
        <v>129</v>
      </c>
      <c r="U40" s="10" t="s">
        <v>227</v>
      </c>
      <c r="V40" s="10" t="s">
        <v>86</v>
      </c>
      <c r="W40" s="10" t="s">
        <v>115</v>
      </c>
      <c r="X40" s="10" t="s">
        <v>116</v>
      </c>
      <c r="Y40" s="10" t="s">
        <v>228</v>
      </c>
      <c r="Z40" s="10" t="s">
        <v>229</v>
      </c>
      <c r="AA40" s="10" t="s">
        <v>230</v>
      </c>
      <c r="AB40" s="10" t="s">
        <v>186</v>
      </c>
      <c r="AC40" s="10" t="s">
        <v>87</v>
      </c>
      <c r="AD40" s="10" t="s">
        <v>88</v>
      </c>
      <c r="AE40" s="10" t="s">
        <v>231</v>
      </c>
      <c r="AF40" s="10" t="s">
        <v>234</v>
      </c>
      <c r="AG40" s="10" t="s">
        <v>236</v>
      </c>
      <c r="AH40" s="10" t="s">
        <v>237</v>
      </c>
      <c r="AI40" s="10" t="s">
        <v>195</v>
      </c>
      <c r="AJ40" s="10" t="s">
        <v>238</v>
      </c>
      <c r="AK40" s="10" t="s">
        <v>241</v>
      </c>
      <c r="AO40" s="10" t="s">
        <v>78</v>
      </c>
      <c r="AP40" s="10" t="s">
        <v>111</v>
      </c>
      <c r="AQ40" s="10" t="s">
        <v>113</v>
      </c>
      <c r="AR40" s="10" t="s">
        <v>112</v>
      </c>
      <c r="AS40" s="10" t="s">
        <v>224</v>
      </c>
      <c r="AT40" s="10" t="s">
        <v>114</v>
      </c>
      <c r="AU40" s="10" t="s">
        <v>79</v>
      </c>
      <c r="AV40" s="10" t="s">
        <v>80</v>
      </c>
      <c r="AW40" s="10" t="s">
        <v>81</v>
      </c>
      <c r="AX40" s="10" t="s">
        <v>225</v>
      </c>
      <c r="AY40" s="10" t="s">
        <v>226</v>
      </c>
      <c r="AZ40" s="10" t="s">
        <v>82</v>
      </c>
      <c r="BA40" s="10" t="s">
        <v>83</v>
      </c>
      <c r="BB40" s="10" t="s">
        <v>84</v>
      </c>
      <c r="BC40" s="10" t="s">
        <v>185</v>
      </c>
      <c r="BD40" s="10" t="s">
        <v>85</v>
      </c>
      <c r="BE40" s="10" t="s">
        <v>187</v>
      </c>
      <c r="BF40" s="10" t="s">
        <v>129</v>
      </c>
      <c r="BG40" s="10" t="s">
        <v>227</v>
      </c>
      <c r="BH40" s="10" t="s">
        <v>86</v>
      </c>
      <c r="BI40" s="10" t="s">
        <v>115</v>
      </c>
      <c r="BJ40" s="10" t="s">
        <v>116</v>
      </c>
      <c r="BK40" s="10" t="s">
        <v>228</v>
      </c>
      <c r="BL40" s="10" t="s">
        <v>229</v>
      </c>
      <c r="BM40" s="10" t="s">
        <v>230</v>
      </c>
      <c r="BN40" s="10" t="s">
        <v>186</v>
      </c>
      <c r="BO40" s="10" t="s">
        <v>87</v>
      </c>
      <c r="BP40" s="10" t="s">
        <v>88</v>
      </c>
      <c r="BQ40" s="10" t="s">
        <v>231</v>
      </c>
      <c r="BR40" s="10" t="s">
        <v>234</v>
      </c>
      <c r="BS40" s="10" t="s">
        <v>236</v>
      </c>
      <c r="BT40" s="10" t="s">
        <v>237</v>
      </c>
      <c r="BU40" s="10" t="s">
        <v>195</v>
      </c>
      <c r="BV40" s="10" t="s">
        <v>238</v>
      </c>
      <c r="BW40" s="10" t="s">
        <v>241</v>
      </c>
      <c r="CA40" s="10" t="s">
        <v>78</v>
      </c>
      <c r="CB40" s="10" t="s">
        <v>111</v>
      </c>
      <c r="CC40" s="10" t="s">
        <v>113</v>
      </c>
      <c r="CD40" s="10" t="s">
        <v>112</v>
      </c>
      <c r="CE40" s="10" t="s">
        <v>224</v>
      </c>
      <c r="CF40" s="10" t="s">
        <v>114</v>
      </c>
      <c r="CG40" s="10" t="s">
        <v>79</v>
      </c>
      <c r="CH40" s="10" t="s">
        <v>80</v>
      </c>
      <c r="CI40" s="10" t="s">
        <v>81</v>
      </c>
      <c r="CJ40" s="10" t="s">
        <v>225</v>
      </c>
      <c r="CK40" s="10" t="s">
        <v>226</v>
      </c>
      <c r="CL40" s="10" t="s">
        <v>82</v>
      </c>
      <c r="CM40" s="10" t="s">
        <v>83</v>
      </c>
      <c r="CN40" s="10" t="s">
        <v>84</v>
      </c>
      <c r="CO40" s="10" t="s">
        <v>185</v>
      </c>
      <c r="CP40" s="10" t="s">
        <v>85</v>
      </c>
      <c r="CQ40" s="10" t="s">
        <v>187</v>
      </c>
      <c r="CR40" s="10" t="s">
        <v>129</v>
      </c>
      <c r="CS40" s="10" t="s">
        <v>227</v>
      </c>
      <c r="CT40" s="10" t="s">
        <v>86</v>
      </c>
      <c r="CU40" s="10" t="s">
        <v>115</v>
      </c>
      <c r="CV40" s="10" t="s">
        <v>116</v>
      </c>
      <c r="CW40" s="10" t="s">
        <v>228</v>
      </c>
      <c r="CX40" s="10" t="s">
        <v>229</v>
      </c>
      <c r="CY40" s="10" t="s">
        <v>230</v>
      </c>
      <c r="CZ40" s="10" t="s">
        <v>186</v>
      </c>
      <c r="DA40" s="10" t="s">
        <v>87</v>
      </c>
      <c r="DB40" s="10" t="s">
        <v>88</v>
      </c>
      <c r="DC40" s="10" t="s">
        <v>231</v>
      </c>
      <c r="DD40" s="10" t="s">
        <v>234</v>
      </c>
      <c r="DE40" s="10" t="s">
        <v>236</v>
      </c>
      <c r="DF40" s="10" t="s">
        <v>237</v>
      </c>
      <c r="DG40" s="10" t="s">
        <v>195</v>
      </c>
      <c r="DH40" s="10" t="s">
        <v>238</v>
      </c>
      <c r="DI40" s="10" t="s">
        <v>241</v>
      </c>
    </row>
    <row r="41" spans="2:113" x14ac:dyDescent="0.2">
      <c r="B41" s="10">
        <v>0</v>
      </c>
      <c r="C41">
        <v>0.42161716171617158</v>
      </c>
      <c r="D41">
        <v>0.66666666666666674</v>
      </c>
      <c r="F41">
        <v>0.76190476190476197</v>
      </c>
      <c r="G41">
        <v>0.18214285714285711</v>
      </c>
      <c r="H41">
        <v>0</v>
      </c>
      <c r="I41">
        <v>0.2161188467889498</v>
      </c>
      <c r="J41">
        <v>0.49955357142857137</v>
      </c>
      <c r="K41">
        <v>0.58333333333333337</v>
      </c>
      <c r="L41">
        <v>0.5</v>
      </c>
      <c r="M41">
        <v>0.54761904761904767</v>
      </c>
      <c r="N41">
        <v>0.30003811701924887</v>
      </c>
      <c r="O41">
        <v>0.34728682170542657</v>
      </c>
      <c r="P41">
        <v>0.49652777777777768</v>
      </c>
      <c r="Q41">
        <v>0.185</v>
      </c>
      <c r="R41">
        <v>0.30404511163439718</v>
      </c>
      <c r="S41">
        <v>0.625</v>
      </c>
      <c r="T41">
        <v>0.75</v>
      </c>
      <c r="U41">
        <v>0.5</v>
      </c>
      <c r="V41">
        <v>0.53725749559082892</v>
      </c>
      <c r="W41">
        <v>0.2673611111111111</v>
      </c>
      <c r="X41">
        <v>0.59333333333333338</v>
      </c>
      <c r="Y41">
        <v>0.25</v>
      </c>
      <c r="Z41">
        <v>0.24013708513708509</v>
      </c>
      <c r="AA41">
        <v>0.46461038961038958</v>
      </c>
      <c r="AB41">
        <v>0</v>
      </c>
      <c r="AC41">
        <v>0.26629807390676952</v>
      </c>
      <c r="AD41">
        <v>0.29074074074074091</v>
      </c>
      <c r="AE41">
        <v>0.4375</v>
      </c>
      <c r="AF41">
        <v>0.66666666666666674</v>
      </c>
      <c r="AG41">
        <v>0</v>
      </c>
      <c r="AI41">
        <v>0.16666666666666671</v>
      </c>
      <c r="AJ41">
        <v>8.3333333333333329E-2</v>
      </c>
      <c r="AK41">
        <v>0.14285714285714279</v>
      </c>
      <c r="AN41" s="10">
        <v>0</v>
      </c>
      <c r="AO41">
        <v>2.6513761467889911</v>
      </c>
      <c r="AP41">
        <v>4</v>
      </c>
      <c r="AQ41">
        <v>6</v>
      </c>
      <c r="AR41">
        <v>5.4</v>
      </c>
      <c r="AS41">
        <v>6</v>
      </c>
      <c r="AT41">
        <v>8</v>
      </c>
      <c r="AU41">
        <v>5.5242718446601939</v>
      </c>
      <c r="AV41">
        <v>4</v>
      </c>
      <c r="AW41">
        <v>2.666666666666667</v>
      </c>
      <c r="AX41">
        <v>2.8571428571428572</v>
      </c>
      <c r="AY41">
        <v>4.1818181818181817</v>
      </c>
      <c r="AZ41">
        <v>5.5636363636363626</v>
      </c>
      <c r="BA41">
        <v>3.7068965517241379</v>
      </c>
      <c r="BB41">
        <v>2.358490566037736</v>
      </c>
      <c r="BC41">
        <v>5.6</v>
      </c>
      <c r="BD41">
        <v>6.9298245614035094</v>
      </c>
      <c r="BE41">
        <v>8</v>
      </c>
      <c r="BF41">
        <v>6.5</v>
      </c>
      <c r="BG41">
        <v>2</v>
      </c>
      <c r="BH41">
        <v>4.0666666666666664</v>
      </c>
      <c r="BI41">
        <v>5.4285714285714288</v>
      </c>
      <c r="BJ41">
        <v>7.5</v>
      </c>
      <c r="BK41">
        <v>3.666666666666667</v>
      </c>
      <c r="BL41">
        <v>7.5263157894736841</v>
      </c>
      <c r="BM41">
        <v>6.6363636363636367</v>
      </c>
      <c r="BN41">
        <v>4</v>
      </c>
      <c r="BO41">
        <v>6.7924528301886804</v>
      </c>
      <c r="BP41">
        <v>5.7391304347826084</v>
      </c>
      <c r="BQ41">
        <v>5</v>
      </c>
      <c r="BR41">
        <v>6</v>
      </c>
      <c r="BS41">
        <v>2</v>
      </c>
      <c r="BT41">
        <v>9</v>
      </c>
      <c r="BU41">
        <v>5</v>
      </c>
      <c r="BV41">
        <v>9</v>
      </c>
      <c r="BW41">
        <v>7</v>
      </c>
      <c r="BZ41" s="10">
        <v>0</v>
      </c>
      <c r="CA41">
        <f>1/AO41</f>
        <v>0.37716262975778542</v>
      </c>
      <c r="CB41">
        <f t="shared" ref="CB41:DI41" si="5">1/AP41</f>
        <v>0.25</v>
      </c>
      <c r="CC41">
        <f t="shared" si="5"/>
        <v>0.16666666666666666</v>
      </c>
      <c r="CD41">
        <f t="shared" si="5"/>
        <v>0.18518518518518517</v>
      </c>
      <c r="CE41">
        <f t="shared" si="5"/>
        <v>0.16666666666666666</v>
      </c>
      <c r="CG41">
        <f t="shared" si="5"/>
        <v>0.18101933216168717</v>
      </c>
      <c r="CH41">
        <f t="shared" si="5"/>
        <v>0.25</v>
      </c>
      <c r="CI41">
        <f t="shared" si="5"/>
        <v>0.37499999999999994</v>
      </c>
      <c r="CJ41">
        <f t="shared" si="5"/>
        <v>0.35</v>
      </c>
      <c r="CK41">
        <f t="shared" si="5"/>
        <v>0.2391304347826087</v>
      </c>
      <c r="CL41">
        <f t="shared" si="5"/>
        <v>0.1797385620915033</v>
      </c>
      <c r="CM41">
        <f t="shared" si="5"/>
        <v>0.26976744186046514</v>
      </c>
      <c r="CN41">
        <f t="shared" si="5"/>
        <v>0.42399999999999999</v>
      </c>
      <c r="CO41">
        <f t="shared" si="5"/>
        <v>0.17857142857142858</v>
      </c>
      <c r="CP41">
        <f t="shared" si="5"/>
        <v>0.14430379746835442</v>
      </c>
      <c r="CQ41">
        <f t="shared" si="5"/>
        <v>0.125</v>
      </c>
      <c r="CR41">
        <f t="shared" si="5"/>
        <v>0.15384615384615385</v>
      </c>
      <c r="CS41">
        <f t="shared" si="5"/>
        <v>0.5</v>
      </c>
      <c r="CT41">
        <f t="shared" si="5"/>
        <v>0.24590163934426232</v>
      </c>
      <c r="CU41">
        <f t="shared" si="5"/>
        <v>0.18421052631578946</v>
      </c>
      <c r="CV41">
        <f t="shared" si="5"/>
        <v>0.13333333333333333</v>
      </c>
      <c r="CW41">
        <f t="shared" si="5"/>
        <v>0.27272727272727271</v>
      </c>
      <c r="CX41">
        <f t="shared" si="5"/>
        <v>0.13286713286713286</v>
      </c>
      <c r="CY41">
        <f t="shared" si="5"/>
        <v>0.15068493150684931</v>
      </c>
      <c r="DA41">
        <f t="shared" si="5"/>
        <v>0.1472222222222222</v>
      </c>
      <c r="DB41">
        <f t="shared" si="5"/>
        <v>0.17424242424242425</v>
      </c>
      <c r="DC41">
        <f t="shared" si="5"/>
        <v>0.2</v>
      </c>
      <c r="DD41">
        <f t="shared" si="5"/>
        <v>0.16666666666666666</v>
      </c>
      <c r="DF41">
        <f t="shared" si="5"/>
        <v>0.1111111111111111</v>
      </c>
      <c r="DG41">
        <f t="shared" si="5"/>
        <v>0.2</v>
      </c>
      <c r="DH41">
        <f t="shared" si="5"/>
        <v>0.1111111111111111</v>
      </c>
      <c r="DI41">
        <f t="shared" si="5"/>
        <v>0.14285714285714285</v>
      </c>
    </row>
    <row r="49" spans="2:64" ht="21" x14ac:dyDescent="0.25">
      <c r="B49" s="21" t="s">
        <v>368</v>
      </c>
      <c r="D49">
        <f>+AVERAGE(AT52:BL52)</f>
        <v>0.1189244210755348</v>
      </c>
      <c r="E49">
        <f>+AVERAGE(C52:U52)</f>
        <v>0.36269042000337143</v>
      </c>
      <c r="F49">
        <f>+AVERAGE(Y52:AQ52)</f>
        <v>9.540965467295468</v>
      </c>
    </row>
    <row r="51" spans="2:64" x14ac:dyDescent="0.2">
      <c r="C51" s="10" t="s">
        <v>159</v>
      </c>
      <c r="D51" s="10" t="s">
        <v>161</v>
      </c>
      <c r="E51" s="10" t="s">
        <v>154</v>
      </c>
      <c r="F51" s="10" t="s">
        <v>155</v>
      </c>
      <c r="G51" s="10" t="s">
        <v>158</v>
      </c>
      <c r="H51" s="10" t="s">
        <v>160</v>
      </c>
      <c r="I51" s="10" t="s">
        <v>156</v>
      </c>
      <c r="J51" s="10" t="s">
        <v>162</v>
      </c>
      <c r="K51" s="10" t="s">
        <v>151</v>
      </c>
      <c r="L51" s="10" t="s">
        <v>157</v>
      </c>
      <c r="M51" s="10" t="s">
        <v>152</v>
      </c>
      <c r="N51" s="10" t="s">
        <v>150</v>
      </c>
      <c r="O51" s="10" t="s">
        <v>370</v>
      </c>
      <c r="P51" s="10" t="s">
        <v>320</v>
      </c>
      <c r="Q51" s="10" t="s">
        <v>318</v>
      </c>
      <c r="R51" s="10" t="s">
        <v>319</v>
      </c>
      <c r="S51" s="10" t="s">
        <v>153</v>
      </c>
      <c r="T51" s="10" t="s">
        <v>164</v>
      </c>
      <c r="U51" s="10" t="s">
        <v>321</v>
      </c>
      <c r="Y51" s="10" t="s">
        <v>159</v>
      </c>
      <c r="Z51" s="10" t="s">
        <v>161</v>
      </c>
      <c r="AA51" s="10" t="s">
        <v>154</v>
      </c>
      <c r="AB51" s="10" t="s">
        <v>155</v>
      </c>
      <c r="AC51" s="10" t="s">
        <v>158</v>
      </c>
      <c r="AD51" s="10" t="s">
        <v>160</v>
      </c>
      <c r="AE51" s="10" t="s">
        <v>156</v>
      </c>
      <c r="AF51" s="10" t="s">
        <v>162</v>
      </c>
      <c r="AG51" s="10" t="s">
        <v>151</v>
      </c>
      <c r="AH51" s="10" t="s">
        <v>157</v>
      </c>
      <c r="AI51" s="10" t="s">
        <v>152</v>
      </c>
      <c r="AJ51" s="10" t="s">
        <v>150</v>
      </c>
      <c r="AK51" s="10" t="s">
        <v>370</v>
      </c>
      <c r="AL51" s="10" t="s">
        <v>320</v>
      </c>
      <c r="AM51" s="10" t="s">
        <v>318</v>
      </c>
      <c r="AN51" s="10" t="s">
        <v>319</v>
      </c>
      <c r="AO51" s="10" t="s">
        <v>153</v>
      </c>
      <c r="AP51" s="10" t="s">
        <v>164</v>
      </c>
      <c r="AQ51" s="10" t="s">
        <v>321</v>
      </c>
      <c r="AT51" s="10" t="s">
        <v>159</v>
      </c>
      <c r="AU51" s="10" t="s">
        <v>161</v>
      </c>
      <c r="AV51" s="10" t="s">
        <v>154</v>
      </c>
      <c r="AW51" s="10" t="s">
        <v>155</v>
      </c>
      <c r="AX51" s="10" t="s">
        <v>158</v>
      </c>
      <c r="AY51" s="10" t="s">
        <v>160</v>
      </c>
      <c r="AZ51" s="10" t="s">
        <v>156</v>
      </c>
      <c r="BA51" s="10" t="s">
        <v>162</v>
      </c>
      <c r="BB51" s="10" t="s">
        <v>151</v>
      </c>
      <c r="BC51" s="10" t="s">
        <v>157</v>
      </c>
      <c r="BD51" s="10" t="s">
        <v>152</v>
      </c>
      <c r="BE51" s="10" t="s">
        <v>150</v>
      </c>
      <c r="BF51" s="10" t="s">
        <v>370</v>
      </c>
      <c r="BG51" s="10" t="s">
        <v>320</v>
      </c>
      <c r="BH51" s="10" t="s">
        <v>318</v>
      </c>
      <c r="BI51" s="10" t="s">
        <v>319</v>
      </c>
      <c r="BJ51" s="10" t="s">
        <v>153</v>
      </c>
      <c r="BK51" s="10" t="s">
        <v>164</v>
      </c>
      <c r="BL51" s="10" t="s">
        <v>321</v>
      </c>
    </row>
    <row r="52" spans="2:64" x14ac:dyDescent="0.2">
      <c r="B52" s="10">
        <v>0</v>
      </c>
      <c r="C52">
        <v>0.29360784717927563</v>
      </c>
      <c r="D52">
        <v>0.25748778804249761</v>
      </c>
      <c r="E52">
        <v>7.5867785897741902E-2</v>
      </c>
      <c r="F52">
        <v>7.8493868442369025E-2</v>
      </c>
      <c r="G52">
        <v>0.15441257530502361</v>
      </c>
      <c r="H52">
        <v>0.17875199894383359</v>
      </c>
      <c r="I52">
        <v>0.24495426265107589</v>
      </c>
      <c r="J52">
        <v>0.69736842105263153</v>
      </c>
      <c r="K52">
        <v>0.4064573197700132</v>
      </c>
      <c r="L52">
        <v>0.71451048951048945</v>
      </c>
      <c r="M52">
        <v>0.198435</v>
      </c>
      <c r="N52">
        <v>0.28067799999999998</v>
      </c>
      <c r="O52">
        <v>0.24784999999999999</v>
      </c>
      <c r="P52">
        <v>0.36845</v>
      </c>
      <c r="Q52">
        <v>0.69784570000000001</v>
      </c>
      <c r="R52">
        <v>0.31675999999999999</v>
      </c>
      <c r="S52">
        <v>0.77622655122655138</v>
      </c>
      <c r="T52">
        <v>0.35483667204255442</v>
      </c>
      <c r="U52">
        <v>0.54812369999999999</v>
      </c>
      <c r="X52" s="10">
        <v>0</v>
      </c>
      <c r="Y52">
        <v>7.5396825396825404</v>
      </c>
      <c r="Z52">
        <v>8.513089005235603</v>
      </c>
      <c r="AA52">
        <v>14.51267605633803</v>
      </c>
      <c r="AB52">
        <v>15.857142857142859</v>
      </c>
      <c r="AC52">
        <v>10.55140186915888</v>
      </c>
      <c r="AD52">
        <v>11.55140186915888</v>
      </c>
      <c r="AE52">
        <v>17.047619047619051</v>
      </c>
      <c r="AF52">
        <v>9.1578947368421044</v>
      </c>
      <c r="AG52">
        <v>11.0625</v>
      </c>
      <c r="AH52">
        <v>10.23076923076923</v>
      </c>
      <c r="AI52">
        <v>6.4</v>
      </c>
      <c r="AJ52">
        <v>4.5</v>
      </c>
      <c r="AK52">
        <v>6</v>
      </c>
      <c r="AL52">
        <v>7.333333333333333</v>
      </c>
      <c r="AM52">
        <v>8.3333333333333339</v>
      </c>
      <c r="AN52">
        <v>5</v>
      </c>
      <c r="AO52">
        <v>9.1875</v>
      </c>
      <c r="AP52">
        <v>11.5</v>
      </c>
      <c r="AQ52">
        <v>7</v>
      </c>
      <c r="AS52" s="10">
        <v>0</v>
      </c>
      <c r="AT52">
        <f>1/Y52</f>
        <v>0.13263157894736841</v>
      </c>
      <c r="AU52">
        <f t="shared" ref="AU52:BL52" si="6">1/Z52</f>
        <v>0.11746617466174661</v>
      </c>
      <c r="AV52">
        <f t="shared" si="6"/>
        <v>6.8905279503105585E-2</v>
      </c>
      <c r="AW52">
        <f t="shared" si="6"/>
        <v>6.3063063063063057E-2</v>
      </c>
      <c r="AX52">
        <f t="shared" si="6"/>
        <v>9.4774136403897244E-2</v>
      </c>
      <c r="AY52">
        <f t="shared" si="6"/>
        <v>8.6569579288025875E-2</v>
      </c>
      <c r="AZ52">
        <f t="shared" si="6"/>
        <v>5.8659217877094959E-2</v>
      </c>
      <c r="BA52">
        <f t="shared" si="6"/>
        <v>0.10919540229885058</v>
      </c>
      <c r="BB52">
        <f t="shared" si="6"/>
        <v>9.03954802259887E-2</v>
      </c>
      <c r="BC52">
        <f t="shared" si="6"/>
        <v>9.7744360902255648E-2</v>
      </c>
      <c r="BD52">
        <f t="shared" si="6"/>
        <v>0.15625</v>
      </c>
      <c r="BE52">
        <f t="shared" si="6"/>
        <v>0.22222222222222221</v>
      </c>
      <c r="BF52">
        <f t="shared" si="6"/>
        <v>0.16666666666666666</v>
      </c>
      <c r="BG52">
        <f t="shared" si="6"/>
        <v>0.13636363636363638</v>
      </c>
      <c r="BH52">
        <f t="shared" si="6"/>
        <v>0.12</v>
      </c>
      <c r="BI52">
        <f t="shared" si="6"/>
        <v>0.2</v>
      </c>
      <c r="BJ52">
        <f t="shared" si="6"/>
        <v>0.10884353741496598</v>
      </c>
      <c r="BK52">
        <f t="shared" si="6"/>
        <v>8.6956521739130432E-2</v>
      </c>
      <c r="BL52">
        <f t="shared" si="6"/>
        <v>0.14285714285714285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2622-A575-AC4A-89A2-3E94F18D14A4}">
  <dimension ref="B2:DP52"/>
  <sheetViews>
    <sheetView zoomScaleNormal="100" workbookViewId="0">
      <selection activeCell="E11" sqref="E11:F11"/>
    </sheetView>
  </sheetViews>
  <sheetFormatPr baseColWidth="10" defaultRowHeight="16" x14ac:dyDescent="0.2"/>
  <sheetData>
    <row r="2" spans="2:57" ht="21" x14ac:dyDescent="0.25">
      <c r="B2" s="21" t="s">
        <v>355</v>
      </c>
      <c r="D2">
        <f>+AVERAGE(1/H5,1/I5,1/J5)</f>
        <v>0.16110448532605992</v>
      </c>
      <c r="E2">
        <f>+AVERAGE(C5:E5)</f>
        <v>0.45495712267958055</v>
      </c>
      <c r="F2">
        <f>+AVERAGE(H5:J5)</f>
        <v>6.2862570621468921</v>
      </c>
    </row>
    <row r="4" spans="2:57" x14ac:dyDescent="0.2">
      <c r="C4" s="10" t="s">
        <v>21</v>
      </c>
      <c r="D4" s="10" t="s">
        <v>22</v>
      </c>
      <c r="E4" s="10" t="s">
        <v>23</v>
      </c>
      <c r="G4" t="s">
        <v>487</v>
      </c>
      <c r="H4" s="10" t="s">
        <v>21</v>
      </c>
      <c r="I4" s="10" t="s">
        <v>22</v>
      </c>
      <c r="J4" s="10" t="s">
        <v>23</v>
      </c>
    </row>
    <row r="5" spans="2:57" x14ac:dyDescent="0.2">
      <c r="B5" s="10">
        <v>0</v>
      </c>
      <c r="C5">
        <v>0.60999999999999854</v>
      </c>
      <c r="D5">
        <v>0.51080357142857324</v>
      </c>
      <c r="E5">
        <v>0.24406779661016981</v>
      </c>
      <c r="G5" s="10">
        <v>0</v>
      </c>
      <c r="H5">
        <v>6</v>
      </c>
      <c r="I5">
        <v>7.2824999999999998</v>
      </c>
      <c r="J5">
        <v>5.5762711864406782</v>
      </c>
      <c r="L5">
        <f>1/H5</f>
        <v>0.16666666666666666</v>
      </c>
      <c r="M5">
        <f>1/I5</f>
        <v>0.13731548232063165</v>
      </c>
      <c r="N5">
        <f>1/J5</f>
        <v>0.17933130699088146</v>
      </c>
    </row>
    <row r="8" spans="2:57" ht="21" x14ac:dyDescent="0.25">
      <c r="B8" s="21" t="s">
        <v>364</v>
      </c>
      <c r="D8">
        <f>+AVERAGE(W11:AD11)</f>
        <v>0.17787203961183295</v>
      </c>
      <c r="E8">
        <f>+AVERAGE(C11:J11)</f>
        <v>0.44046883996774722</v>
      </c>
      <c r="F8">
        <f>+AVERAGE(M11:T11)</f>
        <v>6.1073862737680695</v>
      </c>
    </row>
    <row r="10" spans="2:57" x14ac:dyDescent="0.2">
      <c r="C10" s="10" t="s">
        <v>32</v>
      </c>
      <c r="D10" s="10" t="s">
        <v>33</v>
      </c>
      <c r="E10" s="10" t="s">
        <v>34</v>
      </c>
      <c r="F10" s="10" t="s">
        <v>35</v>
      </c>
      <c r="G10" s="10" t="s">
        <v>36</v>
      </c>
      <c r="H10" s="10" t="s">
        <v>37</v>
      </c>
      <c r="I10" s="10" t="s">
        <v>182</v>
      </c>
      <c r="J10" s="10" t="s">
        <v>38</v>
      </c>
      <c r="M10" s="10" t="s">
        <v>32</v>
      </c>
      <c r="N10" s="10" t="s">
        <v>33</v>
      </c>
      <c r="O10" s="10" t="s">
        <v>34</v>
      </c>
      <c r="P10" s="10" t="s">
        <v>35</v>
      </c>
      <c r="Q10" s="10" t="s">
        <v>36</v>
      </c>
      <c r="R10" s="10" t="s">
        <v>37</v>
      </c>
      <c r="S10" s="10" t="s">
        <v>182</v>
      </c>
      <c r="T10" s="10" t="s">
        <v>38</v>
      </c>
      <c r="W10" s="10" t="s">
        <v>32</v>
      </c>
      <c r="X10" s="10" t="s">
        <v>33</v>
      </c>
      <c r="Y10" s="10" t="s">
        <v>34</v>
      </c>
      <c r="Z10" s="10" t="s">
        <v>35</v>
      </c>
      <c r="AA10" s="10" t="s">
        <v>36</v>
      </c>
      <c r="AB10" s="10" t="s">
        <v>37</v>
      </c>
      <c r="AC10" s="10" t="s">
        <v>182</v>
      </c>
      <c r="AD10" s="10" t="s">
        <v>38</v>
      </c>
    </row>
    <row r="11" spans="2:57" x14ac:dyDescent="0.2">
      <c r="B11" s="10">
        <v>0</v>
      </c>
      <c r="C11">
        <v>0.2362370723945913</v>
      </c>
      <c r="D11">
        <v>0.52956483571607593</v>
      </c>
      <c r="E11">
        <v>0.37861711848918622</v>
      </c>
      <c r="F11">
        <v>0.48115290892476442</v>
      </c>
      <c r="G11">
        <v>0.59877391562685678</v>
      </c>
      <c r="H11">
        <v>0.35205644586894569</v>
      </c>
      <c r="I11">
        <v>0.6904151404151404</v>
      </c>
      <c r="J11">
        <v>0.25693328230641649</v>
      </c>
      <c r="L11" s="10">
        <v>0</v>
      </c>
      <c r="M11">
        <v>4.6634844868735081</v>
      </c>
      <c r="N11">
        <v>5.1376975169300234</v>
      </c>
      <c r="O11">
        <v>5.3646055437100211</v>
      </c>
      <c r="P11">
        <v>5.637526652452026</v>
      </c>
      <c r="Q11">
        <v>9.2181818181818187</v>
      </c>
      <c r="R11">
        <v>4.4516666666666671</v>
      </c>
      <c r="S11">
        <v>9.7142857142857135</v>
      </c>
      <c r="T11">
        <v>4.6716417910447774</v>
      </c>
      <c r="V11" s="10">
        <v>0</v>
      </c>
      <c r="W11">
        <f>1/M11</f>
        <v>0.21443193449334699</v>
      </c>
      <c r="X11">
        <f t="shared" ref="X11:AD11" si="0">1/N11</f>
        <v>0.19463971880492087</v>
      </c>
      <c r="Y11">
        <f t="shared" si="0"/>
        <v>0.18640699523052465</v>
      </c>
      <c r="Z11">
        <f t="shared" si="0"/>
        <v>0.17738275340393342</v>
      </c>
      <c r="AA11">
        <f t="shared" si="0"/>
        <v>0.10848126232741617</v>
      </c>
      <c r="AB11">
        <f t="shared" si="0"/>
        <v>0.22463496817671283</v>
      </c>
      <c r="AC11">
        <f t="shared" si="0"/>
        <v>0.10294117647058824</v>
      </c>
      <c r="AD11">
        <f t="shared" si="0"/>
        <v>0.2140575079872204</v>
      </c>
    </row>
    <row r="14" spans="2:57" ht="21" hidden="1" x14ac:dyDescent="0.25">
      <c r="B14" s="21" t="s">
        <v>363</v>
      </c>
      <c r="D14">
        <f>+AVERAGE(AO17:BE17)</f>
        <v>9.3990782390176858E-2</v>
      </c>
      <c r="E14">
        <f>+AVERAGE(C17:S17)</f>
        <v>0.27838176762486799</v>
      </c>
      <c r="F14">
        <f>+AVERAGE(V17:AL17)</f>
        <v>11.267022749765976</v>
      </c>
    </row>
    <row r="15" spans="2:57" hidden="1" x14ac:dyDescent="0.2"/>
    <row r="16" spans="2:57" hidden="1" x14ac:dyDescent="0.2">
      <c r="C16" s="10" t="s">
        <v>356</v>
      </c>
      <c r="D16" s="10" t="s">
        <v>38</v>
      </c>
      <c r="E16" s="10" t="s">
        <v>357</v>
      </c>
      <c r="F16" s="10" t="s">
        <v>22</v>
      </c>
      <c r="G16" s="10" t="s">
        <v>358</v>
      </c>
      <c r="H16" s="10" t="s">
        <v>359</v>
      </c>
      <c r="I16" s="10" t="s">
        <v>34</v>
      </c>
      <c r="J16" s="10" t="s">
        <v>35</v>
      </c>
      <c r="K16" s="10" t="s">
        <v>32</v>
      </c>
      <c r="L16" s="10" t="s">
        <v>33</v>
      </c>
      <c r="M16" s="10" t="s">
        <v>182</v>
      </c>
      <c r="N16" s="10" t="s">
        <v>360</v>
      </c>
      <c r="O16" s="10" t="s">
        <v>36</v>
      </c>
      <c r="P16" s="10" t="s">
        <v>37</v>
      </c>
      <c r="Q16" s="10" t="s">
        <v>23</v>
      </c>
      <c r="R16" s="10" t="s">
        <v>361</v>
      </c>
      <c r="S16" s="10" t="s">
        <v>362</v>
      </c>
      <c r="V16" s="10" t="s">
        <v>356</v>
      </c>
      <c r="W16" s="10" t="s">
        <v>38</v>
      </c>
      <c r="X16" s="10" t="s">
        <v>357</v>
      </c>
      <c r="Y16" s="10" t="s">
        <v>22</v>
      </c>
      <c r="Z16" s="10" t="s">
        <v>358</v>
      </c>
      <c r="AA16" s="10" t="s">
        <v>359</v>
      </c>
      <c r="AB16" s="10" t="s">
        <v>34</v>
      </c>
      <c r="AC16" s="10" t="s">
        <v>35</v>
      </c>
      <c r="AD16" s="10" t="s">
        <v>32</v>
      </c>
      <c r="AE16" s="10" t="s">
        <v>33</v>
      </c>
      <c r="AF16" s="10" t="s">
        <v>182</v>
      </c>
      <c r="AG16" s="10" t="s">
        <v>360</v>
      </c>
      <c r="AH16" s="10" t="s">
        <v>36</v>
      </c>
      <c r="AI16" s="10" t="s">
        <v>37</v>
      </c>
      <c r="AJ16" s="10" t="s">
        <v>23</v>
      </c>
      <c r="AK16" s="10" t="s">
        <v>361</v>
      </c>
      <c r="AL16" s="10" t="s">
        <v>362</v>
      </c>
      <c r="AO16" s="10" t="s">
        <v>356</v>
      </c>
      <c r="AP16" s="10" t="s">
        <v>38</v>
      </c>
      <c r="AQ16" s="10" t="s">
        <v>357</v>
      </c>
      <c r="AR16" s="10" t="s">
        <v>22</v>
      </c>
      <c r="AS16" s="10" t="s">
        <v>358</v>
      </c>
      <c r="AT16" s="10" t="s">
        <v>359</v>
      </c>
      <c r="AU16" s="10" t="s">
        <v>34</v>
      </c>
      <c r="AV16" s="10" t="s">
        <v>35</v>
      </c>
      <c r="AW16" s="10" t="s">
        <v>32</v>
      </c>
      <c r="AX16" s="10" t="s">
        <v>33</v>
      </c>
      <c r="AY16" s="10" t="s">
        <v>182</v>
      </c>
      <c r="AZ16" s="10" t="s">
        <v>360</v>
      </c>
      <c r="BA16" s="10" t="s">
        <v>36</v>
      </c>
      <c r="BB16" s="10" t="s">
        <v>37</v>
      </c>
      <c r="BC16" s="10" t="s">
        <v>23</v>
      </c>
      <c r="BD16" s="10" t="s">
        <v>361</v>
      </c>
      <c r="BE16" s="10" t="s">
        <v>362</v>
      </c>
    </row>
    <row r="17" spans="2:120" hidden="1" x14ac:dyDescent="0.2">
      <c r="B17" s="10">
        <v>0</v>
      </c>
      <c r="C17">
        <v>0.2194448626871372</v>
      </c>
      <c r="D17">
        <v>0.29166226974869042</v>
      </c>
      <c r="E17">
        <v>9.8703558281279608E-2</v>
      </c>
      <c r="F17">
        <v>0.1047513162717691</v>
      </c>
      <c r="G17">
        <v>0.10864361068224961</v>
      </c>
      <c r="H17">
        <v>9.3209852451999725E-2</v>
      </c>
      <c r="I17">
        <v>0.32849927849927762</v>
      </c>
      <c r="J17">
        <v>0.26150284900284892</v>
      </c>
      <c r="K17">
        <v>0.35461279461279438</v>
      </c>
      <c r="L17">
        <v>0.1540258524357474</v>
      </c>
      <c r="M17">
        <v>0.70136452241715397</v>
      </c>
      <c r="N17">
        <v>0.46409460593521318</v>
      </c>
      <c r="O17">
        <v>0.3054008549806872</v>
      </c>
      <c r="P17">
        <v>0.4136717014717865</v>
      </c>
      <c r="Q17">
        <v>0.1909608093431622</v>
      </c>
      <c r="R17">
        <v>0.32760056707425111</v>
      </c>
      <c r="S17">
        <v>0.31434074372670862</v>
      </c>
      <c r="U17" s="10">
        <v>0</v>
      </c>
      <c r="V17">
        <v>7.08</v>
      </c>
      <c r="W17">
        <v>11.18181818181818</v>
      </c>
      <c r="X17">
        <v>13.751660026560421</v>
      </c>
      <c r="Y17">
        <v>13.21646746347942</v>
      </c>
      <c r="Z17">
        <v>12.69148936170213</v>
      </c>
      <c r="AA17">
        <v>14.037184594953519</v>
      </c>
      <c r="AB17">
        <v>7.9733333333333336</v>
      </c>
      <c r="AC17">
        <v>8.8755555555555556</v>
      </c>
      <c r="AD17">
        <v>7.724444444444444</v>
      </c>
      <c r="AE17">
        <v>9.3816254416961122</v>
      </c>
      <c r="AF17">
        <v>10.388888888888889</v>
      </c>
      <c r="AG17">
        <v>12.91397849462366</v>
      </c>
      <c r="AH17">
        <v>14.7</v>
      </c>
      <c r="AI17">
        <v>10.099467140319719</v>
      </c>
      <c r="AJ17">
        <v>8.86</v>
      </c>
      <c r="AK17">
        <v>12.87037037037037</v>
      </c>
      <c r="AL17">
        <v>15.793103448275859</v>
      </c>
      <c r="AN17" s="10">
        <v>0</v>
      </c>
      <c r="AO17">
        <f>1/V17</f>
        <v>0.14124293785310735</v>
      </c>
      <c r="AP17">
        <f t="shared" ref="AP17:BE17" si="1">1/W17</f>
        <v>8.9430894308943104E-2</v>
      </c>
      <c r="AQ17">
        <f t="shared" si="1"/>
        <v>7.2718493481409963E-2</v>
      </c>
      <c r="AR17">
        <f t="shared" si="1"/>
        <v>7.5663183279742738E-2</v>
      </c>
      <c r="AS17">
        <f t="shared" si="1"/>
        <v>7.879295892707458E-2</v>
      </c>
      <c r="AT17">
        <f t="shared" si="1"/>
        <v>7.1239356669820245E-2</v>
      </c>
      <c r="AU17">
        <f t="shared" si="1"/>
        <v>0.1254180602006689</v>
      </c>
      <c r="AV17">
        <f t="shared" si="1"/>
        <v>0.11266900350525788</v>
      </c>
      <c r="AW17">
        <f t="shared" si="1"/>
        <v>0.12945914844649023</v>
      </c>
      <c r="AX17">
        <f t="shared" si="1"/>
        <v>0.10659133709981168</v>
      </c>
      <c r="AY17">
        <f t="shared" si="1"/>
        <v>9.6256684491978606E-2</v>
      </c>
      <c r="AZ17">
        <f t="shared" si="1"/>
        <v>7.7435470441298893E-2</v>
      </c>
      <c r="BA17">
        <f t="shared" si="1"/>
        <v>6.8027210884353748E-2</v>
      </c>
      <c r="BB17">
        <f t="shared" si="1"/>
        <v>9.9015124868097049E-2</v>
      </c>
      <c r="BC17">
        <f t="shared" si="1"/>
        <v>0.11286681715575622</v>
      </c>
      <c r="BD17">
        <f t="shared" si="1"/>
        <v>7.7697841726618699E-2</v>
      </c>
      <c r="BE17">
        <f t="shared" si="1"/>
        <v>6.3318777292576428E-2</v>
      </c>
    </row>
    <row r="20" spans="2:120" x14ac:dyDescent="0.2">
      <c r="B20" t="s">
        <v>365</v>
      </c>
      <c r="D20">
        <f>+AVERAGE(AD23:AN23)</f>
        <v>0.375182394470846</v>
      </c>
      <c r="E20">
        <f>+AVERAGE(C23:N23)</f>
        <v>0.55028271240538185</v>
      </c>
    </row>
    <row r="22" spans="2:120" x14ac:dyDescent="0.2">
      <c r="C22" s="10" t="s">
        <v>53</v>
      </c>
      <c r="D22" s="10" t="s">
        <v>54</v>
      </c>
      <c r="E22" s="10" t="s">
        <v>55</v>
      </c>
      <c r="F22" s="10" t="s">
        <v>56</v>
      </c>
      <c r="G22" s="10" t="s">
        <v>57</v>
      </c>
      <c r="H22" s="10" t="s">
        <v>58</v>
      </c>
      <c r="I22" s="10" t="s">
        <v>59</v>
      </c>
      <c r="J22" s="10" t="s">
        <v>60</v>
      </c>
      <c r="K22" s="10" t="s">
        <v>61</v>
      </c>
      <c r="L22" s="10" t="s">
        <v>62</v>
      </c>
      <c r="M22" s="10" t="s">
        <v>63</v>
      </c>
      <c r="N22" s="10" t="s">
        <v>186</v>
      </c>
      <c r="Q22" s="10" t="s">
        <v>53</v>
      </c>
      <c r="R22" s="10" t="s">
        <v>54</v>
      </c>
      <c r="S22" s="10" t="s">
        <v>55</v>
      </c>
      <c r="T22" s="10" t="s">
        <v>56</v>
      </c>
      <c r="U22" s="10" t="s">
        <v>57</v>
      </c>
      <c r="V22" s="10" t="s">
        <v>58</v>
      </c>
      <c r="W22" s="10" t="s">
        <v>59</v>
      </c>
      <c r="X22" s="10" t="s">
        <v>61</v>
      </c>
      <c r="Y22" s="10" t="s">
        <v>62</v>
      </c>
      <c r="Z22" s="10" t="s">
        <v>63</v>
      </c>
      <c r="AA22" s="10" t="s">
        <v>186</v>
      </c>
      <c r="AD22" s="10" t="s">
        <v>53</v>
      </c>
      <c r="AE22" s="10" t="s">
        <v>54</v>
      </c>
      <c r="AF22" s="10" t="s">
        <v>55</v>
      </c>
      <c r="AG22" s="10" t="s">
        <v>56</v>
      </c>
      <c r="AH22" s="10" t="s">
        <v>57</v>
      </c>
      <c r="AI22" s="10" t="s">
        <v>58</v>
      </c>
      <c r="AJ22" s="10" t="s">
        <v>59</v>
      </c>
      <c r="AK22" s="10" t="s">
        <v>61</v>
      </c>
      <c r="AL22" s="10" t="s">
        <v>62</v>
      </c>
      <c r="AM22" s="10" t="s">
        <v>63</v>
      </c>
      <c r="AN22" s="10" t="s">
        <v>186</v>
      </c>
    </row>
    <row r="23" spans="2:120" x14ac:dyDescent="0.2">
      <c r="B23" s="10">
        <v>0</v>
      </c>
      <c r="C23">
        <v>0.45926153986498802</v>
      </c>
      <c r="D23">
        <v>0.51647196261682238</v>
      </c>
      <c r="E23">
        <v>0.63756613756613745</v>
      </c>
      <c r="F23">
        <v>0.90053763440860224</v>
      </c>
      <c r="G23">
        <v>0.68333333333333346</v>
      </c>
      <c r="I23">
        <v>0.31833333333333252</v>
      </c>
      <c r="K23">
        <v>0.5</v>
      </c>
      <c r="L23">
        <v>0.47313432835820879</v>
      </c>
      <c r="M23">
        <v>0.46390614216701181</v>
      </c>
      <c r="P23" s="10">
        <v>0</v>
      </c>
      <c r="Q23">
        <v>2.4055636896046848</v>
      </c>
      <c r="R23">
        <v>2.2285714285714291</v>
      </c>
      <c r="S23">
        <v>3.3571428571428572</v>
      </c>
      <c r="T23">
        <v>4.2333333333333334</v>
      </c>
      <c r="U23">
        <v>3.8148148148148149</v>
      </c>
      <c r="V23">
        <v>2.166666666666667</v>
      </c>
      <c r="W23">
        <v>3.281345565749235</v>
      </c>
      <c r="X23">
        <v>2</v>
      </c>
      <c r="Y23">
        <v>2.1791044776119399</v>
      </c>
      <c r="Z23">
        <v>2.376811594202898</v>
      </c>
      <c r="AA23">
        <v>4</v>
      </c>
      <c r="AC23" s="10">
        <v>0</v>
      </c>
      <c r="AD23">
        <f>1/Q23</f>
        <v>0.41570298234936098</v>
      </c>
      <c r="AE23">
        <f t="shared" ref="AE23:AN23" si="2">1/R23</f>
        <v>0.44871794871794862</v>
      </c>
      <c r="AF23">
        <f t="shared" si="2"/>
        <v>0.2978723404255319</v>
      </c>
      <c r="AG23">
        <f t="shared" si="2"/>
        <v>0.23622047244094488</v>
      </c>
      <c r="AH23">
        <f t="shared" si="2"/>
        <v>0.26213592233009708</v>
      </c>
      <c r="AI23">
        <f t="shared" si="2"/>
        <v>0.46153846153846145</v>
      </c>
      <c r="AK23">
        <f t="shared" si="2"/>
        <v>0.5</v>
      </c>
      <c r="AL23">
        <f t="shared" si="2"/>
        <v>0.45890410958904115</v>
      </c>
      <c r="AM23">
        <f t="shared" si="2"/>
        <v>0.42073170731707327</v>
      </c>
      <c r="AN23">
        <f t="shared" si="2"/>
        <v>0.25</v>
      </c>
    </row>
    <row r="26" spans="2:120" x14ac:dyDescent="0.2">
      <c r="B26" t="s">
        <v>366</v>
      </c>
      <c r="D26">
        <f>+AVERAGE(CE29:DP29)</f>
        <v>0.19286455924371837</v>
      </c>
      <c r="E26">
        <f>+AVERAGE(C29:AN29)</f>
        <v>0.45875309374999995</v>
      </c>
    </row>
    <row r="28" spans="2:120" x14ac:dyDescent="0.2">
      <c r="B28" s="14"/>
      <c r="C28" s="15" t="s">
        <v>81</v>
      </c>
      <c r="D28" s="16" t="s">
        <v>78</v>
      </c>
      <c r="E28" s="16" t="s">
        <v>83</v>
      </c>
      <c r="F28" s="16" t="s">
        <v>129</v>
      </c>
      <c r="G28" s="16" t="s">
        <v>87</v>
      </c>
      <c r="H28" s="16" t="s">
        <v>53</v>
      </c>
      <c r="I28" s="16" t="s">
        <v>130</v>
      </c>
      <c r="J28" s="16" t="s">
        <v>131</v>
      </c>
      <c r="K28" s="16" t="s">
        <v>132</v>
      </c>
      <c r="L28" s="16" t="s">
        <v>54</v>
      </c>
      <c r="M28" s="16" t="s">
        <v>133</v>
      </c>
      <c r="N28" s="16" t="s">
        <v>84</v>
      </c>
      <c r="O28" s="16" t="s">
        <v>56</v>
      </c>
      <c r="P28" s="16" t="s">
        <v>58</v>
      </c>
      <c r="Q28" s="16" t="s">
        <v>59</v>
      </c>
      <c r="R28" s="16" t="s">
        <v>60</v>
      </c>
      <c r="S28" s="16" t="s">
        <v>61</v>
      </c>
      <c r="T28" s="16" t="s">
        <v>62</v>
      </c>
      <c r="U28" s="16" t="s">
        <v>63</v>
      </c>
      <c r="V28" s="16" t="s">
        <v>57</v>
      </c>
      <c r="W28" s="16" t="s">
        <v>55</v>
      </c>
      <c r="X28" s="16" t="s">
        <v>224</v>
      </c>
      <c r="Y28" s="16" t="s">
        <v>225</v>
      </c>
      <c r="Z28" s="16" t="s">
        <v>226</v>
      </c>
      <c r="AA28" s="16" t="s">
        <v>228</v>
      </c>
      <c r="AB28" s="16" t="s">
        <v>229</v>
      </c>
      <c r="AC28" s="16" t="s">
        <v>294</v>
      </c>
      <c r="AD28" s="16" t="s">
        <v>295</v>
      </c>
      <c r="AE28" s="16" t="s">
        <v>227</v>
      </c>
      <c r="AF28" s="16" t="s">
        <v>86</v>
      </c>
      <c r="AG28" s="16" t="s">
        <v>230</v>
      </c>
      <c r="AH28" s="16" t="s">
        <v>297</v>
      </c>
      <c r="AI28" s="16" t="s">
        <v>298</v>
      </c>
      <c r="AJ28" s="16" t="s">
        <v>299</v>
      </c>
      <c r="AK28" s="16" t="s">
        <v>232</v>
      </c>
      <c r="AL28" s="16" t="s">
        <v>88</v>
      </c>
      <c r="AM28" s="16" t="s">
        <v>186</v>
      </c>
      <c r="AN28" s="16" t="s">
        <v>194</v>
      </c>
      <c r="AQ28" s="10" t="s">
        <v>81</v>
      </c>
      <c r="AR28" s="10" t="s">
        <v>78</v>
      </c>
      <c r="AS28" s="10" t="s">
        <v>83</v>
      </c>
      <c r="AT28" s="10" t="s">
        <v>129</v>
      </c>
      <c r="AU28" s="10" t="s">
        <v>87</v>
      </c>
      <c r="AV28" s="10" t="s">
        <v>53</v>
      </c>
      <c r="AW28" s="10" t="s">
        <v>130</v>
      </c>
      <c r="AX28" s="10" t="s">
        <v>131</v>
      </c>
      <c r="AY28" s="10" t="s">
        <v>132</v>
      </c>
      <c r="AZ28" s="10" t="s">
        <v>54</v>
      </c>
      <c r="BA28" s="10" t="s">
        <v>133</v>
      </c>
      <c r="BB28" s="10" t="s">
        <v>84</v>
      </c>
      <c r="BC28" s="10" t="s">
        <v>56</v>
      </c>
      <c r="BD28" s="10" t="s">
        <v>58</v>
      </c>
      <c r="BE28" s="10" t="s">
        <v>59</v>
      </c>
      <c r="BF28" s="10" t="s">
        <v>60</v>
      </c>
      <c r="BG28" s="10" t="s">
        <v>61</v>
      </c>
      <c r="BH28" s="10" t="s">
        <v>62</v>
      </c>
      <c r="BI28" s="10" t="s">
        <v>63</v>
      </c>
      <c r="BJ28" s="10" t="s">
        <v>57</v>
      </c>
      <c r="BK28" s="10" t="s">
        <v>55</v>
      </c>
      <c r="BL28" s="10" t="s">
        <v>224</v>
      </c>
      <c r="BM28" s="10" t="s">
        <v>225</v>
      </c>
      <c r="BN28" s="10" t="s">
        <v>226</v>
      </c>
      <c r="BO28" s="10" t="s">
        <v>228</v>
      </c>
      <c r="BP28" s="10" t="s">
        <v>229</v>
      </c>
      <c r="BQ28" s="10" t="s">
        <v>294</v>
      </c>
      <c r="BR28" s="10" t="s">
        <v>295</v>
      </c>
      <c r="BS28" s="10" t="s">
        <v>227</v>
      </c>
      <c r="BT28" s="10" t="s">
        <v>86</v>
      </c>
      <c r="BU28" s="10" t="s">
        <v>230</v>
      </c>
      <c r="BV28" s="10" t="s">
        <v>297</v>
      </c>
      <c r="BW28" s="10" t="s">
        <v>298</v>
      </c>
      <c r="BX28" s="10" t="s">
        <v>299</v>
      </c>
      <c r="BY28" s="10" t="s">
        <v>232</v>
      </c>
      <c r="BZ28" s="10" t="s">
        <v>88</v>
      </c>
      <c r="CA28" s="10" t="s">
        <v>186</v>
      </c>
      <c r="CB28" s="10" t="s">
        <v>194</v>
      </c>
      <c r="CE28" s="10" t="s">
        <v>81</v>
      </c>
      <c r="CF28" s="10" t="s">
        <v>78</v>
      </c>
      <c r="CG28" s="10" t="s">
        <v>83</v>
      </c>
      <c r="CH28" s="10" t="s">
        <v>129</v>
      </c>
      <c r="CI28" s="10" t="s">
        <v>87</v>
      </c>
      <c r="CJ28" s="10" t="s">
        <v>53</v>
      </c>
      <c r="CK28" s="10" t="s">
        <v>130</v>
      </c>
      <c r="CL28" s="10" t="s">
        <v>131</v>
      </c>
      <c r="CM28" s="10" t="s">
        <v>132</v>
      </c>
      <c r="CN28" s="10" t="s">
        <v>54</v>
      </c>
      <c r="CO28" s="10" t="s">
        <v>133</v>
      </c>
      <c r="CP28" s="10" t="s">
        <v>84</v>
      </c>
      <c r="CQ28" s="10" t="s">
        <v>56</v>
      </c>
      <c r="CR28" s="10" t="s">
        <v>58</v>
      </c>
      <c r="CS28" s="10" t="s">
        <v>59</v>
      </c>
      <c r="CT28" s="10" t="s">
        <v>60</v>
      </c>
      <c r="CU28" s="10" t="s">
        <v>61</v>
      </c>
      <c r="CV28" s="10" t="s">
        <v>62</v>
      </c>
      <c r="CW28" s="10" t="s">
        <v>63</v>
      </c>
      <c r="CX28" s="10" t="s">
        <v>57</v>
      </c>
      <c r="CY28" s="10" t="s">
        <v>55</v>
      </c>
      <c r="CZ28" s="10" t="s">
        <v>224</v>
      </c>
      <c r="DA28" s="10" t="s">
        <v>225</v>
      </c>
      <c r="DB28" s="10" t="s">
        <v>226</v>
      </c>
      <c r="DC28" s="10" t="s">
        <v>228</v>
      </c>
      <c r="DD28" s="10" t="s">
        <v>229</v>
      </c>
      <c r="DE28" s="10" t="s">
        <v>294</v>
      </c>
      <c r="DF28" s="10" t="s">
        <v>295</v>
      </c>
      <c r="DG28" s="10" t="s">
        <v>227</v>
      </c>
      <c r="DH28" s="10" t="s">
        <v>86</v>
      </c>
      <c r="DI28" s="10" t="s">
        <v>230</v>
      </c>
      <c r="DJ28" s="10" t="s">
        <v>297</v>
      </c>
      <c r="DK28" s="10" t="s">
        <v>298</v>
      </c>
      <c r="DL28" s="10" t="s">
        <v>299</v>
      </c>
      <c r="DM28" s="10" t="s">
        <v>232</v>
      </c>
      <c r="DN28" s="10" t="s">
        <v>88</v>
      </c>
      <c r="DO28" s="10" t="s">
        <v>186</v>
      </c>
      <c r="DP28" s="10" t="s">
        <v>194</v>
      </c>
    </row>
    <row r="29" spans="2:120" x14ac:dyDescent="0.2">
      <c r="B29" s="15">
        <v>0</v>
      </c>
      <c r="C29" s="14">
        <v>0.5</v>
      </c>
      <c r="D29" s="14">
        <v>0.44333299999999998</v>
      </c>
      <c r="E29" s="14">
        <v>0.304898</v>
      </c>
      <c r="F29" s="14">
        <v>0.41666700000000001</v>
      </c>
      <c r="G29" s="14">
        <v>0.34398099999999998</v>
      </c>
      <c r="H29" s="14">
        <v>0.28567199999999998</v>
      </c>
      <c r="I29" s="14">
        <v>0.48278799999999999</v>
      </c>
      <c r="J29" s="14">
        <v>0.32080500000000001</v>
      </c>
      <c r="K29" s="14">
        <v>0.309423</v>
      </c>
      <c r="L29" s="14">
        <v>0.345082</v>
      </c>
      <c r="M29" s="14">
        <v>0.52032299999999998</v>
      </c>
      <c r="N29" s="14">
        <v>0.49423600000000001</v>
      </c>
      <c r="O29" s="14">
        <v>0.57480200000000004</v>
      </c>
      <c r="P29" s="14">
        <v>0.76779200000000003</v>
      </c>
      <c r="Q29" s="14">
        <v>0.22622400000000001</v>
      </c>
      <c r="R29" s="14">
        <v>0.28784500000000002</v>
      </c>
      <c r="S29" s="14">
        <v>0.34773100000000001</v>
      </c>
      <c r="T29" s="14">
        <v>0.253247</v>
      </c>
      <c r="U29" s="14">
        <v>0.30444399999999999</v>
      </c>
      <c r="V29" s="14">
        <v>0.469719</v>
      </c>
      <c r="W29" s="14">
        <v>0.947712</v>
      </c>
      <c r="X29" s="14">
        <v>0.363757</v>
      </c>
      <c r="Y29" s="14">
        <v>0.44642900000000002</v>
      </c>
      <c r="Z29" s="14">
        <v>0.45714300000000002</v>
      </c>
      <c r="AA29" s="14"/>
      <c r="AB29" s="14">
        <v>0.87896799999999997</v>
      </c>
      <c r="AC29" s="14">
        <v>0.34375</v>
      </c>
      <c r="AD29" s="14">
        <v>0.34444399999999997</v>
      </c>
      <c r="AE29" s="14">
        <v>0.5</v>
      </c>
      <c r="AF29" s="14">
        <v>0.37724200000000002</v>
      </c>
      <c r="AG29" s="14"/>
      <c r="AH29" s="14"/>
      <c r="AI29" s="14">
        <v>1</v>
      </c>
      <c r="AJ29" s="14">
        <v>0.69087299999999996</v>
      </c>
      <c r="AK29" s="14"/>
      <c r="AL29" s="14">
        <v>0.33076899999999998</v>
      </c>
      <c r="AM29" s="14"/>
      <c r="AN29" s="14"/>
      <c r="AP29" s="10">
        <v>0</v>
      </c>
      <c r="AQ29">
        <v>4</v>
      </c>
      <c r="AR29">
        <v>2.4869976359338062</v>
      </c>
      <c r="AS29">
        <v>3.4285714285714279</v>
      </c>
      <c r="AT29">
        <v>3.666666666666667</v>
      </c>
      <c r="AU29">
        <v>5.34375</v>
      </c>
      <c r="AV29">
        <v>6.7361419068736144</v>
      </c>
      <c r="AW29">
        <v>5.6293103448275863</v>
      </c>
      <c r="AX29">
        <v>6.1671924290220819</v>
      </c>
      <c r="AY29">
        <v>6.3927125506072873</v>
      </c>
      <c r="AZ29">
        <v>7.0212765957446814</v>
      </c>
      <c r="BA29">
        <v>6.1141304347826084</v>
      </c>
      <c r="BB29">
        <v>2.3742690058479532</v>
      </c>
      <c r="BC29">
        <v>6.5595238095238093</v>
      </c>
      <c r="BD29">
        <v>7.1818181818181817</v>
      </c>
      <c r="BE29">
        <v>8.6287128712871279</v>
      </c>
      <c r="BF29">
        <v>6.4736842105263159</v>
      </c>
      <c r="BG29">
        <v>7.615384615384615</v>
      </c>
      <c r="BH29">
        <v>7.5454545454545459</v>
      </c>
      <c r="BI29">
        <v>7.7</v>
      </c>
      <c r="BJ29">
        <v>8.2941176470588243</v>
      </c>
      <c r="BK29">
        <v>8.3428571428571434</v>
      </c>
      <c r="BL29">
        <v>6.0769230769230766</v>
      </c>
      <c r="BM29">
        <v>4.5999999999999996</v>
      </c>
      <c r="BN29">
        <v>4.5999999999999996</v>
      </c>
      <c r="BO29">
        <v>4</v>
      </c>
      <c r="BP29">
        <v>4.8571428571428568</v>
      </c>
      <c r="BQ29">
        <v>11.33333333333333</v>
      </c>
      <c r="BR29">
        <v>12</v>
      </c>
      <c r="BS29">
        <v>2.4444444444444451</v>
      </c>
      <c r="BT29">
        <v>4.2405063291139236</v>
      </c>
      <c r="BU29">
        <v>3.4</v>
      </c>
      <c r="BV29">
        <v>9</v>
      </c>
      <c r="BW29">
        <v>5.666666666666667</v>
      </c>
      <c r="BX29">
        <v>6.4</v>
      </c>
      <c r="BY29">
        <v>3.5</v>
      </c>
      <c r="BZ29">
        <v>4.384615384615385</v>
      </c>
      <c r="CA29">
        <v>11</v>
      </c>
      <c r="CB29">
        <v>7</v>
      </c>
      <c r="CD29" s="10">
        <v>0</v>
      </c>
      <c r="CE29">
        <f>1/AQ29</f>
        <v>0.25</v>
      </c>
      <c r="CF29">
        <f t="shared" ref="CF29:DP29" si="3">1/AR29</f>
        <v>0.40209125475285168</v>
      </c>
      <c r="CG29">
        <f t="shared" si="3"/>
        <v>0.29166666666666674</v>
      </c>
      <c r="CH29">
        <f t="shared" si="3"/>
        <v>0.27272727272727271</v>
      </c>
      <c r="CI29">
        <f t="shared" si="3"/>
        <v>0.1871345029239766</v>
      </c>
      <c r="CJ29">
        <f t="shared" si="3"/>
        <v>0.14845292955892034</v>
      </c>
      <c r="CK29">
        <f t="shared" si="3"/>
        <v>0.1776416539050536</v>
      </c>
      <c r="CL29">
        <f t="shared" si="3"/>
        <v>0.16214833759590794</v>
      </c>
      <c r="CM29">
        <f t="shared" si="3"/>
        <v>0.15642811906269791</v>
      </c>
      <c r="CN29">
        <f t="shared" si="3"/>
        <v>0.14242424242424243</v>
      </c>
      <c r="CO29">
        <f t="shared" si="3"/>
        <v>0.16355555555555557</v>
      </c>
      <c r="CP29">
        <f t="shared" si="3"/>
        <v>0.4211822660098522</v>
      </c>
      <c r="CQ29">
        <f t="shared" si="3"/>
        <v>0.15245009074410165</v>
      </c>
      <c r="CR29">
        <f t="shared" si="3"/>
        <v>0.13924050632911392</v>
      </c>
      <c r="CS29">
        <f t="shared" si="3"/>
        <v>0.11589213998852554</v>
      </c>
      <c r="CT29">
        <f t="shared" si="3"/>
        <v>0.15447154471544716</v>
      </c>
      <c r="CU29">
        <f t="shared" si="3"/>
        <v>0.13131313131313133</v>
      </c>
      <c r="CV29">
        <f t="shared" si="3"/>
        <v>0.13253012048192769</v>
      </c>
      <c r="CW29">
        <f t="shared" si="3"/>
        <v>0.12987012987012986</v>
      </c>
      <c r="CX29">
        <f t="shared" si="3"/>
        <v>0.12056737588652482</v>
      </c>
      <c r="CY29">
        <f t="shared" si="3"/>
        <v>0.11986301369863013</v>
      </c>
      <c r="CZ29">
        <f t="shared" si="3"/>
        <v>0.16455696202531647</v>
      </c>
      <c r="DA29">
        <f t="shared" si="3"/>
        <v>0.21739130434782611</v>
      </c>
      <c r="DB29">
        <f t="shared" si="3"/>
        <v>0.21739130434782611</v>
      </c>
      <c r="DC29">
        <f t="shared" si="3"/>
        <v>0.25</v>
      </c>
      <c r="DD29">
        <f t="shared" si="3"/>
        <v>0.20588235294117649</v>
      </c>
      <c r="DE29">
        <f t="shared" si="3"/>
        <v>8.8235294117647078E-2</v>
      </c>
      <c r="DF29">
        <f t="shared" si="3"/>
        <v>8.3333333333333329E-2</v>
      </c>
      <c r="DG29">
        <f t="shared" si="3"/>
        <v>0.40909090909090901</v>
      </c>
      <c r="DH29">
        <f t="shared" si="3"/>
        <v>0.23582089552238808</v>
      </c>
      <c r="DI29">
        <f t="shared" si="3"/>
        <v>0.29411764705882354</v>
      </c>
      <c r="DJ29">
        <f t="shared" si="3"/>
        <v>0.1111111111111111</v>
      </c>
      <c r="DK29">
        <f t="shared" si="3"/>
        <v>0.1764705882352941</v>
      </c>
      <c r="DL29">
        <f t="shared" si="3"/>
        <v>0.15625</v>
      </c>
      <c r="DM29">
        <f t="shared" si="3"/>
        <v>0.2857142857142857</v>
      </c>
      <c r="DN29">
        <f t="shared" si="3"/>
        <v>0.22807017543859648</v>
      </c>
      <c r="DO29">
        <f t="shared" si="3"/>
        <v>9.0909090909090912E-2</v>
      </c>
      <c r="DP29">
        <f t="shared" si="3"/>
        <v>0.14285714285714285</v>
      </c>
    </row>
    <row r="32" spans="2:120" x14ac:dyDescent="0.2">
      <c r="B32" t="s">
        <v>77</v>
      </c>
      <c r="D32">
        <f>+AVERAGE(AI35:AU35)</f>
        <v>0.35131760883340063</v>
      </c>
      <c r="E32">
        <f>+AVERAGE(C35:O35)</f>
        <v>0.45137197977981514</v>
      </c>
    </row>
    <row r="34" spans="2:113" x14ac:dyDescent="0.2">
      <c r="C34" s="10" t="s">
        <v>80</v>
      </c>
      <c r="D34" s="10" t="s">
        <v>111</v>
      </c>
      <c r="E34" s="10" t="s">
        <v>112</v>
      </c>
      <c r="F34" s="10" t="s">
        <v>82</v>
      </c>
      <c r="G34" s="10" t="s">
        <v>79</v>
      </c>
      <c r="H34" s="10" t="s">
        <v>85</v>
      </c>
      <c r="I34" s="10" t="s">
        <v>185</v>
      </c>
      <c r="J34" s="10" t="s">
        <v>113</v>
      </c>
      <c r="K34" s="10" t="s">
        <v>114</v>
      </c>
      <c r="L34" s="10" t="s">
        <v>186</v>
      </c>
      <c r="M34" s="10" t="s">
        <v>187</v>
      </c>
      <c r="N34" s="10" t="s">
        <v>115</v>
      </c>
      <c r="O34" s="10" t="s">
        <v>116</v>
      </c>
      <c r="S34" s="10" t="s">
        <v>80</v>
      </c>
      <c r="T34" s="10" t="s">
        <v>111</v>
      </c>
      <c r="U34" s="10" t="s">
        <v>112</v>
      </c>
      <c r="V34" s="10" t="s">
        <v>82</v>
      </c>
      <c r="W34" s="10" t="s">
        <v>79</v>
      </c>
      <c r="X34" s="10" t="s">
        <v>85</v>
      </c>
      <c r="Y34" s="10" t="s">
        <v>185</v>
      </c>
      <c r="Z34" s="10" t="s">
        <v>113</v>
      </c>
      <c r="AA34" s="10" t="s">
        <v>114</v>
      </c>
      <c r="AB34" s="10" t="s">
        <v>186</v>
      </c>
      <c r="AC34" s="10" t="s">
        <v>187</v>
      </c>
      <c r="AD34" s="10" t="s">
        <v>115</v>
      </c>
      <c r="AE34" s="10" t="s">
        <v>116</v>
      </c>
      <c r="AI34" s="10" t="s">
        <v>80</v>
      </c>
      <c r="AJ34" s="10" t="s">
        <v>111</v>
      </c>
      <c r="AK34" s="10" t="s">
        <v>112</v>
      </c>
      <c r="AL34" s="10" t="s">
        <v>82</v>
      </c>
      <c r="AM34" s="10" t="s">
        <v>79</v>
      </c>
      <c r="AN34" s="10" t="s">
        <v>85</v>
      </c>
      <c r="AO34" s="10" t="s">
        <v>185</v>
      </c>
      <c r="AP34" s="10" t="s">
        <v>113</v>
      </c>
      <c r="AQ34" s="10" t="s">
        <v>114</v>
      </c>
      <c r="AR34" s="10" t="s">
        <v>186</v>
      </c>
      <c r="AS34" s="10" t="s">
        <v>187</v>
      </c>
      <c r="AT34" s="10" t="s">
        <v>115</v>
      </c>
      <c r="AU34" s="10" t="s">
        <v>116</v>
      </c>
    </row>
    <row r="35" spans="2:113" x14ac:dyDescent="0.2">
      <c r="B35" s="10">
        <v>0</v>
      </c>
      <c r="C35">
        <v>0.33666666666666673</v>
      </c>
      <c r="D35">
        <v>0.42063492063492058</v>
      </c>
      <c r="E35">
        <v>0.29385964912280688</v>
      </c>
      <c r="F35">
        <v>0.51127819548872178</v>
      </c>
      <c r="G35">
        <v>0.44613180515759321</v>
      </c>
      <c r="H35">
        <v>0.31049723756906139</v>
      </c>
      <c r="J35">
        <v>0.40673758865248222</v>
      </c>
      <c r="K35">
        <v>0.41785714285714282</v>
      </c>
      <c r="L35">
        <v>0.5714285714285714</v>
      </c>
      <c r="N35">
        <v>0.75</v>
      </c>
      <c r="O35">
        <v>0.5</v>
      </c>
      <c r="R35" s="10">
        <v>0</v>
      </c>
      <c r="S35">
        <v>4.5333333333333332</v>
      </c>
      <c r="T35">
        <v>2.4761904761904758</v>
      </c>
      <c r="U35">
        <v>3.4736842105263159</v>
      </c>
      <c r="V35">
        <v>2.1804511278195489</v>
      </c>
      <c r="W35">
        <v>2.386819484240688</v>
      </c>
      <c r="X35">
        <v>3.298342541436464</v>
      </c>
      <c r="Y35">
        <v>2</v>
      </c>
      <c r="Z35">
        <v>2.808510638297872</v>
      </c>
      <c r="AA35">
        <v>2.8571428571428572</v>
      </c>
      <c r="AB35">
        <v>6.333333333333333</v>
      </c>
      <c r="AC35">
        <v>6</v>
      </c>
      <c r="AD35">
        <v>4</v>
      </c>
      <c r="AE35">
        <v>2</v>
      </c>
      <c r="AH35" s="10">
        <v>0</v>
      </c>
      <c r="AI35">
        <f>1/S35</f>
        <v>0.22058823529411764</v>
      </c>
      <c r="AJ35">
        <f t="shared" ref="AJ35:AU35" si="4">1/T35</f>
        <v>0.40384615384615391</v>
      </c>
      <c r="AK35">
        <f t="shared" si="4"/>
        <v>0.28787878787878785</v>
      </c>
      <c r="AL35">
        <f t="shared" si="4"/>
        <v>0.45862068965517244</v>
      </c>
      <c r="AM35">
        <f t="shared" si="4"/>
        <v>0.41896758703481385</v>
      </c>
      <c r="AN35">
        <f t="shared" si="4"/>
        <v>0.30318257956448913</v>
      </c>
      <c r="AO35">
        <f t="shared" si="4"/>
        <v>0.5</v>
      </c>
      <c r="AP35">
        <f t="shared" si="4"/>
        <v>0.35606060606060613</v>
      </c>
      <c r="AQ35">
        <f t="shared" si="4"/>
        <v>0.35</v>
      </c>
      <c r="AS35">
        <f t="shared" si="4"/>
        <v>0.16666666666666666</v>
      </c>
      <c r="AT35">
        <f t="shared" si="4"/>
        <v>0.25</v>
      </c>
      <c r="AU35">
        <f t="shared" si="4"/>
        <v>0.5</v>
      </c>
    </row>
    <row r="38" spans="2:113" x14ac:dyDescent="0.2">
      <c r="B38" t="s">
        <v>367</v>
      </c>
      <c r="D38">
        <f>+AVERAGE(CA41:DI41)</f>
        <v>0.21528105666761943</v>
      </c>
      <c r="E38">
        <f>+AVERAGE(C41:AK41)</f>
        <v>0.55466539180577978</v>
      </c>
    </row>
    <row r="40" spans="2:113" x14ac:dyDescent="0.2">
      <c r="C40" s="10" t="s">
        <v>78</v>
      </c>
      <c r="D40" s="10" t="s">
        <v>111</v>
      </c>
      <c r="E40" s="10" t="s">
        <v>113</v>
      </c>
      <c r="F40" s="10" t="s">
        <v>112</v>
      </c>
      <c r="G40" s="10" t="s">
        <v>224</v>
      </c>
      <c r="H40" s="10" t="s">
        <v>114</v>
      </c>
      <c r="I40" s="10" t="s">
        <v>79</v>
      </c>
      <c r="J40" s="10" t="s">
        <v>80</v>
      </c>
      <c r="K40" s="10" t="s">
        <v>81</v>
      </c>
      <c r="L40" s="10" t="s">
        <v>225</v>
      </c>
      <c r="M40" s="10" t="s">
        <v>226</v>
      </c>
      <c r="N40" s="10" t="s">
        <v>82</v>
      </c>
      <c r="O40" s="10" t="s">
        <v>83</v>
      </c>
      <c r="P40" s="10" t="s">
        <v>84</v>
      </c>
      <c r="Q40" s="10" t="s">
        <v>185</v>
      </c>
      <c r="R40" s="10" t="s">
        <v>85</v>
      </c>
      <c r="S40" s="10" t="s">
        <v>187</v>
      </c>
      <c r="T40" s="10" t="s">
        <v>129</v>
      </c>
      <c r="U40" s="10" t="s">
        <v>227</v>
      </c>
      <c r="V40" s="10" t="s">
        <v>86</v>
      </c>
      <c r="W40" s="10" t="s">
        <v>115</v>
      </c>
      <c r="X40" s="10" t="s">
        <v>116</v>
      </c>
      <c r="Y40" s="10" t="s">
        <v>228</v>
      </c>
      <c r="Z40" s="10" t="s">
        <v>229</v>
      </c>
      <c r="AA40" s="10" t="s">
        <v>230</v>
      </c>
      <c r="AB40" s="10" t="s">
        <v>186</v>
      </c>
      <c r="AC40" s="10" t="s">
        <v>87</v>
      </c>
      <c r="AD40" s="10" t="s">
        <v>88</v>
      </c>
      <c r="AE40" s="10" t="s">
        <v>231</v>
      </c>
      <c r="AF40" s="10" t="s">
        <v>234</v>
      </c>
      <c r="AG40" s="10" t="s">
        <v>236</v>
      </c>
      <c r="AH40" s="10" t="s">
        <v>237</v>
      </c>
      <c r="AI40" s="10" t="s">
        <v>195</v>
      </c>
      <c r="AJ40" s="10" t="s">
        <v>238</v>
      </c>
      <c r="AK40" s="10" t="s">
        <v>241</v>
      </c>
      <c r="AO40" s="10" t="s">
        <v>78</v>
      </c>
      <c r="AP40" s="10" t="s">
        <v>111</v>
      </c>
      <c r="AQ40" s="10" t="s">
        <v>113</v>
      </c>
      <c r="AR40" s="10" t="s">
        <v>112</v>
      </c>
      <c r="AS40" s="10" t="s">
        <v>224</v>
      </c>
      <c r="AT40" s="10" t="s">
        <v>114</v>
      </c>
      <c r="AU40" s="10" t="s">
        <v>79</v>
      </c>
      <c r="AV40" s="10" t="s">
        <v>80</v>
      </c>
      <c r="AW40" s="10" t="s">
        <v>81</v>
      </c>
      <c r="AX40" s="10" t="s">
        <v>225</v>
      </c>
      <c r="AY40" s="10" t="s">
        <v>226</v>
      </c>
      <c r="AZ40" s="10" t="s">
        <v>82</v>
      </c>
      <c r="BA40" s="10" t="s">
        <v>83</v>
      </c>
      <c r="BB40" s="10" t="s">
        <v>84</v>
      </c>
      <c r="BC40" s="10" t="s">
        <v>185</v>
      </c>
      <c r="BD40" s="10" t="s">
        <v>85</v>
      </c>
      <c r="BE40" s="10" t="s">
        <v>187</v>
      </c>
      <c r="BF40" s="10" t="s">
        <v>129</v>
      </c>
      <c r="BG40" s="10" t="s">
        <v>227</v>
      </c>
      <c r="BH40" s="10" t="s">
        <v>86</v>
      </c>
      <c r="BI40" s="10" t="s">
        <v>115</v>
      </c>
      <c r="BJ40" s="10" t="s">
        <v>116</v>
      </c>
      <c r="BK40" s="10" t="s">
        <v>228</v>
      </c>
      <c r="BL40" s="10" t="s">
        <v>229</v>
      </c>
      <c r="BM40" s="10" t="s">
        <v>230</v>
      </c>
      <c r="BN40" s="10" t="s">
        <v>186</v>
      </c>
      <c r="BO40" s="10" t="s">
        <v>87</v>
      </c>
      <c r="BP40" s="10" t="s">
        <v>88</v>
      </c>
      <c r="BQ40" s="10" t="s">
        <v>231</v>
      </c>
      <c r="BR40" s="10" t="s">
        <v>234</v>
      </c>
      <c r="BS40" s="10" t="s">
        <v>236</v>
      </c>
      <c r="BT40" s="10" t="s">
        <v>237</v>
      </c>
      <c r="BU40" s="10" t="s">
        <v>195</v>
      </c>
      <c r="BV40" s="10" t="s">
        <v>238</v>
      </c>
      <c r="BW40" s="10" t="s">
        <v>241</v>
      </c>
      <c r="CA40" s="10" t="s">
        <v>78</v>
      </c>
      <c r="CB40" s="10" t="s">
        <v>111</v>
      </c>
      <c r="CC40" s="10" t="s">
        <v>113</v>
      </c>
      <c r="CD40" s="10" t="s">
        <v>112</v>
      </c>
      <c r="CE40" s="10" t="s">
        <v>224</v>
      </c>
      <c r="CF40" s="10" t="s">
        <v>114</v>
      </c>
      <c r="CG40" s="10" t="s">
        <v>79</v>
      </c>
      <c r="CH40" s="10" t="s">
        <v>80</v>
      </c>
      <c r="CI40" s="10" t="s">
        <v>81</v>
      </c>
      <c r="CJ40" s="10" t="s">
        <v>225</v>
      </c>
      <c r="CK40" s="10" t="s">
        <v>226</v>
      </c>
      <c r="CL40" s="10" t="s">
        <v>82</v>
      </c>
      <c r="CM40" s="10" t="s">
        <v>83</v>
      </c>
      <c r="CN40" s="10" t="s">
        <v>84</v>
      </c>
      <c r="CO40" s="10" t="s">
        <v>185</v>
      </c>
      <c r="CP40" s="10" t="s">
        <v>85</v>
      </c>
      <c r="CQ40" s="10" t="s">
        <v>187</v>
      </c>
      <c r="CR40" s="10" t="s">
        <v>129</v>
      </c>
      <c r="CS40" s="10" t="s">
        <v>227</v>
      </c>
      <c r="CT40" s="10" t="s">
        <v>86</v>
      </c>
      <c r="CU40" s="10" t="s">
        <v>115</v>
      </c>
      <c r="CV40" s="10" t="s">
        <v>116</v>
      </c>
      <c r="CW40" s="10" t="s">
        <v>228</v>
      </c>
      <c r="CX40" s="10" t="s">
        <v>229</v>
      </c>
      <c r="CY40" s="10" t="s">
        <v>230</v>
      </c>
      <c r="CZ40" s="10" t="s">
        <v>186</v>
      </c>
      <c r="DA40" s="10" t="s">
        <v>87</v>
      </c>
      <c r="DB40" s="10" t="s">
        <v>88</v>
      </c>
      <c r="DC40" s="10" t="s">
        <v>231</v>
      </c>
      <c r="DD40" s="10" t="s">
        <v>234</v>
      </c>
      <c r="DE40" s="10" t="s">
        <v>236</v>
      </c>
      <c r="DF40" s="10" t="s">
        <v>237</v>
      </c>
      <c r="DG40" s="10" t="s">
        <v>195</v>
      </c>
      <c r="DH40" s="10" t="s">
        <v>238</v>
      </c>
      <c r="DI40" s="10" t="s">
        <v>241</v>
      </c>
    </row>
    <row r="41" spans="2:113" x14ac:dyDescent="0.2">
      <c r="B41" s="10">
        <v>0</v>
      </c>
      <c r="C41">
        <v>0.41822429906542058</v>
      </c>
      <c r="E41">
        <v>0.33333333333333331</v>
      </c>
      <c r="F41">
        <v>0.8571428571428571</v>
      </c>
      <c r="G41">
        <v>0.44642857142857151</v>
      </c>
      <c r="H41">
        <v>0.75</v>
      </c>
      <c r="I41">
        <v>0.28127953201482631</v>
      </c>
      <c r="J41">
        <v>0.37702380952380948</v>
      </c>
      <c r="M41">
        <v>0.61111111111111105</v>
      </c>
      <c r="N41">
        <v>0.2963337074448183</v>
      </c>
      <c r="O41">
        <v>0.34295790416480082</v>
      </c>
      <c r="P41">
        <v>0.48888888888888882</v>
      </c>
      <c r="Q41">
        <v>0.55999999999999994</v>
      </c>
      <c r="R41">
        <v>0.81247295589400859</v>
      </c>
      <c r="T41">
        <v>0.8</v>
      </c>
      <c r="U41">
        <v>0</v>
      </c>
      <c r="V41">
        <v>0.30051587301587301</v>
      </c>
      <c r="W41">
        <v>0.75</v>
      </c>
      <c r="X41">
        <v>0.73809523809523814</v>
      </c>
      <c r="Z41">
        <v>0.6357560568086883</v>
      </c>
      <c r="AA41">
        <v>0.53474025974025974</v>
      </c>
      <c r="AC41">
        <v>0.33416646246834902</v>
      </c>
      <c r="AD41">
        <v>0.44565217391304351</v>
      </c>
      <c r="AE41">
        <v>0.48</v>
      </c>
      <c r="AF41">
        <v>0.83333333333333337</v>
      </c>
      <c r="AH41">
        <v>0.88888888888888884</v>
      </c>
      <c r="AI41">
        <v>0.83333333333333337</v>
      </c>
      <c r="AJ41">
        <v>0.66666666666666663</v>
      </c>
      <c r="AK41">
        <v>0.7142857142857143</v>
      </c>
      <c r="AN41" s="10">
        <v>0</v>
      </c>
      <c r="AO41">
        <v>2.6513761467889911</v>
      </c>
      <c r="AP41">
        <v>4</v>
      </c>
      <c r="AQ41">
        <v>6</v>
      </c>
      <c r="AR41">
        <v>5.4</v>
      </c>
      <c r="AS41">
        <v>6</v>
      </c>
      <c r="AT41">
        <v>8</v>
      </c>
      <c r="AU41">
        <v>5.5242718446601939</v>
      </c>
      <c r="AV41">
        <v>4</v>
      </c>
      <c r="AW41">
        <v>2.666666666666667</v>
      </c>
      <c r="AX41">
        <v>2.8571428571428572</v>
      </c>
      <c r="AY41">
        <v>4.1818181818181817</v>
      </c>
      <c r="AZ41">
        <v>5.5636363636363626</v>
      </c>
      <c r="BA41">
        <v>3.7068965517241379</v>
      </c>
      <c r="BB41">
        <v>2.358490566037736</v>
      </c>
      <c r="BC41">
        <v>5.6</v>
      </c>
      <c r="BD41">
        <v>6.9298245614035094</v>
      </c>
      <c r="BE41">
        <v>8</v>
      </c>
      <c r="BF41">
        <v>6.5</v>
      </c>
      <c r="BG41">
        <v>2</v>
      </c>
      <c r="BH41">
        <v>4.0666666666666664</v>
      </c>
      <c r="BI41">
        <v>5.4285714285714288</v>
      </c>
      <c r="BJ41">
        <v>7.5</v>
      </c>
      <c r="BK41">
        <v>3.666666666666667</v>
      </c>
      <c r="BL41">
        <v>7.5263157894736841</v>
      </c>
      <c r="BM41">
        <v>6.6363636363636367</v>
      </c>
      <c r="BN41">
        <v>4</v>
      </c>
      <c r="BO41">
        <v>6.7924528301886804</v>
      </c>
      <c r="BP41">
        <v>5.7391304347826084</v>
      </c>
      <c r="BQ41">
        <v>5</v>
      </c>
      <c r="BR41">
        <v>6</v>
      </c>
      <c r="BS41">
        <v>2</v>
      </c>
      <c r="BT41">
        <v>9</v>
      </c>
      <c r="BU41">
        <v>5</v>
      </c>
      <c r="BV41">
        <v>9</v>
      </c>
      <c r="BW41">
        <v>7</v>
      </c>
      <c r="BZ41" s="10">
        <v>0</v>
      </c>
      <c r="CA41">
        <f>1/AO41</f>
        <v>0.37716262975778542</v>
      </c>
      <c r="CB41">
        <f t="shared" ref="CB41:DI41" si="5">1/AP41</f>
        <v>0.25</v>
      </c>
      <c r="CC41">
        <f t="shared" si="5"/>
        <v>0.16666666666666666</v>
      </c>
      <c r="CD41">
        <f t="shared" si="5"/>
        <v>0.18518518518518517</v>
      </c>
      <c r="CE41">
        <f t="shared" si="5"/>
        <v>0.16666666666666666</v>
      </c>
      <c r="CG41">
        <f t="shared" si="5"/>
        <v>0.18101933216168717</v>
      </c>
      <c r="CH41">
        <f t="shared" si="5"/>
        <v>0.25</v>
      </c>
      <c r="CI41">
        <f t="shared" si="5"/>
        <v>0.37499999999999994</v>
      </c>
      <c r="CJ41">
        <f t="shared" si="5"/>
        <v>0.35</v>
      </c>
      <c r="CK41">
        <f t="shared" si="5"/>
        <v>0.2391304347826087</v>
      </c>
      <c r="CL41">
        <f t="shared" si="5"/>
        <v>0.1797385620915033</v>
      </c>
      <c r="CM41">
        <f t="shared" si="5"/>
        <v>0.26976744186046514</v>
      </c>
      <c r="CN41">
        <f t="shared" si="5"/>
        <v>0.42399999999999999</v>
      </c>
      <c r="CO41">
        <f t="shared" si="5"/>
        <v>0.17857142857142858</v>
      </c>
      <c r="CP41">
        <f t="shared" si="5"/>
        <v>0.14430379746835442</v>
      </c>
      <c r="CQ41">
        <f t="shared" si="5"/>
        <v>0.125</v>
      </c>
      <c r="CR41">
        <f t="shared" si="5"/>
        <v>0.15384615384615385</v>
      </c>
      <c r="CS41">
        <f t="shared" si="5"/>
        <v>0.5</v>
      </c>
      <c r="CT41">
        <f t="shared" si="5"/>
        <v>0.24590163934426232</v>
      </c>
      <c r="CU41">
        <f t="shared" si="5"/>
        <v>0.18421052631578946</v>
      </c>
      <c r="CV41">
        <f t="shared" si="5"/>
        <v>0.13333333333333333</v>
      </c>
      <c r="CW41">
        <f t="shared" si="5"/>
        <v>0.27272727272727271</v>
      </c>
      <c r="CX41">
        <f t="shared" si="5"/>
        <v>0.13286713286713286</v>
      </c>
      <c r="CY41">
        <f t="shared" si="5"/>
        <v>0.15068493150684931</v>
      </c>
      <c r="DA41">
        <f t="shared" si="5"/>
        <v>0.1472222222222222</v>
      </c>
      <c r="DB41">
        <f t="shared" si="5"/>
        <v>0.17424242424242425</v>
      </c>
      <c r="DC41">
        <f t="shared" si="5"/>
        <v>0.2</v>
      </c>
      <c r="DD41">
        <f t="shared" si="5"/>
        <v>0.16666666666666666</v>
      </c>
      <c r="DF41">
        <f t="shared" si="5"/>
        <v>0.1111111111111111</v>
      </c>
      <c r="DG41">
        <f t="shared" si="5"/>
        <v>0.2</v>
      </c>
      <c r="DH41">
        <f t="shared" si="5"/>
        <v>0.1111111111111111</v>
      </c>
      <c r="DI41">
        <f t="shared" si="5"/>
        <v>0.14285714285714285</v>
      </c>
    </row>
    <row r="49" spans="2:64" ht="21" x14ac:dyDescent="0.25">
      <c r="B49" s="21" t="s">
        <v>368</v>
      </c>
      <c r="D49">
        <f>+AVERAGE(AT52:BL52)</f>
        <v>0.1189244210755348</v>
      </c>
      <c r="E49">
        <f>+AVERAGE(C52:U52)</f>
        <v>0.45362946656295899</v>
      </c>
      <c r="F49">
        <f>+AVERAGE(Y52:AQ52)</f>
        <v>9.540965467295468</v>
      </c>
    </row>
    <row r="51" spans="2:64" x14ac:dyDescent="0.2">
      <c r="C51" s="10" t="s">
        <v>159</v>
      </c>
      <c r="D51" s="10" t="s">
        <v>161</v>
      </c>
      <c r="E51" s="10" t="s">
        <v>154</v>
      </c>
      <c r="F51" s="10" t="s">
        <v>155</v>
      </c>
      <c r="G51" s="10" t="s">
        <v>158</v>
      </c>
      <c r="H51" s="10" t="s">
        <v>160</v>
      </c>
      <c r="I51" s="10" t="s">
        <v>156</v>
      </c>
      <c r="J51" s="10" t="s">
        <v>162</v>
      </c>
      <c r="K51" s="10" t="s">
        <v>151</v>
      </c>
      <c r="L51" s="10" t="s">
        <v>157</v>
      </c>
      <c r="M51" s="10" t="s">
        <v>152</v>
      </c>
      <c r="N51" s="10" t="s">
        <v>150</v>
      </c>
      <c r="O51" s="10" t="s">
        <v>370</v>
      </c>
      <c r="P51" s="10" t="s">
        <v>320</v>
      </c>
      <c r="Q51" s="10" t="s">
        <v>318</v>
      </c>
      <c r="R51" s="10" t="s">
        <v>319</v>
      </c>
      <c r="S51" s="10" t="s">
        <v>153</v>
      </c>
      <c r="T51" s="10" t="s">
        <v>164</v>
      </c>
      <c r="U51" s="10" t="s">
        <v>321</v>
      </c>
      <c r="Y51" s="10" t="s">
        <v>159</v>
      </c>
      <c r="Z51" s="10" t="s">
        <v>161</v>
      </c>
      <c r="AA51" s="10" t="s">
        <v>154</v>
      </c>
      <c r="AB51" s="10" t="s">
        <v>155</v>
      </c>
      <c r="AC51" s="10" t="s">
        <v>158</v>
      </c>
      <c r="AD51" s="10" t="s">
        <v>160</v>
      </c>
      <c r="AE51" s="10" t="s">
        <v>156</v>
      </c>
      <c r="AF51" s="10" t="s">
        <v>162</v>
      </c>
      <c r="AG51" s="10" t="s">
        <v>151</v>
      </c>
      <c r="AH51" s="10" t="s">
        <v>157</v>
      </c>
      <c r="AI51" s="10" t="s">
        <v>152</v>
      </c>
      <c r="AJ51" s="10" t="s">
        <v>150</v>
      </c>
      <c r="AK51" s="10" t="s">
        <v>370</v>
      </c>
      <c r="AL51" s="10" t="s">
        <v>320</v>
      </c>
      <c r="AM51" s="10" t="s">
        <v>318</v>
      </c>
      <c r="AN51" s="10" t="s">
        <v>319</v>
      </c>
      <c r="AO51" s="10" t="s">
        <v>153</v>
      </c>
      <c r="AP51" s="10" t="s">
        <v>164</v>
      </c>
      <c r="AQ51" s="10" t="s">
        <v>321</v>
      </c>
      <c r="AT51" s="10" t="s">
        <v>159</v>
      </c>
      <c r="AU51" s="10" t="s">
        <v>161</v>
      </c>
      <c r="AV51" s="10" t="s">
        <v>154</v>
      </c>
      <c r="AW51" s="10" t="s">
        <v>155</v>
      </c>
      <c r="AX51" s="10" t="s">
        <v>158</v>
      </c>
      <c r="AY51" s="10" t="s">
        <v>160</v>
      </c>
      <c r="AZ51" s="10" t="s">
        <v>156</v>
      </c>
      <c r="BA51" s="10" t="s">
        <v>162</v>
      </c>
      <c r="BB51" s="10" t="s">
        <v>151</v>
      </c>
      <c r="BC51" s="10" t="s">
        <v>157</v>
      </c>
      <c r="BD51" s="10" t="s">
        <v>152</v>
      </c>
      <c r="BE51" s="10" t="s">
        <v>150</v>
      </c>
      <c r="BF51" s="10" t="s">
        <v>370</v>
      </c>
      <c r="BG51" s="10" t="s">
        <v>320</v>
      </c>
      <c r="BH51" s="10" t="s">
        <v>318</v>
      </c>
      <c r="BI51" s="10" t="s">
        <v>319</v>
      </c>
      <c r="BJ51" s="10" t="s">
        <v>153</v>
      </c>
      <c r="BK51" s="10" t="s">
        <v>164</v>
      </c>
      <c r="BL51" s="10" t="s">
        <v>321</v>
      </c>
    </row>
    <row r="52" spans="2:64" x14ac:dyDescent="0.2">
      <c r="B52" s="10">
        <v>0</v>
      </c>
      <c r="C52">
        <v>0.50167720586568809</v>
      </c>
      <c r="D52">
        <v>0.2145250868201192</v>
      </c>
      <c r="E52">
        <v>0.41489006439398779</v>
      </c>
      <c r="F52">
        <v>0.20926726925877301</v>
      </c>
      <c r="G52">
        <v>0.69244569598084493</v>
      </c>
      <c r="H52">
        <v>0.76389835570233999</v>
      </c>
      <c r="I52">
        <v>0.90516083170644301</v>
      </c>
      <c r="J52">
        <v>0.59539969834087481</v>
      </c>
      <c r="K52">
        <v>0.39433878814683759</v>
      </c>
      <c r="L52">
        <v>0.56090618782926471</v>
      </c>
      <c r="M52">
        <v>0.2857142857142857</v>
      </c>
      <c r="N52">
        <v>0.66666666666666663</v>
      </c>
      <c r="O52">
        <v>0</v>
      </c>
      <c r="P52">
        <v>0.66666666666666663</v>
      </c>
      <c r="Q52">
        <v>0.7142857142857143</v>
      </c>
      <c r="R52">
        <v>0</v>
      </c>
      <c r="S52">
        <v>0.52604166666666652</v>
      </c>
      <c r="T52">
        <v>0.50707568065104824</v>
      </c>
      <c r="U52">
        <v>0</v>
      </c>
      <c r="X52" s="10">
        <v>0</v>
      </c>
      <c r="Y52">
        <v>7.5396825396825404</v>
      </c>
      <c r="Z52">
        <v>8.513089005235603</v>
      </c>
      <c r="AA52">
        <v>14.51267605633803</v>
      </c>
      <c r="AB52">
        <v>15.857142857142859</v>
      </c>
      <c r="AC52">
        <v>10.55140186915888</v>
      </c>
      <c r="AD52">
        <v>11.55140186915888</v>
      </c>
      <c r="AE52">
        <v>17.047619047619051</v>
      </c>
      <c r="AF52">
        <v>9.1578947368421044</v>
      </c>
      <c r="AG52">
        <v>11.0625</v>
      </c>
      <c r="AH52">
        <v>10.23076923076923</v>
      </c>
      <c r="AI52">
        <v>6.4</v>
      </c>
      <c r="AJ52">
        <v>4.5</v>
      </c>
      <c r="AK52">
        <v>6</v>
      </c>
      <c r="AL52">
        <v>7.333333333333333</v>
      </c>
      <c r="AM52">
        <v>8.3333333333333339</v>
      </c>
      <c r="AN52">
        <v>5</v>
      </c>
      <c r="AO52">
        <v>9.1875</v>
      </c>
      <c r="AP52">
        <v>11.5</v>
      </c>
      <c r="AQ52">
        <v>7</v>
      </c>
      <c r="AS52" s="10">
        <v>0</v>
      </c>
      <c r="AT52">
        <f>1/Y52</f>
        <v>0.13263157894736841</v>
      </c>
      <c r="AU52">
        <f t="shared" ref="AU52:BL52" si="6">1/Z52</f>
        <v>0.11746617466174661</v>
      </c>
      <c r="AV52">
        <f t="shared" si="6"/>
        <v>6.8905279503105585E-2</v>
      </c>
      <c r="AW52">
        <f t="shared" si="6"/>
        <v>6.3063063063063057E-2</v>
      </c>
      <c r="AX52">
        <f t="shared" si="6"/>
        <v>9.4774136403897244E-2</v>
      </c>
      <c r="AY52">
        <f t="shared" si="6"/>
        <v>8.6569579288025875E-2</v>
      </c>
      <c r="AZ52">
        <f t="shared" si="6"/>
        <v>5.8659217877094959E-2</v>
      </c>
      <c r="BA52">
        <f t="shared" si="6"/>
        <v>0.10919540229885058</v>
      </c>
      <c r="BB52">
        <f t="shared" si="6"/>
        <v>9.03954802259887E-2</v>
      </c>
      <c r="BC52">
        <f t="shared" si="6"/>
        <v>9.7744360902255648E-2</v>
      </c>
      <c r="BD52">
        <f t="shared" si="6"/>
        <v>0.15625</v>
      </c>
      <c r="BE52">
        <f t="shared" si="6"/>
        <v>0.22222222222222221</v>
      </c>
      <c r="BF52">
        <f t="shared" si="6"/>
        <v>0.16666666666666666</v>
      </c>
      <c r="BG52">
        <f t="shared" si="6"/>
        <v>0.13636363636363638</v>
      </c>
      <c r="BH52">
        <f t="shared" si="6"/>
        <v>0.12</v>
      </c>
      <c r="BI52">
        <f t="shared" si="6"/>
        <v>0.2</v>
      </c>
      <c r="BJ52">
        <f t="shared" si="6"/>
        <v>0.10884353741496598</v>
      </c>
      <c r="BK52">
        <f t="shared" si="6"/>
        <v>8.6956521739130432E-2</v>
      </c>
      <c r="BL52">
        <f t="shared" si="6"/>
        <v>0.14285714285714285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3023-E7C2-C642-BB5A-C7EF619E7B3F}">
  <dimension ref="A1:M11"/>
  <sheetViews>
    <sheetView workbookViewId="0">
      <selection activeCell="E11" sqref="E11:F11"/>
    </sheetView>
  </sheetViews>
  <sheetFormatPr baseColWidth="10" defaultColWidth="8.83203125" defaultRowHeight="16" x14ac:dyDescent="0.2"/>
  <sheetData>
    <row r="1" spans="1:13" x14ac:dyDescent="0.2"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26</v>
      </c>
      <c r="G1" s="10" t="s">
        <v>28</v>
      </c>
      <c r="H1" s="10" t="s">
        <v>25</v>
      </c>
      <c r="I1" s="10" t="s">
        <v>27</v>
      </c>
      <c r="J1" s="10" t="s">
        <v>29</v>
      </c>
      <c r="K1" s="10" t="s">
        <v>373</v>
      </c>
      <c r="L1" s="10" t="s">
        <v>374</v>
      </c>
      <c r="M1" s="10" t="s">
        <v>375</v>
      </c>
    </row>
    <row r="2" spans="1:13" x14ac:dyDescent="0.2">
      <c r="A2" s="10" t="s">
        <v>17</v>
      </c>
      <c r="B2">
        <v>0.16438356164383561</v>
      </c>
      <c r="C2">
        <v>0.1061359867330017</v>
      </c>
      <c r="D2">
        <v>3.1307550644567222E-2</v>
      </c>
      <c r="E2">
        <v>0.90326163788750879</v>
      </c>
      <c r="F2">
        <v>0.87577356193568023</v>
      </c>
      <c r="G2">
        <v>0.97355112774350161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10" t="s">
        <v>30</v>
      </c>
      <c r="B3">
        <v>4.2000000000000003E-2</v>
      </c>
      <c r="C3">
        <v>2.5467568643056111E-2</v>
      </c>
      <c r="D3">
        <v>3.1481481481481478E-2</v>
      </c>
      <c r="E3">
        <v>0.97668832232352465</v>
      </c>
      <c r="F3">
        <v>0.96972590429117056</v>
      </c>
      <c r="G3">
        <v>0.97340344845021998</v>
      </c>
      <c r="H3">
        <v>4.4999999999999998E-2</v>
      </c>
      <c r="I3">
        <v>3.5000000000000003E-2</v>
      </c>
      <c r="J3">
        <v>3.3898305084745763E-2</v>
      </c>
      <c r="K3">
        <v>0.90975667375383884</v>
      </c>
      <c r="L3">
        <v>0.90818268315889628</v>
      </c>
      <c r="M3">
        <v>0.97299218194740578</v>
      </c>
    </row>
    <row r="4" spans="1:13" x14ac:dyDescent="0.2">
      <c r="A4" s="10" t="s">
        <v>31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10" t="s">
        <v>291</v>
      </c>
      <c r="B5">
        <v>0.50934416116176229</v>
      </c>
      <c r="C5">
        <v>0.49759673646711328</v>
      </c>
      <c r="D5">
        <v>0.50244246496585077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7" spans="1:13" x14ac:dyDescent="0.2">
      <c r="B7" s="18"/>
      <c r="C7" s="57" t="s">
        <v>16</v>
      </c>
      <c r="D7" s="57"/>
      <c r="E7" s="57" t="s">
        <v>0</v>
      </c>
      <c r="F7" s="57"/>
    </row>
    <row r="8" spans="1:13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13" x14ac:dyDescent="0.2">
      <c r="B9" s="19" t="s">
        <v>17</v>
      </c>
      <c r="C9" s="19">
        <f>+AVERAGE(B2:D2)</f>
        <v>0.10060903300713486</v>
      </c>
      <c r="D9" s="19">
        <f>+AVERAGE(E2:G2)</f>
        <v>0.91752877585556358</v>
      </c>
      <c r="E9" s="19"/>
      <c r="F9" s="19"/>
      <c r="G9" s="20"/>
    </row>
    <row r="10" spans="1:13" x14ac:dyDescent="0.2">
      <c r="B10" s="19" t="s">
        <v>30</v>
      </c>
      <c r="C10" s="19">
        <f>+AVERAGE(B3:D3)</f>
        <v>3.2983016708179193E-2</v>
      </c>
      <c r="D10" s="19">
        <f>+AVERAGE(E3:G3)</f>
        <v>0.97327255835497173</v>
      </c>
      <c r="E10" s="19">
        <f>+AVERAGE(H3:J3)</f>
        <v>3.7966101694915259E-2</v>
      </c>
      <c r="F10" s="19">
        <f>+AVERAGE(K3:M3)</f>
        <v>0.9303105129533803</v>
      </c>
      <c r="G10" s="20"/>
    </row>
    <row r="11" spans="1:13" x14ac:dyDescent="0.2">
      <c r="B11" s="19" t="s">
        <v>291</v>
      </c>
      <c r="C11" s="58">
        <f>+AVERAGE(B5:D5)</f>
        <v>0.5031277875315755</v>
      </c>
      <c r="D11" s="58"/>
      <c r="E11" s="58"/>
      <c r="F11" s="58"/>
      <c r="G11" s="20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0ED8-057B-FA48-8B3E-73E232232500}">
  <dimension ref="A1:AK14"/>
  <sheetViews>
    <sheetView zoomScale="180" zoomScaleNormal="180" workbookViewId="0">
      <selection activeCell="E11" sqref="E11:F11"/>
    </sheetView>
  </sheetViews>
  <sheetFormatPr baseColWidth="10" defaultColWidth="8.83203125" defaultRowHeight="16" x14ac:dyDescent="0.2"/>
  <cols>
    <col min="3" max="6" width="10.6640625" bestFit="1" customWidth="1"/>
    <col min="9" max="12" width="10.6640625" bestFit="1" customWidth="1"/>
  </cols>
  <sheetData>
    <row r="1" spans="1:37" x14ac:dyDescent="0.2"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26</v>
      </c>
      <c r="G1" s="10" t="s">
        <v>28</v>
      </c>
      <c r="H1" s="10" t="s">
        <v>25</v>
      </c>
      <c r="I1" s="10" t="s">
        <v>27</v>
      </c>
      <c r="J1" s="10" t="s">
        <v>29</v>
      </c>
      <c r="K1" s="10" t="s">
        <v>373</v>
      </c>
      <c r="L1" s="10" t="s">
        <v>374</v>
      </c>
      <c r="M1" s="10" t="s">
        <v>375</v>
      </c>
    </row>
    <row r="2" spans="1:37" x14ac:dyDescent="0.2">
      <c r="A2" s="10" t="s">
        <v>17</v>
      </c>
      <c r="B2">
        <v>0.15871718925543871</v>
      </c>
      <c r="C2">
        <v>0.21663244353182751</v>
      </c>
      <c r="D2">
        <v>0.1107536764705882</v>
      </c>
      <c r="E2">
        <v>0.9576287288618659</v>
      </c>
      <c r="F2">
        <v>0.94684442905376154</v>
      </c>
      <c r="G2">
        <v>0.99636705292828065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37" x14ac:dyDescent="0.2">
      <c r="A3" s="10" t="s">
        <v>30</v>
      </c>
      <c r="B3">
        <v>0.77700000000000002</v>
      </c>
      <c r="C3">
        <v>0.75567051333068047</v>
      </c>
      <c r="D3">
        <v>0.8925925925925926</v>
      </c>
      <c r="E3">
        <v>0.55030845662499317</v>
      </c>
      <c r="F3">
        <v>0.61430015726802967</v>
      </c>
      <c r="G3">
        <v>0.80431814734287299</v>
      </c>
      <c r="H3">
        <v>0.98499999999999999</v>
      </c>
      <c r="I3">
        <v>1</v>
      </c>
      <c r="J3">
        <v>1</v>
      </c>
      <c r="K3">
        <v>0.221296997224325</v>
      </c>
      <c r="L3">
        <v>0.27378248801413069</v>
      </c>
      <c r="M3">
        <v>0.61248527679623088</v>
      </c>
    </row>
    <row r="4" spans="1:37" x14ac:dyDescent="0.2">
      <c r="A4" s="10" t="s">
        <v>31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37" x14ac:dyDescent="0.2">
      <c r="A5" s="10" t="s">
        <v>181</v>
      </c>
      <c r="B5">
        <v>0.66365422831249654</v>
      </c>
      <c r="C5">
        <v>0.68498533529935512</v>
      </c>
      <c r="D5">
        <v>0.84845536996773274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7" spans="1:37" x14ac:dyDescent="0.2">
      <c r="B7" s="18"/>
      <c r="C7" s="57" t="s">
        <v>16</v>
      </c>
      <c r="D7" s="57"/>
      <c r="E7" s="57" t="s">
        <v>0</v>
      </c>
      <c r="F7" s="57"/>
    </row>
    <row r="8" spans="1:37" x14ac:dyDescent="0.2">
      <c r="B8" s="18"/>
      <c r="C8" s="18" t="s">
        <v>376</v>
      </c>
      <c r="D8" s="18" t="s">
        <v>377</v>
      </c>
      <c r="E8" s="18" t="s">
        <v>376</v>
      </c>
      <c r="F8" s="18" t="s">
        <v>377</v>
      </c>
    </row>
    <row r="9" spans="1:37" x14ac:dyDescent="0.2">
      <c r="B9" s="19" t="s">
        <v>17</v>
      </c>
      <c r="C9" s="19">
        <f>+AVERAGE(B2:D2)</f>
        <v>0.16203443641928481</v>
      </c>
      <c r="D9" s="19">
        <f>+AVERAGE(E2:G2)</f>
        <v>0.9669467369479694</v>
      </c>
      <c r="E9" s="19"/>
      <c r="F9" s="19"/>
      <c r="G9" s="20"/>
    </row>
    <row r="10" spans="1:37" x14ac:dyDescent="0.2">
      <c r="B10" s="19" t="s">
        <v>30</v>
      </c>
      <c r="C10" s="19">
        <f>+AVERAGE(B3:D3)</f>
        <v>0.80842103530775766</v>
      </c>
      <c r="D10" s="19">
        <f>+AVERAGE(E3:G3)</f>
        <v>0.65630892041196531</v>
      </c>
      <c r="E10" s="19">
        <f>+AVERAGE(H3:J3)</f>
        <v>0.995</v>
      </c>
      <c r="F10" s="19">
        <f>+AVERAGE(K3:M3)</f>
        <v>0.36918825401156213</v>
      </c>
      <c r="G10" s="20"/>
    </row>
    <row r="11" spans="1:37" x14ac:dyDescent="0.2">
      <c r="B11" s="19" t="s">
        <v>291</v>
      </c>
      <c r="C11" s="58">
        <f>+AVERAGE(B5:D5)</f>
        <v>0.73236497785986154</v>
      </c>
      <c r="D11" s="58"/>
      <c r="E11" s="58"/>
      <c r="F11" s="58"/>
      <c r="G11" s="20"/>
    </row>
    <row r="12" spans="1:37" x14ac:dyDescent="0.2">
      <c r="C12" s="36" t="s">
        <v>485</v>
      </c>
      <c r="D12" s="36"/>
      <c r="E12" s="36"/>
      <c r="F12" s="36"/>
    </row>
    <row r="14" spans="1:37" x14ac:dyDescent="0.2">
      <c r="AK14" t="s">
        <v>494</v>
      </c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Logs</vt:lpstr>
      <vt:lpstr>Imbalances</vt:lpstr>
      <vt:lpstr>Model Evaluation 4.2</vt:lpstr>
      <vt:lpstr>Trace Recall 5.1</vt:lpstr>
      <vt:lpstr>Earliness 5.2</vt:lpstr>
      <vt:lpstr>Earliness BPDP</vt:lpstr>
      <vt:lpstr>Earliness MPPN</vt:lpstr>
      <vt:lpstr>12A Naive</vt:lpstr>
      <vt:lpstr>12A BPDP</vt:lpstr>
      <vt:lpstr>12A MPPN</vt:lpstr>
      <vt:lpstr>12O Naive</vt:lpstr>
      <vt:lpstr>12O BPDP</vt:lpstr>
      <vt:lpstr>12O MPPN</vt:lpstr>
      <vt:lpstr>Dom Naive</vt:lpstr>
      <vt:lpstr>Dom BPDP</vt:lpstr>
      <vt:lpstr>Dom MPPN</vt:lpstr>
      <vt:lpstr>Int Naive</vt:lpstr>
      <vt:lpstr>Int BPDP</vt:lpstr>
      <vt:lpstr>Int MPPN</vt:lpstr>
      <vt:lpstr>RfP Naive</vt:lpstr>
      <vt:lpstr>RfP BPDP</vt:lpstr>
      <vt:lpstr>RfP MPPN</vt:lpstr>
      <vt:lpstr>Prep Naive</vt:lpstr>
      <vt:lpstr>Prep BPDP</vt:lpstr>
      <vt:lpstr>Prep MPPN</vt:lpstr>
      <vt:lpstr>Mobis Naive</vt:lpstr>
      <vt:lpstr>Mobis BPDP</vt:lpstr>
      <vt:lpstr>Mobis MPPN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 Gro</dc:creator>
  <cp:lastModifiedBy>Michi Gro</cp:lastModifiedBy>
  <dcterms:created xsi:type="dcterms:W3CDTF">2022-12-23T09:32:40Z</dcterms:created>
  <dcterms:modified xsi:type="dcterms:W3CDTF">2023-03-23T15:41:27Z</dcterms:modified>
</cp:coreProperties>
</file>