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yotajp-my.sharepoint.com/personal/1198310_tmc_twfr_toyota_co_jp/Documents/デスクトップ/年金/"/>
    </mc:Choice>
  </mc:AlternateContent>
  <xr:revisionPtr revIDLastSave="450" documentId="8_{692A7E2E-0911-492B-B0A6-858E78C1F7EF}" xr6:coauthVersionLast="47" xr6:coauthVersionMax="47" xr10:uidLastSave="{01DB12AE-8C4B-4548-9AA0-AB189B4DD289}"/>
  <bookViews>
    <workbookView xWindow="-110" yWindow="-110" windowWidth="19420" windowHeight="10420" xr2:uid="{E6115D6B-28C0-429B-9618-4517DF6558F4}"/>
  </bookViews>
  <sheets>
    <sheet name="Sheet1" sheetId="1" r:id="rId1"/>
    <sheet name="20240322" sheetId="2" r:id="rId2"/>
    <sheet name="20231226 (2)" sheetId="3" r:id="rId3"/>
  </sheets>
  <definedNames>
    <definedName name="JR_PAGE_ANCHOR_0_1" localSheetId="2">'20231226 (2)'!#REF!</definedName>
    <definedName name="JR_PAGE_ANCHOR_0_1" localSheetId="1">'20240322'!#REF!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1" l="1"/>
  <c r="E74" i="1" s="1"/>
  <c r="B29" i="1"/>
  <c r="AT33" i="1"/>
  <c r="AH33" i="1"/>
  <c r="Z33" i="1"/>
  <c r="W33" i="1"/>
  <c r="N33" i="1"/>
  <c r="F33" i="1"/>
  <c r="D33" i="1"/>
  <c r="AS33" i="1" s="1"/>
  <c r="B32" i="1"/>
  <c r="B31" i="1" s="1"/>
  <c r="D31" i="1" s="1"/>
  <c r="F31" i="1" s="1"/>
  <c r="D22" i="1"/>
  <c r="J22" i="1" s="1"/>
  <c r="D76" i="1"/>
  <c r="Y76" i="1" s="1"/>
  <c r="D75" i="1"/>
  <c r="J75" i="1" s="1"/>
  <c r="D64" i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D80" i="1"/>
  <c r="E80" i="1" s="1"/>
  <c r="D79" i="1"/>
  <c r="E79" i="1" s="1"/>
  <c r="D77" i="1"/>
  <c r="AC77" i="1" s="1"/>
  <c r="D71" i="1"/>
  <c r="AH71" i="1" s="1"/>
  <c r="D72" i="1"/>
  <c r="AH72" i="1" s="1"/>
  <c r="D70" i="1"/>
  <c r="AH70" i="1" s="1"/>
  <c r="D69" i="1"/>
  <c r="AH69" i="1" s="1"/>
  <c r="D68" i="1"/>
  <c r="AH68" i="1" s="1"/>
  <c r="B24" i="1"/>
  <c r="B23" i="1"/>
  <c r="B19" i="1"/>
  <c r="D19" i="1" s="1"/>
  <c r="C20" i="1"/>
  <c r="B20" i="1"/>
  <c r="B28" i="1"/>
  <c r="D28" i="1" s="1"/>
  <c r="F28" i="1" s="1"/>
  <c r="A29" i="1"/>
  <c r="D30" i="1" s="1"/>
  <c r="AT30" i="1" s="1"/>
  <c r="B26" i="1"/>
  <c r="D26" i="1" s="1"/>
  <c r="F26" i="1" s="1"/>
  <c r="B25" i="1"/>
  <c r="D25" i="1" s="1"/>
  <c r="F25" i="1" s="1"/>
  <c r="B27" i="1"/>
  <c r="D27" i="1" s="1"/>
  <c r="F27" i="1" s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D65" i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D63" i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D62" i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D66" i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D38" i="1"/>
  <c r="E38" i="1" s="1"/>
  <c r="D37" i="1"/>
  <c r="E37" i="1" s="1"/>
  <c r="D44" i="1"/>
  <c r="E44" i="1" s="1"/>
  <c r="D43" i="1"/>
  <c r="E43" i="1" s="1"/>
  <c r="D15" i="1"/>
  <c r="E15" i="1" s="1"/>
  <c r="E17" i="1"/>
  <c r="E16" i="1"/>
  <c r="E14" i="1"/>
  <c r="D61" i="1"/>
  <c r="E61" i="1" s="1"/>
  <c r="F61" i="1" s="1"/>
  <c r="G61" i="1" s="1"/>
  <c r="H61" i="1" s="1"/>
  <c r="D60" i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D35" i="1"/>
  <c r="E35" i="1" s="1"/>
  <c r="D59" i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D58" i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D57" i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D55" i="1"/>
  <c r="E55" i="1" s="1"/>
  <c r="F55" i="1" s="1"/>
  <c r="G55" i="1" s="1"/>
  <c r="H55" i="1" s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D53" i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D51" i="1"/>
  <c r="E51" i="1" s="1"/>
  <c r="D83" i="1"/>
  <c r="E83" i="1" s="1"/>
  <c r="D84" i="1"/>
  <c r="E84" i="1" s="1"/>
  <c r="D85" i="1"/>
  <c r="E85" i="1" s="1"/>
  <c r="D17" i="1"/>
  <c r="D16" i="1"/>
  <c r="D14" i="1"/>
  <c r="D13" i="1"/>
  <c r="D12" i="1"/>
  <c r="D11" i="1"/>
  <c r="D10" i="1"/>
  <c r="D9" i="1"/>
  <c r="E13" i="1"/>
  <c r="E12" i="1"/>
  <c r="E10" i="1"/>
  <c r="E9" i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S14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M74" i="1" l="1"/>
  <c r="G33" i="1"/>
  <c r="AD33" i="1"/>
  <c r="J33" i="1"/>
  <c r="AE33" i="1"/>
  <c r="O33" i="1"/>
  <c r="AL33" i="1"/>
  <c r="R33" i="1"/>
  <c r="AM33" i="1"/>
  <c r="V33" i="1"/>
  <c r="AP33" i="1"/>
  <c r="W30" i="1"/>
  <c r="AM30" i="1"/>
  <c r="X30" i="1"/>
  <c r="AE30" i="1"/>
  <c r="AF30" i="1"/>
  <c r="AN30" i="1"/>
  <c r="O30" i="1"/>
  <c r="P30" i="1"/>
  <c r="H33" i="1"/>
  <c r="P33" i="1"/>
  <c r="X33" i="1"/>
  <c r="AF33" i="1"/>
  <c r="AN33" i="1"/>
  <c r="I33" i="1"/>
  <c r="Q33" i="1"/>
  <c r="Y33" i="1"/>
  <c r="AG33" i="1"/>
  <c r="AO33" i="1"/>
  <c r="K33" i="1"/>
  <c r="S33" i="1"/>
  <c r="AA33" i="1"/>
  <c r="AI33" i="1"/>
  <c r="AQ33" i="1"/>
  <c r="L33" i="1"/>
  <c r="T33" i="1"/>
  <c r="AB33" i="1"/>
  <c r="AJ33" i="1"/>
  <c r="AR33" i="1"/>
  <c r="E33" i="1"/>
  <c r="E2" i="1" s="1"/>
  <c r="M33" i="1"/>
  <c r="U33" i="1"/>
  <c r="AC33" i="1"/>
  <c r="AK33" i="1"/>
  <c r="Q30" i="1"/>
  <c r="Y30" i="1"/>
  <c r="AG30" i="1"/>
  <c r="AO30" i="1"/>
  <c r="R30" i="1"/>
  <c r="Z30" i="1"/>
  <c r="AH30" i="1"/>
  <c r="AP30" i="1"/>
  <c r="K30" i="1"/>
  <c r="S30" i="1"/>
  <c r="AA30" i="1"/>
  <c r="AI30" i="1"/>
  <c r="AQ30" i="1"/>
  <c r="L30" i="1"/>
  <c r="T30" i="1"/>
  <c r="AB30" i="1"/>
  <c r="AJ30" i="1"/>
  <c r="AR30" i="1"/>
  <c r="M30" i="1"/>
  <c r="U30" i="1"/>
  <c r="AC30" i="1"/>
  <c r="AK30" i="1"/>
  <c r="AS30" i="1"/>
  <c r="N30" i="1"/>
  <c r="V30" i="1"/>
  <c r="AD30" i="1"/>
  <c r="AL30" i="1"/>
  <c r="O75" i="1"/>
  <c r="T75" i="1"/>
  <c r="Y75" i="1"/>
  <c r="E76" i="1"/>
  <c r="J76" i="1"/>
  <c r="U74" i="1"/>
  <c r="O76" i="1"/>
  <c r="E75" i="1"/>
  <c r="T76" i="1"/>
  <c r="N77" i="1"/>
  <c r="I77" i="1"/>
  <c r="S77" i="1"/>
  <c r="X77" i="1"/>
  <c r="S71" i="1"/>
  <c r="S72" i="1"/>
  <c r="S69" i="1"/>
  <c r="S68" i="1"/>
  <c r="S70" i="1"/>
  <c r="D20" i="1"/>
  <c r="F19" i="1" s="1"/>
  <c r="U14" i="1"/>
  <c r="F14" i="1"/>
  <c r="N14" i="1"/>
  <c r="V14" i="1"/>
  <c r="AD14" i="1"/>
  <c r="AL14" i="1"/>
  <c r="G14" i="1"/>
  <c r="O14" i="1"/>
  <c r="W14" i="1"/>
  <c r="AE14" i="1"/>
  <c r="AM14" i="1"/>
  <c r="F17" i="1"/>
  <c r="H14" i="1"/>
  <c r="P14" i="1"/>
  <c r="X14" i="1"/>
  <c r="AF14" i="1"/>
  <c r="AN14" i="1"/>
  <c r="G17" i="1"/>
  <c r="AC14" i="1"/>
  <c r="I14" i="1"/>
  <c r="Q14" i="1"/>
  <c r="Y14" i="1"/>
  <c r="AG14" i="1"/>
  <c r="AO14" i="1"/>
  <c r="F16" i="1"/>
  <c r="H17" i="1"/>
  <c r="J14" i="1"/>
  <c r="R14" i="1"/>
  <c r="Z14" i="1"/>
  <c r="AH14" i="1"/>
  <c r="AP14" i="1"/>
  <c r="G16" i="1"/>
  <c r="I17" i="1"/>
  <c r="M14" i="1"/>
  <c r="K14" i="1"/>
  <c r="S14" i="1"/>
  <c r="AA14" i="1"/>
  <c r="AI14" i="1"/>
  <c r="AQ14" i="1"/>
  <c r="H16" i="1"/>
  <c r="J17" i="1"/>
  <c r="AK14" i="1"/>
  <c r="J16" i="1"/>
  <c r="L14" i="1"/>
  <c r="T14" i="1"/>
  <c r="AB14" i="1"/>
  <c r="AJ14" i="1"/>
  <c r="AR14" i="1"/>
  <c r="I16" i="1"/>
  <c r="K17" i="1"/>
  <c r="I55" i="1"/>
  <c r="F51" i="1"/>
  <c r="J83" i="1"/>
  <c r="H85" i="1"/>
  <c r="H84" i="1"/>
  <c r="H83" i="1"/>
  <c r="G85" i="1"/>
  <c r="F85" i="1"/>
  <c r="F84" i="1"/>
  <c r="F83" i="1"/>
  <c r="G83" i="1"/>
  <c r="G84" i="1"/>
  <c r="K84" i="1"/>
  <c r="K83" i="1"/>
  <c r="J84" i="1"/>
  <c r="I85" i="1"/>
  <c r="I84" i="1"/>
  <c r="I83" i="1"/>
  <c r="K12" i="1"/>
  <c r="K10" i="1"/>
  <c r="AC11" i="1"/>
  <c r="U11" i="1"/>
  <c r="L10" i="1"/>
  <c r="W10" i="1"/>
  <c r="AS13" i="1"/>
  <c r="X10" i="1"/>
  <c r="AL9" i="1"/>
  <c r="AJ10" i="1"/>
  <c r="AM10" i="1"/>
  <c r="L17" i="1"/>
  <c r="AL10" i="1"/>
  <c r="O84" i="1"/>
  <c r="P84" i="1"/>
  <c r="N84" i="1"/>
  <c r="L83" i="1"/>
  <c r="N83" i="1"/>
  <c r="O83" i="1"/>
  <c r="L84" i="1"/>
  <c r="M83" i="1"/>
  <c r="P83" i="1"/>
  <c r="M84" i="1"/>
  <c r="AA9" i="1"/>
  <c r="AA10" i="1"/>
  <c r="J9" i="1"/>
  <c r="AP9" i="1"/>
  <c r="O10" i="1"/>
  <c r="AB10" i="1"/>
  <c r="AN10" i="1"/>
  <c r="H9" i="1"/>
  <c r="P10" i="1"/>
  <c r="AD10" i="1"/>
  <c r="AQ10" i="1"/>
  <c r="AM9" i="1"/>
  <c r="N10" i="1"/>
  <c r="G9" i="1"/>
  <c r="F10" i="1"/>
  <c r="S10" i="1"/>
  <c r="AE10" i="1"/>
  <c r="AR10" i="1"/>
  <c r="I13" i="1"/>
  <c r="K16" i="1"/>
  <c r="AS10" i="1"/>
  <c r="N9" i="1"/>
  <c r="G10" i="1"/>
  <c r="T10" i="1"/>
  <c r="AF10" i="1"/>
  <c r="R16" i="1"/>
  <c r="AC9" i="1"/>
  <c r="O9" i="1"/>
  <c r="H10" i="1"/>
  <c r="V10" i="1"/>
  <c r="AI10" i="1"/>
  <c r="M11" i="1"/>
  <c r="S16" i="1"/>
  <c r="L9" i="1"/>
  <c r="R9" i="1"/>
  <c r="AD9" i="1"/>
  <c r="AQ9" i="1"/>
  <c r="K9" i="1"/>
  <c r="S9" i="1"/>
  <c r="AE9" i="1"/>
  <c r="AS9" i="1"/>
  <c r="AH9" i="1"/>
  <c r="W9" i="1"/>
  <c r="AK9" i="1"/>
  <c r="U9" i="1"/>
  <c r="V9" i="1"/>
  <c r="AI9" i="1"/>
  <c r="M9" i="1"/>
  <c r="Z9" i="1"/>
  <c r="AA12" i="1"/>
  <c r="Q13" i="1"/>
  <c r="AG13" i="1"/>
  <c r="AO13" i="1"/>
  <c r="P9" i="1"/>
  <c r="X9" i="1"/>
  <c r="AF9" i="1"/>
  <c r="AN9" i="1"/>
  <c r="AT5" i="1"/>
  <c r="AT14" i="1" s="1"/>
  <c r="I10" i="1"/>
  <c r="Q10" i="1"/>
  <c r="Y10" i="1"/>
  <c r="AG10" i="1"/>
  <c r="AO10" i="1"/>
  <c r="G11" i="1"/>
  <c r="O11" i="1"/>
  <c r="W11" i="1"/>
  <c r="AE11" i="1"/>
  <c r="AM11" i="1"/>
  <c r="M12" i="1"/>
  <c r="U12" i="1"/>
  <c r="AC12" i="1"/>
  <c r="AK12" i="1"/>
  <c r="AS12" i="1"/>
  <c r="K13" i="1"/>
  <c r="S13" i="1"/>
  <c r="AA13" i="1"/>
  <c r="AI13" i="1"/>
  <c r="AQ13" i="1"/>
  <c r="M16" i="1"/>
  <c r="AS11" i="1"/>
  <c r="AI12" i="1"/>
  <c r="Y13" i="1"/>
  <c r="I9" i="1"/>
  <c r="Q9" i="1"/>
  <c r="Y9" i="1"/>
  <c r="AG9" i="1"/>
  <c r="AO9" i="1"/>
  <c r="AT6" i="1"/>
  <c r="J10" i="1"/>
  <c r="R10" i="1"/>
  <c r="Z10" i="1"/>
  <c r="AH10" i="1"/>
  <c r="AP10" i="1"/>
  <c r="H11" i="1"/>
  <c r="P11" i="1"/>
  <c r="X11" i="1"/>
  <c r="AF11" i="1"/>
  <c r="AN11" i="1"/>
  <c r="F12" i="1"/>
  <c r="N12" i="1"/>
  <c r="V12" i="1"/>
  <c r="AD12" i="1"/>
  <c r="AL12" i="1"/>
  <c r="L13" i="1"/>
  <c r="T13" i="1"/>
  <c r="AB13" i="1"/>
  <c r="AJ13" i="1"/>
  <c r="AR13" i="1"/>
  <c r="N16" i="1"/>
  <c r="AK11" i="1"/>
  <c r="S12" i="1"/>
  <c r="AQ12" i="1"/>
  <c r="I11" i="1"/>
  <c r="Q11" i="1"/>
  <c r="Y11" i="1"/>
  <c r="AG11" i="1"/>
  <c r="AO11" i="1"/>
  <c r="G12" i="1"/>
  <c r="O12" i="1"/>
  <c r="W12" i="1"/>
  <c r="AE12" i="1"/>
  <c r="AM12" i="1"/>
  <c r="M13" i="1"/>
  <c r="U13" i="1"/>
  <c r="AC13" i="1"/>
  <c r="AK13" i="1"/>
  <c r="O16" i="1"/>
  <c r="J11" i="1"/>
  <c r="R11" i="1"/>
  <c r="Z11" i="1"/>
  <c r="AH11" i="1"/>
  <c r="AP11" i="1"/>
  <c r="H12" i="1"/>
  <c r="P12" i="1"/>
  <c r="X12" i="1"/>
  <c r="AF12" i="1"/>
  <c r="AN12" i="1"/>
  <c r="F13" i="1"/>
  <c r="N13" i="1"/>
  <c r="V13" i="1"/>
  <c r="AD13" i="1"/>
  <c r="AL13" i="1"/>
  <c r="P16" i="1"/>
  <c r="F9" i="1"/>
  <c r="T9" i="1"/>
  <c r="AB9" i="1"/>
  <c r="AJ9" i="1"/>
  <c r="AR9" i="1"/>
  <c r="M10" i="1"/>
  <c r="U10" i="1"/>
  <c r="AC10" i="1"/>
  <c r="AK10" i="1"/>
  <c r="K11" i="1"/>
  <c r="S11" i="1"/>
  <c r="AA11" i="1"/>
  <c r="AI11" i="1"/>
  <c r="AQ11" i="1"/>
  <c r="I12" i="1"/>
  <c r="Q12" i="1"/>
  <c r="Y12" i="1"/>
  <c r="AG12" i="1"/>
  <c r="AO12" i="1"/>
  <c r="G13" i="1"/>
  <c r="O13" i="1"/>
  <c r="W13" i="1"/>
  <c r="AE13" i="1"/>
  <c r="AM13" i="1"/>
  <c r="Q16" i="1"/>
  <c r="L11" i="1"/>
  <c r="T11" i="1"/>
  <c r="AB11" i="1"/>
  <c r="AJ11" i="1"/>
  <c r="AR11" i="1"/>
  <c r="J12" i="1"/>
  <c r="R12" i="1"/>
  <c r="Z12" i="1"/>
  <c r="AH12" i="1"/>
  <c r="AP12" i="1"/>
  <c r="H13" i="1"/>
  <c r="P13" i="1"/>
  <c r="X13" i="1"/>
  <c r="AF13" i="1"/>
  <c r="AN13" i="1"/>
  <c r="F11" i="1"/>
  <c r="N11" i="1"/>
  <c r="V11" i="1"/>
  <c r="AD11" i="1"/>
  <c r="AL11" i="1"/>
  <c r="L12" i="1"/>
  <c r="T12" i="1"/>
  <c r="AB12" i="1"/>
  <c r="AJ12" i="1"/>
  <c r="AR12" i="1"/>
  <c r="J13" i="1"/>
  <c r="R13" i="1"/>
  <c r="Z13" i="1"/>
  <c r="AH13" i="1"/>
  <c r="AP13" i="1"/>
  <c r="L16" i="1"/>
  <c r="T16" i="1"/>
  <c r="E3" i="1" l="1"/>
  <c r="E4" i="1" s="1"/>
  <c r="F2" i="1" s="1"/>
  <c r="J55" i="1"/>
  <c r="G51" i="1"/>
  <c r="F3" i="1"/>
  <c r="AT11" i="1"/>
  <c r="AT9" i="1"/>
  <c r="AT10" i="1"/>
  <c r="AT13" i="1"/>
  <c r="AT12" i="1"/>
  <c r="H51" i="1" l="1"/>
  <c r="G3" i="1"/>
  <c r="K55" i="1"/>
  <c r="F4" i="1"/>
  <c r="G2" i="1" s="1"/>
  <c r="G4" i="1" l="1"/>
  <c r="H2" i="1" s="1"/>
  <c r="I51" i="1"/>
  <c r="H3" i="1"/>
  <c r="L55" i="1"/>
  <c r="H4" i="1" l="1"/>
  <c r="I2" i="1" s="1"/>
  <c r="J51" i="1"/>
  <c r="I3" i="1"/>
  <c r="M55" i="1"/>
  <c r="I4" i="1" l="1"/>
  <c r="J2" i="1" s="1"/>
  <c r="K51" i="1"/>
  <c r="J3" i="1"/>
  <c r="N55" i="1"/>
  <c r="J4" i="1" l="1"/>
  <c r="K2" i="1" s="1"/>
  <c r="L51" i="1"/>
  <c r="K3" i="1"/>
  <c r="O55" i="1"/>
  <c r="K4" i="1" l="1"/>
  <c r="L2" i="1" s="1"/>
  <c r="M51" i="1"/>
  <c r="L3" i="1"/>
  <c r="P55" i="1"/>
  <c r="L4" i="1" l="1"/>
  <c r="M2" i="1" s="1"/>
  <c r="N51" i="1"/>
  <c r="M3" i="1"/>
  <c r="Q55" i="1"/>
  <c r="M4" i="1" l="1"/>
  <c r="N2" i="1" s="1"/>
  <c r="O51" i="1"/>
  <c r="N3" i="1"/>
  <c r="R55" i="1"/>
  <c r="N4" i="1" l="1"/>
  <c r="O2" i="1" s="1"/>
  <c r="P51" i="1"/>
  <c r="O3" i="1"/>
  <c r="S55" i="1"/>
  <c r="O4" i="1" l="1"/>
  <c r="P2" i="1" s="1"/>
  <c r="Q51" i="1"/>
  <c r="P3" i="1"/>
  <c r="T55" i="1"/>
  <c r="P4" i="1" l="1"/>
  <c r="Q2" i="1" s="1"/>
  <c r="R51" i="1"/>
  <c r="Q3" i="1"/>
  <c r="U55" i="1"/>
  <c r="Q4" i="1" l="1"/>
  <c r="R2" i="1" s="1"/>
  <c r="S51" i="1"/>
  <c r="R3" i="1"/>
  <c r="V55" i="1"/>
  <c r="R4" i="1" l="1"/>
  <c r="S2" i="1" s="1"/>
  <c r="T51" i="1"/>
  <c r="S3" i="1"/>
  <c r="W55" i="1"/>
  <c r="S4" i="1" l="1"/>
  <c r="T2" i="1" s="1"/>
  <c r="U51" i="1"/>
  <c r="T3" i="1"/>
  <c r="X55" i="1"/>
  <c r="T4" i="1" l="1"/>
  <c r="U2" i="1" s="1"/>
  <c r="V51" i="1"/>
  <c r="U3" i="1"/>
  <c r="Y55" i="1"/>
  <c r="U4" i="1" l="1"/>
  <c r="V2" i="1" s="1"/>
  <c r="W51" i="1"/>
  <c r="V3" i="1"/>
  <c r="Z55" i="1"/>
  <c r="V4" i="1" l="1"/>
  <c r="W2" i="1" s="1"/>
  <c r="X51" i="1"/>
  <c r="W3" i="1"/>
  <c r="AA55" i="1"/>
  <c r="W4" i="1" l="1"/>
  <c r="X2" i="1" s="1"/>
  <c r="Y51" i="1"/>
  <c r="X3" i="1"/>
  <c r="AB55" i="1"/>
  <c r="X4" i="1" l="1"/>
  <c r="Y2" i="1" s="1"/>
  <c r="Z51" i="1"/>
  <c r="Y3" i="1"/>
  <c r="AC55" i="1"/>
  <c r="Y4" i="1" l="1"/>
  <c r="Z2" i="1" s="1"/>
  <c r="AA51" i="1"/>
  <c r="Z3" i="1"/>
  <c r="AD55" i="1"/>
  <c r="Z4" i="1" l="1"/>
  <c r="AA2" i="1" s="1"/>
  <c r="AB51" i="1"/>
  <c r="AA3" i="1"/>
  <c r="AE55" i="1"/>
  <c r="AA4" i="1" l="1"/>
  <c r="AB2" i="1" s="1"/>
  <c r="AC51" i="1"/>
  <c r="AB3" i="1"/>
  <c r="AF55" i="1"/>
  <c r="AB4" i="1" l="1"/>
  <c r="AC2" i="1" s="1"/>
  <c r="AD51" i="1"/>
  <c r="AC3" i="1"/>
  <c r="AG55" i="1"/>
  <c r="AC4" i="1" l="1"/>
  <c r="AD2" i="1" s="1"/>
  <c r="AE51" i="1"/>
  <c r="AD3" i="1"/>
  <c r="AH55" i="1"/>
  <c r="AD4" i="1" l="1"/>
  <c r="AE2" i="1" s="1"/>
  <c r="AF51" i="1"/>
  <c r="AE3" i="1"/>
  <c r="AI55" i="1"/>
  <c r="AE4" i="1" l="1"/>
  <c r="AF2" i="1" s="1"/>
  <c r="AG51" i="1"/>
  <c r="AF3" i="1"/>
  <c r="AJ55" i="1"/>
  <c r="AF4" i="1" l="1"/>
  <c r="AG2" i="1" s="1"/>
  <c r="AH51" i="1"/>
  <c r="AG3" i="1"/>
  <c r="AK55" i="1"/>
  <c r="AG4" i="1" l="1"/>
  <c r="AH2" i="1" s="1"/>
  <c r="AI51" i="1"/>
  <c r="AH3" i="1"/>
  <c r="AL55" i="1"/>
  <c r="AH4" i="1" l="1"/>
  <c r="AI2" i="1" s="1"/>
  <c r="AJ51" i="1"/>
  <c r="AI3" i="1"/>
  <c r="AM55" i="1"/>
  <c r="AI4" i="1" l="1"/>
  <c r="AJ2" i="1" s="1"/>
  <c r="AK51" i="1"/>
  <c r="AJ3" i="1"/>
  <c r="AN55" i="1"/>
  <c r="AJ4" i="1" l="1"/>
  <c r="AK2" i="1" s="1"/>
  <c r="AL51" i="1"/>
  <c r="AK3" i="1"/>
  <c r="AO55" i="1"/>
  <c r="AK4" i="1" l="1"/>
  <c r="AL2" i="1" s="1"/>
  <c r="AM51" i="1"/>
  <c r="AL3" i="1"/>
  <c r="AP55" i="1"/>
  <c r="AL4" i="1" l="1"/>
  <c r="AM2" i="1" s="1"/>
  <c r="AN51" i="1"/>
  <c r="AM3" i="1"/>
  <c r="AQ55" i="1"/>
  <c r="AM4" i="1" l="1"/>
  <c r="AN2" i="1" s="1"/>
  <c r="AO51" i="1"/>
  <c r="AN3" i="1"/>
  <c r="AR55" i="1"/>
  <c r="AN4" i="1" l="1"/>
  <c r="AO2" i="1" s="1"/>
  <c r="AP51" i="1"/>
  <c r="AO3" i="1"/>
  <c r="AS55" i="1"/>
  <c r="AO4" i="1" l="1"/>
  <c r="AP2" i="1" s="1"/>
  <c r="AQ51" i="1"/>
  <c r="AP3" i="1"/>
  <c r="AT55" i="1"/>
  <c r="AP4" i="1" l="1"/>
  <c r="AQ2" i="1" s="1"/>
  <c r="AR51" i="1"/>
  <c r="AQ3" i="1"/>
  <c r="AQ4" i="1" l="1"/>
  <c r="AR2" i="1" s="1"/>
  <c r="AS51" i="1"/>
  <c r="AR3" i="1"/>
  <c r="AR4" i="1" l="1"/>
  <c r="AS2" i="1" s="1"/>
  <c r="AT51" i="1"/>
  <c r="AT3" i="1" s="1"/>
  <c r="AS3" i="1"/>
  <c r="AS4" i="1" l="1"/>
  <c r="AT2" i="1" s="1"/>
  <c r="AT4" i="1" s="1"/>
</calcChain>
</file>

<file path=xl/sharedStrings.xml><?xml version="1.0" encoding="utf-8"?>
<sst xmlns="http://schemas.openxmlformats.org/spreadsheetml/2006/main" count="342" uniqueCount="114">
  <si>
    <t>国民年金</t>
    <rPh sb="0" eb="2">
      <t>コクミン</t>
    </rPh>
    <rPh sb="2" eb="4">
      <t>ネンキン</t>
    </rPh>
    <phoneticPr fontId="1"/>
  </si>
  <si>
    <t>厚生年金</t>
    <rPh sb="0" eb="2">
      <t>コウセイ</t>
    </rPh>
    <rPh sb="2" eb="4">
      <t>ネンキン</t>
    </rPh>
    <phoneticPr fontId="1"/>
  </si>
  <si>
    <t>加給年金</t>
    <rPh sb="0" eb="2">
      <t>カキュウ</t>
    </rPh>
    <rPh sb="2" eb="4">
      <t>ネンキン</t>
    </rPh>
    <phoneticPr fontId="1"/>
  </si>
  <si>
    <t>CB年金</t>
    <rPh sb="2" eb="4">
      <t>ネンキン</t>
    </rPh>
    <phoneticPr fontId="1"/>
  </si>
  <si>
    <t>高年齢雇用</t>
    <rPh sb="0" eb="3">
      <t>コウネンレイ</t>
    </rPh>
    <rPh sb="3" eb="5">
      <t>コヨウ</t>
    </rPh>
    <phoneticPr fontId="1"/>
  </si>
  <si>
    <t>再雇用</t>
    <rPh sb="0" eb="3">
      <t>サイコヨウ</t>
    </rPh>
    <phoneticPr fontId="1"/>
  </si>
  <si>
    <t>一時退職金</t>
    <rPh sb="0" eb="2">
      <t>イチジ</t>
    </rPh>
    <rPh sb="2" eb="5">
      <t>タイショクキン</t>
    </rPh>
    <phoneticPr fontId="1"/>
  </si>
  <si>
    <t>DC控除額</t>
    <rPh sb="2" eb="4">
      <t>コウジョ</t>
    </rPh>
    <rPh sb="4" eb="5">
      <t>ガク</t>
    </rPh>
    <phoneticPr fontId="1"/>
  </si>
  <si>
    <t>家賃</t>
    <rPh sb="0" eb="2">
      <t>ヤチン</t>
    </rPh>
    <phoneticPr fontId="1"/>
  </si>
  <si>
    <t>生活費</t>
    <rPh sb="0" eb="3">
      <t>セイカツヒ</t>
    </rPh>
    <phoneticPr fontId="1"/>
  </si>
  <si>
    <t>学費</t>
    <rPh sb="0" eb="2">
      <t>ガクヒ</t>
    </rPh>
    <phoneticPr fontId="1"/>
  </si>
  <si>
    <t>固定資産税</t>
    <rPh sb="0" eb="2">
      <t>コテイ</t>
    </rPh>
    <rPh sb="2" eb="4">
      <t>シサン</t>
    </rPh>
    <rPh sb="4" eb="5">
      <t>ゼイ</t>
    </rPh>
    <phoneticPr fontId="1"/>
  </si>
  <si>
    <t>-</t>
    <phoneticPr fontId="1"/>
  </si>
  <si>
    <t>+</t>
    <phoneticPr fontId="1"/>
  </si>
  <si>
    <t>To</t>
    <phoneticPr fontId="1"/>
  </si>
  <si>
    <t>自動車保険</t>
    <rPh sb="0" eb="5">
      <t>ジドウシャホケン</t>
    </rPh>
    <phoneticPr fontId="1"/>
  </si>
  <si>
    <t>ハッピーライフ</t>
    <phoneticPr fontId="1"/>
  </si>
  <si>
    <t>がん保険</t>
    <rPh sb="2" eb="4">
      <t>ホケン</t>
    </rPh>
    <phoneticPr fontId="1"/>
  </si>
  <si>
    <t>アフラック</t>
    <phoneticPr fontId="1"/>
  </si>
  <si>
    <t>オリックス</t>
    <phoneticPr fontId="1"/>
  </si>
  <si>
    <t>チューリッヒ</t>
    <phoneticPr fontId="1"/>
  </si>
  <si>
    <t>ママコンタクト</t>
    <phoneticPr fontId="1"/>
  </si>
  <si>
    <t>翔太コンタクト</t>
    <rPh sb="0" eb="2">
      <t>ショウタ</t>
    </rPh>
    <phoneticPr fontId="1"/>
  </si>
  <si>
    <t>雇用</t>
    <rPh sb="0" eb="2">
      <t>コヨウ</t>
    </rPh>
    <phoneticPr fontId="1"/>
  </si>
  <si>
    <t>碧海</t>
    <rPh sb="0" eb="2">
      <t>ヘキカイ</t>
    </rPh>
    <phoneticPr fontId="1"/>
  </si>
  <si>
    <t>UFJ</t>
    <phoneticPr fontId="1"/>
  </si>
  <si>
    <t>名古屋</t>
    <rPh sb="0" eb="3">
      <t>ナゴヤ</t>
    </rPh>
    <phoneticPr fontId="1"/>
  </si>
  <si>
    <t>郵貯パパ</t>
    <rPh sb="0" eb="2">
      <t>ユウチョ</t>
    </rPh>
    <phoneticPr fontId="1"/>
  </si>
  <si>
    <t>郵貯ママ</t>
    <rPh sb="0" eb="2">
      <t>ユウチョ</t>
    </rPh>
    <phoneticPr fontId="1"/>
  </si>
  <si>
    <t>確定拠出</t>
    <rPh sb="0" eb="2">
      <t>カクテイ</t>
    </rPh>
    <rPh sb="2" eb="4">
      <t>キョシュツ</t>
    </rPh>
    <phoneticPr fontId="1"/>
  </si>
  <si>
    <t>すまいる</t>
    <phoneticPr fontId="1"/>
  </si>
  <si>
    <t>持株</t>
    <rPh sb="0" eb="2">
      <t>モチカブ</t>
    </rPh>
    <phoneticPr fontId="1"/>
  </si>
  <si>
    <t>野村株</t>
    <rPh sb="0" eb="2">
      <t>ノムラ</t>
    </rPh>
    <rPh sb="2" eb="3">
      <t>カブ</t>
    </rPh>
    <phoneticPr fontId="1"/>
  </si>
  <si>
    <t>旅行</t>
    <rPh sb="0" eb="2">
      <t>リョコウ</t>
    </rPh>
    <phoneticPr fontId="1"/>
  </si>
  <si>
    <t>スマホ</t>
    <phoneticPr fontId="1"/>
  </si>
  <si>
    <t>新聞</t>
    <rPh sb="0" eb="2">
      <t>シンブン</t>
    </rPh>
    <phoneticPr fontId="1"/>
  </si>
  <si>
    <t>ネット</t>
    <phoneticPr fontId="1"/>
  </si>
  <si>
    <t>自動車税</t>
    <rPh sb="0" eb="3">
      <t>ジドウシャ</t>
    </rPh>
    <rPh sb="3" eb="4">
      <t>ゼイ</t>
    </rPh>
    <phoneticPr fontId="1"/>
  </si>
  <si>
    <t>すまいるプラン</t>
  </si>
  <si>
    <t>持家目的残高（円）</t>
  </si>
  <si>
    <t>定年・転籍残高（円）</t>
  </si>
  <si>
    <t>自己都合残高（円）①</t>
  </si>
  <si>
    <t>賞与時積立額（円）</t>
  </si>
  <si>
    <t>積立額累計（円）</t>
  </si>
  <si>
    <t>定年後プラン</t>
  </si>
  <si>
    <t>一般</t>
  </si>
  <si>
    <t>積立残高（円）②</t>
  </si>
  <si>
    <t>個人年金</t>
  </si>
  <si>
    <t>積立残高（円）③</t>
  </si>
  <si>
    <t>従業員持株会</t>
  </si>
  <si>
    <t>持分残高（株）</t>
  </si>
  <si>
    <t>評価額（概算）（円）④</t>
  </si>
  <si>
    <t>前月末時点の株価</t>
  </si>
  <si>
    <t>円</t>
  </si>
  <si>
    <t>投資信託</t>
  </si>
  <si>
    <t>トヨタグループ</t>
  </si>
  <si>
    <t>株式ファンド</t>
  </si>
  <si>
    <t>評価額（概算）（円）⑤</t>
  </si>
  <si>
    <t>世界債券ファンド</t>
  </si>
  <si>
    <t>評価額（概算）（円）⑥</t>
  </si>
  <si>
    <t>財形貯蓄</t>
  </si>
  <si>
    <t>（　）内は非課税限度額</t>
  </si>
  <si>
    <t>一般財形加入先</t>
  </si>
  <si>
    <t>財形年金加入先</t>
  </si>
  <si>
    <t>(</t>
  </si>
  <si>
    <t>万円  )</t>
  </si>
  <si>
    <t>財形住宅加入先</t>
  </si>
  <si>
    <t>社内貯蓄合計（円）</t>
  </si>
  <si>
    <t>（①＋②＋③＋④＋⑤＋⑥）</t>
  </si>
  <si>
    <t>車両購入資金返済金</t>
  </si>
  <si>
    <t>当月末残高（円）</t>
  </si>
  <si>
    <t>賞与時返済額（円）</t>
  </si>
  <si>
    <t>返済完了時期</t>
  </si>
  <si>
    <t>年</t>
  </si>
  <si>
    <t>月予定</t>
  </si>
  <si>
    <t>トヨタマイホーム融資返済金</t>
  </si>
  <si>
    <t>退職金ポイント</t>
  </si>
  <si>
    <t>定年　（　）内は自己都合</t>
  </si>
  <si>
    <t>退職一時金（Ｐ）</t>
  </si>
  <si>
    <t>)</t>
  </si>
  <si>
    <t>内　ＤＣ控除額（円）</t>
  </si>
  <si>
    <t>ＣＢ年金（Ｐ）</t>
  </si>
  <si>
    <t>基礎ポイント（Ｐ）</t>
  </si>
  <si>
    <t>ＤＣ年金  </t>
  </si>
  <si>
    <t>当月末時点</t>
  </si>
  <si>
    <t>ＤＣ会社拠出（円）</t>
  </si>
  <si>
    <t>ＤＣ従業員拠出（円）</t>
  </si>
  <si>
    <t>ＤＣ年金（資産）の評価額は、運用状況によって変わります。</t>
  </si>
  <si>
    <t>確認はこちらから</t>
  </si>
  <si>
    <t>http://nomuradc.jp/</t>
  </si>
  <si>
    <t>定年後プラン一般</t>
    <rPh sb="0" eb="3">
      <t>テイネンゴ</t>
    </rPh>
    <rPh sb="6" eb="8">
      <t>イッパン</t>
    </rPh>
    <phoneticPr fontId="1"/>
  </si>
  <si>
    <t>定年後プラン個人</t>
    <rPh sb="0" eb="3">
      <t>テイネンゴ</t>
    </rPh>
    <rPh sb="6" eb="8">
      <t>コジン</t>
    </rPh>
    <phoneticPr fontId="1"/>
  </si>
  <si>
    <t>学資保険(翔)</t>
    <rPh sb="0" eb="4">
      <t>ガクシホケン</t>
    </rPh>
    <rPh sb="5" eb="6">
      <t>ショウ</t>
    </rPh>
    <phoneticPr fontId="1"/>
  </si>
  <si>
    <t>DC企業</t>
    <rPh sb="2" eb="4">
      <t>キギョウ</t>
    </rPh>
    <phoneticPr fontId="1"/>
  </si>
  <si>
    <t>DC個人</t>
    <rPh sb="2" eb="4">
      <t>コジン</t>
    </rPh>
    <phoneticPr fontId="1"/>
  </si>
  <si>
    <t>外壁</t>
    <rPh sb="0" eb="2">
      <t>ガイヘキ</t>
    </rPh>
    <phoneticPr fontId="1"/>
  </si>
  <si>
    <t>シャッター</t>
    <phoneticPr fontId="1"/>
  </si>
  <si>
    <t>サッシ</t>
    <phoneticPr fontId="1"/>
  </si>
  <si>
    <t>車</t>
    <rPh sb="0" eb="1">
      <t>クルマ</t>
    </rPh>
    <phoneticPr fontId="1"/>
  </si>
  <si>
    <t>風呂</t>
    <rPh sb="0" eb="2">
      <t>フロ</t>
    </rPh>
    <phoneticPr fontId="1"/>
  </si>
  <si>
    <t>ボイラー</t>
    <phoneticPr fontId="1"/>
  </si>
  <si>
    <t>ガソリン</t>
    <phoneticPr fontId="1"/>
  </si>
  <si>
    <t>パソコン</t>
    <phoneticPr fontId="1"/>
  </si>
  <si>
    <t>スマホ機種</t>
    <rPh sb="3" eb="5">
      <t>キシュ</t>
    </rPh>
    <phoneticPr fontId="1"/>
  </si>
  <si>
    <t>税金</t>
    <rPh sb="0" eb="2">
      <t>ゼイキン</t>
    </rPh>
    <phoneticPr fontId="1"/>
  </si>
  <si>
    <t>配当</t>
    <rPh sb="0" eb="2">
      <t>ハイトウ</t>
    </rPh>
    <phoneticPr fontId="1"/>
  </si>
  <si>
    <t>FqY4FDa8HKSk</t>
  </si>
  <si>
    <t>２０２４年３月度</t>
  </si>
  <si>
    <t>発行日</t>
  </si>
  <si>
    <t>２０２４年　３月２５日</t>
  </si>
  <si>
    <t>道田　賢</t>
  </si>
  <si>
    <t>殿</t>
  </si>
  <si>
    <t>◆あなたの資産状況（※）</t>
  </si>
  <si>
    <t>結婚(裕)～孫</t>
    <rPh sb="0" eb="2">
      <t>ケッコン</t>
    </rPh>
    <rPh sb="3" eb="4">
      <t>ユウ</t>
    </rPh>
    <rPh sb="6" eb="7">
      <t>マゴ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</si>
</sst>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_);[Red]\(&quot;¥&quot;#,##0\)"/>
    <numFmt numFmtId="177" formatCode="0_);[Red]\(0\)"/>
    <numFmt numFmtId="178" formatCode="0.0_);[Red]\(0.0\)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2"/>
      <color rgb="FFFF0000"/>
      <name val="游ゴシック"/>
      <family val="2"/>
      <charset val="128"/>
      <scheme val="minor"/>
    </font>
    <font>
      <sz val="10"/>
      <color rgb="FFFFFFFF"/>
      <name val="ＭＳ ゴシック"/>
      <family val="3"/>
      <charset val="128"/>
    </font>
    <font>
      <u/>
      <sz val="10"/>
      <color theme="1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999FF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4" borderId="0" xfId="0" applyNumberFormat="1" applyFill="1">
      <alignment vertical="center"/>
    </xf>
    <xf numFmtId="177" fontId="5" fillId="5" borderId="0" xfId="0" applyNumberFormat="1" applyFont="1" applyFill="1">
      <alignment vertical="center"/>
    </xf>
    <xf numFmtId="176" fontId="5" fillId="5" borderId="0" xfId="0" applyNumberFormat="1" applyFont="1" applyFill="1">
      <alignment vertical="center"/>
    </xf>
    <xf numFmtId="176" fontId="0" fillId="6" borderId="0" xfId="0" applyNumberFormat="1" applyFill="1">
      <alignment vertical="center"/>
    </xf>
    <xf numFmtId="176" fontId="0" fillId="8" borderId="0" xfId="0" applyNumberFormat="1" applyFill="1">
      <alignment vertical="center"/>
    </xf>
    <xf numFmtId="176" fontId="0" fillId="10" borderId="0" xfId="0" applyNumberFormat="1" applyFill="1">
      <alignment vertical="center"/>
    </xf>
    <xf numFmtId="178" fontId="7" fillId="0" borderId="0" xfId="0" applyNumberFormat="1" applyFont="1">
      <alignment vertical="center"/>
    </xf>
    <xf numFmtId="178" fontId="6" fillId="7" borderId="0" xfId="0" applyNumberFormat="1" applyFont="1" applyFill="1">
      <alignment vertical="center"/>
    </xf>
    <xf numFmtId="177" fontId="0" fillId="11" borderId="0" xfId="0" applyNumberFormat="1" applyFill="1">
      <alignment vertical="center"/>
    </xf>
    <xf numFmtId="176" fontId="0" fillId="11" borderId="0" xfId="0" applyNumberFormat="1" applyFill="1">
      <alignment vertical="center"/>
    </xf>
    <xf numFmtId="176" fontId="7" fillId="11" borderId="0" xfId="0" applyNumberFormat="1" applyFont="1" applyFill="1">
      <alignment vertical="center"/>
    </xf>
    <xf numFmtId="178" fontId="0" fillId="11" borderId="0" xfId="0" applyNumberFormat="1" applyFill="1">
      <alignment vertical="center"/>
    </xf>
    <xf numFmtId="177" fontId="5" fillId="5" borderId="0" xfId="0" applyNumberFormat="1" applyFont="1" applyFill="1" applyAlignment="1">
      <alignment horizontal="right" vertical="center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3" fillId="9" borderId="7" xfId="0" applyFont="1" applyFill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vertical="center" wrapText="1"/>
    </xf>
    <xf numFmtId="0" fontId="3" fillId="9" borderId="4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vertical="center" wrapText="1"/>
    </xf>
    <xf numFmtId="0" fontId="3" fillId="9" borderId="9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14" fontId="8" fillId="0" borderId="0" xfId="0" applyNumberFormat="1" applyFont="1">
      <alignment vertical="center"/>
    </xf>
    <xf numFmtId="3" fontId="3" fillId="3" borderId="9" xfId="0" applyNumberFormat="1" applyFont="1" applyFill="1" applyBorder="1" applyAlignment="1">
      <alignment vertical="center" wrapText="1"/>
    </xf>
    <xf numFmtId="3" fontId="3" fillId="3" borderId="10" xfId="0" applyNumberFormat="1" applyFont="1" applyFill="1" applyBorder="1" applyAlignment="1">
      <alignment vertical="center" wrapText="1"/>
    </xf>
    <xf numFmtId="3" fontId="3" fillId="3" borderId="11" xfId="0" applyNumberFormat="1" applyFont="1" applyFill="1" applyBorder="1" applyAlignment="1">
      <alignment vertical="center" wrapText="1"/>
    </xf>
    <xf numFmtId="3" fontId="3" fillId="3" borderId="12" xfId="0" applyNumberFormat="1" applyFont="1" applyFill="1" applyBorder="1" applyAlignment="1">
      <alignment vertical="center" wrapText="1"/>
    </xf>
    <xf numFmtId="3" fontId="3" fillId="4" borderId="9" xfId="0" applyNumberFormat="1" applyFont="1" applyFill="1" applyBorder="1" applyAlignment="1">
      <alignment vertical="center" wrapText="1"/>
    </xf>
    <xf numFmtId="3" fontId="3" fillId="4" borderId="10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vertical="center" wrapText="1"/>
    </xf>
    <xf numFmtId="3" fontId="3" fillId="9" borderId="3" xfId="0" applyNumberFormat="1" applyFont="1" applyFill="1" applyBorder="1" applyAlignment="1">
      <alignment vertical="center" wrapText="1"/>
    </xf>
    <xf numFmtId="3" fontId="3" fillId="9" borderId="4" xfId="0" applyNumberFormat="1" applyFont="1" applyFill="1" applyBorder="1" applyAlignment="1">
      <alignment vertical="center" wrapText="1"/>
    </xf>
    <xf numFmtId="3" fontId="3" fillId="9" borderId="11" xfId="0" applyNumberFormat="1" applyFont="1" applyFill="1" applyBorder="1" applyAlignment="1">
      <alignment vertical="center" wrapText="1"/>
    </xf>
    <xf numFmtId="3" fontId="3" fillId="9" borderId="9" xfId="0" applyNumberFormat="1" applyFont="1" applyFill="1" applyBorder="1" applyAlignment="1">
      <alignment vertical="center" wrapText="1"/>
    </xf>
    <xf numFmtId="3" fontId="3" fillId="9" borderId="10" xfId="0" applyNumberFormat="1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3" fontId="3" fillId="4" borderId="3" xfId="0" applyNumberFormat="1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3" fontId="3" fillId="4" borderId="0" xfId="0" applyNumberFormat="1" applyFont="1" applyFill="1" applyAlignment="1">
      <alignment vertical="center" wrapText="1"/>
    </xf>
    <xf numFmtId="3" fontId="3" fillId="4" borderId="6" xfId="0" applyNumberFormat="1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3" fontId="3" fillId="3" borderId="3" xfId="0" applyNumberFormat="1" applyFont="1" applyFill="1" applyBorder="1" applyAlignment="1">
      <alignment vertical="center" wrapText="1"/>
    </xf>
    <xf numFmtId="3" fontId="3" fillId="3" borderId="4" xfId="0" applyNumberFormat="1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3" fontId="3" fillId="3" borderId="0" xfId="0" applyNumberFormat="1" applyFont="1" applyFill="1" applyAlignment="1">
      <alignment vertical="center" wrapText="1"/>
    </xf>
    <xf numFmtId="3" fontId="3" fillId="3" borderId="6" xfId="0" applyNumberFormat="1" applyFont="1" applyFill="1" applyBorder="1" applyAlignment="1">
      <alignment vertical="center" wrapText="1"/>
    </xf>
    <xf numFmtId="0" fontId="3" fillId="3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3" borderId="1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4" borderId="0" xfId="0" applyFont="1" applyFill="1">
      <alignment vertical="center"/>
    </xf>
    <xf numFmtId="0" fontId="3" fillId="9" borderId="5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0" xfId="0" applyFont="1" applyFill="1" applyAlignment="1">
      <alignment vertical="center"/>
    </xf>
    <xf numFmtId="0" fontId="3" fillId="9" borderId="0" xfId="0" applyFont="1" applyFill="1">
      <alignment vertical="center"/>
    </xf>
    <xf numFmtId="0" fontId="3" fillId="4" borderId="13" xfId="0" applyFont="1" applyFill="1" applyBorder="1" applyAlignment="1">
      <alignment vertical="center" wrapText="1"/>
    </xf>
    <xf numFmtId="0" fontId="3" fillId="4" borderId="14" xfId="0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0</xdr:row>
      <xdr:rowOff>0</xdr:rowOff>
    </xdr:from>
    <xdr:to>
      <xdr:col>27</xdr:col>
      <xdr:colOff>311524</xdr:colOff>
      <xdr:row>1</xdr:row>
      <xdr:rowOff>88900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9910D96E-DA84-A995-48F2-0BAC690BADFD}"/>
            </a:ext>
          </a:extLst>
        </xdr:cNvPr>
        <xdr:cNvSpPr>
          <a:spLocks noChangeAspect="1" noChangeArrowheads="1"/>
        </xdr:cNvSpPr>
      </xdr:nvSpPr>
      <xdr:spPr bwMode="auto">
        <a:xfrm>
          <a:off x="204724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88900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CC6AC7D1-6A0F-1B7D-268D-67E4A0E3E5FC}"/>
            </a:ext>
          </a:extLst>
        </xdr:cNvPr>
        <xdr:cNvSpPr>
          <a:spLocks noChangeAspect="1" noChangeArrowheads="1"/>
        </xdr:cNvSpPr>
      </xdr:nvSpPr>
      <xdr:spPr bwMode="auto">
        <a:xfrm>
          <a:off x="0" y="23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88900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1ABFD689-BB69-1175-F5A8-83FAA47661F4}"/>
            </a:ext>
          </a:extLst>
        </xdr:cNvPr>
        <xdr:cNvSpPr>
          <a:spLocks noChangeAspect="1" noChangeArrowheads="1"/>
        </xdr:cNvSpPr>
      </xdr:nvSpPr>
      <xdr:spPr bwMode="auto">
        <a:xfrm>
          <a:off x="2641600" y="23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</xdr:row>
      <xdr:rowOff>0</xdr:rowOff>
    </xdr:from>
    <xdr:to>
      <xdr:col>32</xdr:col>
      <xdr:colOff>158750</xdr:colOff>
      <xdr:row>2</xdr:row>
      <xdr:rowOff>88900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32612978-D3ED-B954-8DB6-E02B56715A88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23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88900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D420C8BA-B73B-F56B-1357-B6B8E78D4F37}"/>
            </a:ext>
          </a:extLst>
        </xdr:cNvPr>
        <xdr:cNvSpPr>
          <a:spLocks noChangeAspect="1" noChangeArrowheads="1"/>
        </xdr:cNvSpPr>
      </xdr:nvSpPr>
      <xdr:spPr bwMode="auto">
        <a:xfrm>
          <a:off x="0" y="4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</xdr:row>
      <xdr:rowOff>0</xdr:rowOff>
    </xdr:from>
    <xdr:to>
      <xdr:col>32</xdr:col>
      <xdr:colOff>158750</xdr:colOff>
      <xdr:row>3</xdr:row>
      <xdr:rowOff>88900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A07A6F70-07A0-712E-643E-16ACBF1D72F4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4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88900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0DB94FFD-A155-688C-4FA9-BE7F0DB148C3}"/>
            </a:ext>
          </a:extLst>
        </xdr:cNvPr>
        <xdr:cNvSpPr>
          <a:spLocks noChangeAspect="1" noChangeArrowheads="1"/>
        </xdr:cNvSpPr>
      </xdr:nvSpPr>
      <xdr:spPr bwMode="auto">
        <a:xfrm>
          <a:off x="0" y="7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</xdr:row>
      <xdr:rowOff>0</xdr:rowOff>
    </xdr:from>
    <xdr:to>
      <xdr:col>32</xdr:col>
      <xdr:colOff>158750</xdr:colOff>
      <xdr:row>4</xdr:row>
      <xdr:rowOff>88900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DE876FC7-39B7-5858-368A-CBEBDB7C62B9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7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95250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E2F9E16A-E078-6E5F-8188-01EA059D62CE}"/>
            </a:ext>
          </a:extLst>
        </xdr:cNvPr>
        <xdr:cNvSpPr>
          <a:spLocks noChangeAspect="1" noChangeArrowheads="1"/>
        </xdr:cNvSpPr>
      </xdr:nvSpPr>
      <xdr:spPr bwMode="auto">
        <a:xfrm>
          <a:off x="0" y="9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</xdr:row>
      <xdr:rowOff>0</xdr:rowOff>
    </xdr:from>
    <xdr:to>
      <xdr:col>32</xdr:col>
      <xdr:colOff>158750</xdr:colOff>
      <xdr:row>5</xdr:row>
      <xdr:rowOff>95250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D43B6BD0-20DC-EB7E-0C88-0B3688ECDD5B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9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144117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08566AE9-3FF1-6EE9-5BB1-0FBDF8CF1AA6}"/>
            </a:ext>
          </a:extLst>
        </xdr:cNvPr>
        <xdr:cNvSpPr>
          <a:spLocks noChangeAspect="1" noChangeArrowheads="1"/>
        </xdr:cNvSpPr>
      </xdr:nvSpPr>
      <xdr:spPr bwMode="auto">
        <a:xfrm>
          <a:off x="0" y="11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144117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7A8722A4-E13C-DA33-1C7A-F14FC5447D79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1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144117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F77E7FA8-34E2-F6BD-A6C5-9F8FBA6C7C20}"/>
            </a:ext>
          </a:extLst>
        </xdr:cNvPr>
        <xdr:cNvSpPr>
          <a:spLocks noChangeAspect="1" noChangeArrowheads="1"/>
        </xdr:cNvSpPr>
      </xdr:nvSpPr>
      <xdr:spPr bwMode="auto">
        <a:xfrm>
          <a:off x="10566400" y="11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5</xdr:row>
      <xdr:rowOff>0</xdr:rowOff>
    </xdr:from>
    <xdr:to>
      <xdr:col>32</xdr:col>
      <xdr:colOff>158750</xdr:colOff>
      <xdr:row>6</xdr:row>
      <xdr:rowOff>144117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98F1D30D-7E2A-167A-6FC5-9802F0201852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1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88900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F8221F1E-B49C-FD57-6E1E-29CFE74FD1CD}"/>
            </a:ext>
          </a:extLst>
        </xdr:cNvPr>
        <xdr:cNvSpPr>
          <a:spLocks noChangeAspect="1" noChangeArrowheads="1"/>
        </xdr:cNvSpPr>
      </xdr:nvSpPr>
      <xdr:spPr bwMode="auto">
        <a:xfrm>
          <a:off x="0" y="140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6</xdr:row>
      <xdr:rowOff>0</xdr:rowOff>
    </xdr:from>
    <xdr:to>
      <xdr:col>32</xdr:col>
      <xdr:colOff>158750</xdr:colOff>
      <xdr:row>7</xdr:row>
      <xdr:rowOff>88900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7AED0932-8384-0812-BDDC-288AD057BAE2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40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88901</xdr:rowOff>
    </xdr:to>
    <xdr:sp macro="" textlink="">
      <xdr:nvSpPr>
        <xdr:cNvPr id="1041" name="AutoShape 17">
          <a:extLst>
            <a:ext uri="{FF2B5EF4-FFF2-40B4-BE49-F238E27FC236}">
              <a16:creationId xmlns:a16="http://schemas.microsoft.com/office/drawing/2014/main" id="{B85A11CF-AE60-2123-530F-BF7C334D646A}"/>
            </a:ext>
          </a:extLst>
        </xdr:cNvPr>
        <xdr:cNvSpPr>
          <a:spLocks noChangeAspect="1" noChangeArrowheads="1"/>
        </xdr:cNvSpPr>
      </xdr:nvSpPr>
      <xdr:spPr bwMode="auto">
        <a:xfrm>
          <a:off x="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88901</xdr:rowOff>
    </xdr:to>
    <xdr:sp macro="" textlink="">
      <xdr:nvSpPr>
        <xdr:cNvPr id="1042" name="AutoShape 18">
          <a:extLst>
            <a:ext uri="{FF2B5EF4-FFF2-40B4-BE49-F238E27FC236}">
              <a16:creationId xmlns:a16="http://schemas.microsoft.com/office/drawing/2014/main" id="{FFD4F314-0873-FA21-B487-472CAAFB9C62}"/>
            </a:ext>
          </a:extLst>
        </xdr:cNvPr>
        <xdr:cNvSpPr>
          <a:spLocks noChangeAspect="1" noChangeArrowheads="1"/>
        </xdr:cNvSpPr>
      </xdr:nvSpPr>
      <xdr:spPr bwMode="auto">
        <a:xfrm>
          <a:off x="26416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</xdr:row>
      <xdr:rowOff>0</xdr:rowOff>
    </xdr:from>
    <xdr:to>
      <xdr:col>32</xdr:col>
      <xdr:colOff>158750</xdr:colOff>
      <xdr:row>8</xdr:row>
      <xdr:rowOff>88901</xdr:rowOff>
    </xdr:to>
    <xdr:sp macro="" textlink="">
      <xdr:nvSpPr>
        <xdr:cNvPr id="1043" name="AutoShape 19">
          <a:extLst>
            <a:ext uri="{FF2B5EF4-FFF2-40B4-BE49-F238E27FC236}">
              <a16:creationId xmlns:a16="http://schemas.microsoft.com/office/drawing/2014/main" id="{75100B91-046D-0091-C589-0DE4796C8ACB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69850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B87AD9A2-4EB0-96A5-9F3C-E40238814869}"/>
            </a:ext>
          </a:extLst>
        </xdr:cNvPr>
        <xdr:cNvSpPr>
          <a:spLocks noChangeAspect="1" noChangeArrowheads="1"/>
        </xdr:cNvSpPr>
      </xdr:nvSpPr>
      <xdr:spPr bwMode="auto">
        <a:xfrm>
          <a:off x="0" y="187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</xdr:row>
      <xdr:rowOff>0</xdr:rowOff>
    </xdr:from>
    <xdr:to>
      <xdr:col>32</xdr:col>
      <xdr:colOff>158750</xdr:colOff>
      <xdr:row>9</xdr:row>
      <xdr:rowOff>69850</xdr:rowOff>
    </xdr:to>
    <xdr:sp macro="" textlink="">
      <xdr:nvSpPr>
        <xdr:cNvPr id="1045" name="AutoShape 21">
          <a:extLst>
            <a:ext uri="{FF2B5EF4-FFF2-40B4-BE49-F238E27FC236}">
              <a16:creationId xmlns:a16="http://schemas.microsoft.com/office/drawing/2014/main" id="{F3F0F77B-FA4A-54EE-F248-6615C7354C4C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87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69849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56B547A7-622B-1E4E-5A19-935F3E43DEF5}"/>
            </a:ext>
          </a:extLst>
        </xdr:cNvPr>
        <xdr:cNvSpPr>
          <a:spLocks noChangeAspect="1" noChangeArrowheads="1"/>
        </xdr:cNvSpPr>
      </xdr:nvSpPr>
      <xdr:spPr bwMode="auto">
        <a:xfrm>
          <a:off x="0" y="21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</xdr:row>
      <xdr:rowOff>0</xdr:rowOff>
    </xdr:from>
    <xdr:to>
      <xdr:col>32</xdr:col>
      <xdr:colOff>158750</xdr:colOff>
      <xdr:row>10</xdr:row>
      <xdr:rowOff>69849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4E926902-C031-ABC2-1BFF-4956679EA22F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21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69850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88127189-367A-7991-FF05-DE6D909EE807}"/>
            </a:ext>
          </a:extLst>
        </xdr:cNvPr>
        <xdr:cNvSpPr>
          <a:spLocks noChangeAspect="1" noChangeArrowheads="1"/>
        </xdr:cNvSpPr>
      </xdr:nvSpPr>
      <xdr:spPr bwMode="auto">
        <a:xfrm>
          <a:off x="0" y="23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</xdr:row>
      <xdr:rowOff>0</xdr:rowOff>
    </xdr:from>
    <xdr:to>
      <xdr:col>32</xdr:col>
      <xdr:colOff>158750</xdr:colOff>
      <xdr:row>11</xdr:row>
      <xdr:rowOff>69850</xdr:rowOff>
    </xdr:to>
    <xdr:sp macro="" textlink="">
      <xdr:nvSpPr>
        <xdr:cNvPr id="1049" name="AutoShape 25">
          <a:extLst>
            <a:ext uri="{FF2B5EF4-FFF2-40B4-BE49-F238E27FC236}">
              <a16:creationId xmlns:a16="http://schemas.microsoft.com/office/drawing/2014/main" id="{A9C9A183-35A5-FE32-C888-BC89A0F69B7F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23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69850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8C04ACCA-F420-3AFB-C234-E441050C3874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</xdr:row>
      <xdr:rowOff>0</xdr:rowOff>
    </xdr:from>
    <xdr:to>
      <xdr:col>32</xdr:col>
      <xdr:colOff>158750</xdr:colOff>
      <xdr:row>12</xdr:row>
      <xdr:rowOff>69850</xdr:rowOff>
    </xdr:to>
    <xdr:sp macro="" textlink="">
      <xdr:nvSpPr>
        <xdr:cNvPr id="1051" name="AutoShape 27">
          <a:extLst>
            <a:ext uri="{FF2B5EF4-FFF2-40B4-BE49-F238E27FC236}">
              <a16:creationId xmlns:a16="http://schemas.microsoft.com/office/drawing/2014/main" id="{6165B5B3-C39A-AABF-D291-4296F06E007F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25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69851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562D6420-72F7-67B3-682D-86D11E33E184}"/>
            </a:ext>
          </a:extLst>
        </xdr:cNvPr>
        <xdr:cNvSpPr>
          <a:spLocks noChangeAspect="1" noChangeArrowheads="1"/>
        </xdr:cNvSpPr>
      </xdr:nvSpPr>
      <xdr:spPr bwMode="auto">
        <a:xfrm>
          <a:off x="0" y="28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69851</xdr:rowOff>
    </xdr:to>
    <xdr:sp macro="" textlink="">
      <xdr:nvSpPr>
        <xdr:cNvPr id="1053" name="AutoShape 29">
          <a:extLst>
            <a:ext uri="{FF2B5EF4-FFF2-40B4-BE49-F238E27FC236}">
              <a16:creationId xmlns:a16="http://schemas.microsoft.com/office/drawing/2014/main" id="{A97D0766-55D1-BDC4-F893-7954232594BC}"/>
            </a:ext>
          </a:extLst>
        </xdr:cNvPr>
        <xdr:cNvSpPr>
          <a:spLocks noChangeAspect="1" noChangeArrowheads="1"/>
        </xdr:cNvSpPr>
      </xdr:nvSpPr>
      <xdr:spPr bwMode="auto">
        <a:xfrm>
          <a:off x="2641600" y="28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12</xdr:row>
      <xdr:rowOff>0</xdr:rowOff>
    </xdr:from>
    <xdr:to>
      <xdr:col>32</xdr:col>
      <xdr:colOff>158750</xdr:colOff>
      <xdr:row>13</xdr:row>
      <xdr:rowOff>69851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6EFB57C7-DDC2-E3A7-AE0C-65FFE6A66740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28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76199</xdr:rowOff>
    </xdr:to>
    <xdr:sp macro="" textlink="">
      <xdr:nvSpPr>
        <xdr:cNvPr id="1055" name="AutoShape 31">
          <a:extLst>
            <a:ext uri="{FF2B5EF4-FFF2-40B4-BE49-F238E27FC236}">
              <a16:creationId xmlns:a16="http://schemas.microsoft.com/office/drawing/2014/main" id="{C0AECD02-D986-FCF6-4B91-343D40677D17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13</xdr:row>
      <xdr:rowOff>0</xdr:rowOff>
    </xdr:from>
    <xdr:to>
      <xdr:col>32</xdr:col>
      <xdr:colOff>158750</xdr:colOff>
      <xdr:row>14</xdr:row>
      <xdr:rowOff>76199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817656F2-4A8B-5EF2-96AC-3CB97F4FA957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88900</xdr:rowOff>
    </xdr:to>
    <xdr:sp macro="" textlink="">
      <xdr:nvSpPr>
        <xdr:cNvPr id="1057" name="AutoShape 33">
          <a:extLst>
            <a:ext uri="{FF2B5EF4-FFF2-40B4-BE49-F238E27FC236}">
              <a16:creationId xmlns:a16="http://schemas.microsoft.com/office/drawing/2014/main" id="{D7BBBB57-13C4-62E4-3AAA-FA73CFFB8037}"/>
            </a:ext>
          </a:extLst>
        </xdr:cNvPr>
        <xdr:cNvSpPr>
          <a:spLocks noChangeAspect="1" noChangeArrowheads="1"/>
        </xdr:cNvSpPr>
      </xdr:nvSpPr>
      <xdr:spPr bwMode="auto">
        <a:xfrm>
          <a:off x="0" y="3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14</xdr:row>
      <xdr:rowOff>0</xdr:rowOff>
    </xdr:from>
    <xdr:to>
      <xdr:col>32</xdr:col>
      <xdr:colOff>158750</xdr:colOff>
      <xdr:row>15</xdr:row>
      <xdr:rowOff>88900</xdr:rowOff>
    </xdr:to>
    <xdr:sp macro="" textlink="">
      <xdr:nvSpPr>
        <xdr:cNvPr id="1058" name="AutoShape 34">
          <a:extLst>
            <a:ext uri="{FF2B5EF4-FFF2-40B4-BE49-F238E27FC236}">
              <a16:creationId xmlns:a16="http://schemas.microsoft.com/office/drawing/2014/main" id="{4382B9A8-FEA2-D165-5D92-91F2F94BA890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3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88901</xdr:rowOff>
    </xdr:to>
    <xdr:sp macro="" textlink="">
      <xdr:nvSpPr>
        <xdr:cNvPr id="1059" name="AutoShape 35">
          <a:extLst>
            <a:ext uri="{FF2B5EF4-FFF2-40B4-BE49-F238E27FC236}">
              <a16:creationId xmlns:a16="http://schemas.microsoft.com/office/drawing/2014/main" id="{A0DEC5E2-6432-323D-FBA6-C1EF317D55B7}"/>
            </a:ext>
          </a:extLst>
        </xdr:cNvPr>
        <xdr:cNvSpPr>
          <a:spLocks noChangeAspect="1" noChangeArrowheads="1"/>
        </xdr:cNvSpPr>
      </xdr:nvSpPr>
      <xdr:spPr bwMode="auto">
        <a:xfrm>
          <a:off x="0" y="35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15</xdr:row>
      <xdr:rowOff>0</xdr:rowOff>
    </xdr:from>
    <xdr:to>
      <xdr:col>32</xdr:col>
      <xdr:colOff>158750</xdr:colOff>
      <xdr:row>16</xdr:row>
      <xdr:rowOff>88901</xdr:rowOff>
    </xdr:to>
    <xdr:sp macro="" textlink="">
      <xdr:nvSpPr>
        <xdr:cNvPr id="1060" name="AutoShape 36">
          <a:extLst>
            <a:ext uri="{FF2B5EF4-FFF2-40B4-BE49-F238E27FC236}">
              <a16:creationId xmlns:a16="http://schemas.microsoft.com/office/drawing/2014/main" id="{C3A489C2-AD8B-5D82-E625-652EC179451D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35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69850</xdr:rowOff>
    </xdr:to>
    <xdr:sp macro="" textlink="">
      <xdr:nvSpPr>
        <xdr:cNvPr id="1061" name="AutoShape 37">
          <a:extLst>
            <a:ext uri="{FF2B5EF4-FFF2-40B4-BE49-F238E27FC236}">
              <a16:creationId xmlns:a16="http://schemas.microsoft.com/office/drawing/2014/main" id="{825356D0-552B-E922-45FA-D35EAA37CC87}"/>
            </a:ext>
          </a:extLst>
        </xdr:cNvPr>
        <xdr:cNvSpPr>
          <a:spLocks noChangeAspect="1" noChangeArrowheads="1"/>
        </xdr:cNvSpPr>
      </xdr:nvSpPr>
      <xdr:spPr bwMode="auto">
        <a:xfrm>
          <a:off x="0" y="37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16</xdr:row>
      <xdr:rowOff>0</xdr:rowOff>
    </xdr:from>
    <xdr:to>
      <xdr:col>32</xdr:col>
      <xdr:colOff>158750</xdr:colOff>
      <xdr:row>17</xdr:row>
      <xdr:rowOff>69850</xdr:rowOff>
    </xdr:to>
    <xdr:sp macro="" textlink="">
      <xdr:nvSpPr>
        <xdr:cNvPr id="1062" name="AutoShape 38">
          <a:extLst>
            <a:ext uri="{FF2B5EF4-FFF2-40B4-BE49-F238E27FC236}">
              <a16:creationId xmlns:a16="http://schemas.microsoft.com/office/drawing/2014/main" id="{79EF6A4A-4712-6F1A-D8C5-2CE606A58413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37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69849</xdr:rowOff>
    </xdr:to>
    <xdr:sp macro="" textlink="">
      <xdr:nvSpPr>
        <xdr:cNvPr id="1063" name="AutoShape 39">
          <a:extLst>
            <a:ext uri="{FF2B5EF4-FFF2-40B4-BE49-F238E27FC236}">
              <a16:creationId xmlns:a16="http://schemas.microsoft.com/office/drawing/2014/main" id="{8659375F-AFA9-9FF9-5710-02DD5B91043C}"/>
            </a:ext>
          </a:extLst>
        </xdr:cNvPr>
        <xdr:cNvSpPr>
          <a:spLocks noChangeAspect="1" noChangeArrowheads="1"/>
        </xdr:cNvSpPr>
      </xdr:nvSpPr>
      <xdr:spPr bwMode="auto">
        <a:xfrm>
          <a:off x="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69849</xdr:rowOff>
    </xdr:to>
    <xdr:sp macro="" textlink="">
      <xdr:nvSpPr>
        <xdr:cNvPr id="1064" name="AutoShape 40">
          <a:extLst>
            <a:ext uri="{FF2B5EF4-FFF2-40B4-BE49-F238E27FC236}">
              <a16:creationId xmlns:a16="http://schemas.microsoft.com/office/drawing/2014/main" id="{35C50A15-7E30-0BB3-AF25-7B12BAF84F64}"/>
            </a:ext>
          </a:extLst>
        </xdr:cNvPr>
        <xdr:cNvSpPr>
          <a:spLocks noChangeAspect="1" noChangeArrowheads="1"/>
        </xdr:cNvSpPr>
      </xdr:nvSpPr>
      <xdr:spPr bwMode="auto">
        <a:xfrm>
          <a:off x="264160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17</xdr:row>
      <xdr:rowOff>0</xdr:rowOff>
    </xdr:from>
    <xdr:to>
      <xdr:col>32</xdr:col>
      <xdr:colOff>158750</xdr:colOff>
      <xdr:row>18</xdr:row>
      <xdr:rowOff>69849</xdr:rowOff>
    </xdr:to>
    <xdr:sp macro="" textlink="">
      <xdr:nvSpPr>
        <xdr:cNvPr id="1065" name="AutoShape 41">
          <a:extLst>
            <a:ext uri="{FF2B5EF4-FFF2-40B4-BE49-F238E27FC236}">
              <a16:creationId xmlns:a16="http://schemas.microsoft.com/office/drawing/2014/main" id="{50B3E46A-E1CB-02E3-5D4E-8E77B7F90649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69850</xdr:rowOff>
    </xdr:to>
    <xdr:sp macro="" textlink="">
      <xdr:nvSpPr>
        <xdr:cNvPr id="1066" name="AutoShape 42">
          <a:extLst>
            <a:ext uri="{FF2B5EF4-FFF2-40B4-BE49-F238E27FC236}">
              <a16:creationId xmlns:a16="http://schemas.microsoft.com/office/drawing/2014/main" id="{30E8CF1A-951F-455F-A763-3E2C36A0E6F6}"/>
            </a:ext>
          </a:extLst>
        </xdr:cNvPr>
        <xdr:cNvSpPr>
          <a:spLocks noChangeAspect="1" noChangeArrowheads="1"/>
        </xdr:cNvSpPr>
      </xdr:nvSpPr>
      <xdr:spPr bwMode="auto">
        <a:xfrm>
          <a:off x="0" y="42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18</xdr:row>
      <xdr:rowOff>0</xdr:rowOff>
    </xdr:from>
    <xdr:to>
      <xdr:col>32</xdr:col>
      <xdr:colOff>158750</xdr:colOff>
      <xdr:row>19</xdr:row>
      <xdr:rowOff>69850</xdr:rowOff>
    </xdr:to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4830815E-2877-6608-DE44-AFAF306FFAEC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42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69851</xdr:rowOff>
    </xdr:to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BB11E16C-0B69-6149-FB7F-D7273469521C}"/>
            </a:ext>
          </a:extLst>
        </xdr:cNvPr>
        <xdr:cNvSpPr>
          <a:spLocks noChangeAspect="1" noChangeArrowheads="1"/>
        </xdr:cNvSpPr>
      </xdr:nvSpPr>
      <xdr:spPr bwMode="auto">
        <a:xfrm>
          <a:off x="0" y="445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19</xdr:row>
      <xdr:rowOff>0</xdr:rowOff>
    </xdr:from>
    <xdr:to>
      <xdr:col>32</xdr:col>
      <xdr:colOff>158750</xdr:colOff>
      <xdr:row>20</xdr:row>
      <xdr:rowOff>69851</xdr:rowOff>
    </xdr:to>
    <xdr:sp macro="" textlink="">
      <xdr:nvSpPr>
        <xdr:cNvPr id="1069" name="AutoShape 45">
          <a:extLst>
            <a:ext uri="{FF2B5EF4-FFF2-40B4-BE49-F238E27FC236}">
              <a16:creationId xmlns:a16="http://schemas.microsoft.com/office/drawing/2014/main" id="{6CA3ED55-0827-678E-9958-CC9F95C8DA65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445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88900</xdr:rowOff>
    </xdr:to>
    <xdr:sp macro="" textlink="">
      <xdr:nvSpPr>
        <xdr:cNvPr id="1070" name="AutoShape 46">
          <a:extLst>
            <a:ext uri="{FF2B5EF4-FFF2-40B4-BE49-F238E27FC236}">
              <a16:creationId xmlns:a16="http://schemas.microsoft.com/office/drawing/2014/main" id="{2A4714CA-F0C1-4DBC-D14A-B288CE7E097D}"/>
            </a:ext>
          </a:extLst>
        </xdr:cNvPr>
        <xdr:cNvSpPr>
          <a:spLocks noChangeAspect="1" noChangeArrowheads="1"/>
        </xdr:cNvSpPr>
      </xdr:nvSpPr>
      <xdr:spPr bwMode="auto">
        <a:xfrm>
          <a:off x="0" y="46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20</xdr:row>
      <xdr:rowOff>0</xdr:rowOff>
    </xdr:from>
    <xdr:to>
      <xdr:col>32</xdr:col>
      <xdr:colOff>158750</xdr:colOff>
      <xdr:row>21</xdr:row>
      <xdr:rowOff>88900</xdr:rowOff>
    </xdr:to>
    <xdr:sp macro="" textlink="">
      <xdr:nvSpPr>
        <xdr:cNvPr id="1071" name="AutoShape 47">
          <a:extLst>
            <a:ext uri="{FF2B5EF4-FFF2-40B4-BE49-F238E27FC236}">
              <a16:creationId xmlns:a16="http://schemas.microsoft.com/office/drawing/2014/main" id="{705F130A-F784-C9A5-C83A-E7229D815EB0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46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69849</xdr:rowOff>
    </xdr:to>
    <xdr:sp macro="" textlink="">
      <xdr:nvSpPr>
        <xdr:cNvPr id="1072" name="AutoShape 48">
          <a:extLst>
            <a:ext uri="{FF2B5EF4-FFF2-40B4-BE49-F238E27FC236}">
              <a16:creationId xmlns:a16="http://schemas.microsoft.com/office/drawing/2014/main" id="{6DEC6B1C-C5D0-0978-E9AB-00962C14711D}"/>
            </a:ext>
          </a:extLst>
        </xdr:cNvPr>
        <xdr:cNvSpPr>
          <a:spLocks noChangeAspect="1" noChangeArrowheads="1"/>
        </xdr:cNvSpPr>
      </xdr:nvSpPr>
      <xdr:spPr bwMode="auto">
        <a:xfrm>
          <a:off x="0" y="492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21</xdr:row>
      <xdr:rowOff>0</xdr:rowOff>
    </xdr:from>
    <xdr:to>
      <xdr:col>32</xdr:col>
      <xdr:colOff>158750</xdr:colOff>
      <xdr:row>22</xdr:row>
      <xdr:rowOff>69849</xdr:rowOff>
    </xdr:to>
    <xdr:sp macro="" textlink="">
      <xdr:nvSpPr>
        <xdr:cNvPr id="1073" name="AutoShape 49">
          <a:extLst>
            <a:ext uri="{FF2B5EF4-FFF2-40B4-BE49-F238E27FC236}">
              <a16:creationId xmlns:a16="http://schemas.microsoft.com/office/drawing/2014/main" id="{65196B18-EABE-C138-C9D6-08FF9DB9B51C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492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88900</xdr:rowOff>
    </xdr:to>
    <xdr:sp macro="" textlink="">
      <xdr:nvSpPr>
        <xdr:cNvPr id="1074" name="AutoShape 50">
          <a:extLst>
            <a:ext uri="{FF2B5EF4-FFF2-40B4-BE49-F238E27FC236}">
              <a16:creationId xmlns:a16="http://schemas.microsoft.com/office/drawing/2014/main" id="{E9FACD4F-0856-8BDB-DF9A-C60B91802868}"/>
            </a:ext>
          </a:extLst>
        </xdr:cNvPr>
        <xdr:cNvSpPr>
          <a:spLocks noChangeAspect="1" noChangeArrowheads="1"/>
        </xdr:cNvSpPr>
      </xdr:nvSpPr>
      <xdr:spPr bwMode="auto">
        <a:xfrm>
          <a:off x="0" y="51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88900</xdr:rowOff>
    </xdr:to>
    <xdr:sp macro="" textlink="">
      <xdr:nvSpPr>
        <xdr:cNvPr id="1075" name="AutoShape 51">
          <a:extLst>
            <a:ext uri="{FF2B5EF4-FFF2-40B4-BE49-F238E27FC236}">
              <a16:creationId xmlns:a16="http://schemas.microsoft.com/office/drawing/2014/main" id="{D0578185-E8CD-240A-3495-FD6CBA2FD056}"/>
            </a:ext>
          </a:extLst>
        </xdr:cNvPr>
        <xdr:cNvSpPr>
          <a:spLocks noChangeAspect="1" noChangeArrowheads="1"/>
        </xdr:cNvSpPr>
      </xdr:nvSpPr>
      <xdr:spPr bwMode="auto">
        <a:xfrm>
          <a:off x="2641600" y="51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3362</xdr:colOff>
      <xdr:row>23</xdr:row>
      <xdr:rowOff>88900</xdr:rowOff>
    </xdr:to>
    <xdr:sp macro="" textlink="">
      <xdr:nvSpPr>
        <xdr:cNvPr id="1076" name="AutoShape 52">
          <a:extLst>
            <a:ext uri="{FF2B5EF4-FFF2-40B4-BE49-F238E27FC236}">
              <a16:creationId xmlns:a16="http://schemas.microsoft.com/office/drawing/2014/main" id="{442AF728-75A3-F21D-ABDF-FC749E0C7004}"/>
            </a:ext>
          </a:extLst>
        </xdr:cNvPr>
        <xdr:cNvSpPr>
          <a:spLocks noChangeAspect="1" noChangeArrowheads="1"/>
        </xdr:cNvSpPr>
      </xdr:nvSpPr>
      <xdr:spPr bwMode="auto">
        <a:xfrm>
          <a:off x="7264400" y="51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22</xdr:row>
      <xdr:rowOff>0</xdr:rowOff>
    </xdr:from>
    <xdr:to>
      <xdr:col>32</xdr:col>
      <xdr:colOff>158750</xdr:colOff>
      <xdr:row>23</xdr:row>
      <xdr:rowOff>88900</xdr:rowOff>
    </xdr:to>
    <xdr:sp macro="" textlink="">
      <xdr:nvSpPr>
        <xdr:cNvPr id="1077" name="AutoShape 53">
          <a:extLst>
            <a:ext uri="{FF2B5EF4-FFF2-40B4-BE49-F238E27FC236}">
              <a16:creationId xmlns:a16="http://schemas.microsoft.com/office/drawing/2014/main" id="{D87FDD6A-54E0-7E62-18ED-48F7F019D925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51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69850</xdr:rowOff>
    </xdr:to>
    <xdr:sp macro="" textlink="">
      <xdr:nvSpPr>
        <xdr:cNvPr id="1078" name="AutoShape 54">
          <a:extLst>
            <a:ext uri="{FF2B5EF4-FFF2-40B4-BE49-F238E27FC236}">
              <a16:creationId xmlns:a16="http://schemas.microsoft.com/office/drawing/2014/main" id="{0263C897-FA63-C811-54DA-A7FB230832F2}"/>
            </a:ext>
          </a:extLst>
        </xdr:cNvPr>
        <xdr:cNvSpPr>
          <a:spLocks noChangeAspect="1" noChangeArrowheads="1"/>
        </xdr:cNvSpPr>
      </xdr:nvSpPr>
      <xdr:spPr bwMode="auto">
        <a:xfrm>
          <a:off x="0" y="539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3362</xdr:colOff>
      <xdr:row>24</xdr:row>
      <xdr:rowOff>69850</xdr:rowOff>
    </xdr:to>
    <xdr:sp macro="" textlink="">
      <xdr:nvSpPr>
        <xdr:cNvPr id="1079" name="AutoShape 55">
          <a:extLst>
            <a:ext uri="{FF2B5EF4-FFF2-40B4-BE49-F238E27FC236}">
              <a16:creationId xmlns:a16="http://schemas.microsoft.com/office/drawing/2014/main" id="{E8C668B1-2927-6AF2-C588-A45F132D5BA9}"/>
            </a:ext>
          </a:extLst>
        </xdr:cNvPr>
        <xdr:cNvSpPr>
          <a:spLocks noChangeAspect="1" noChangeArrowheads="1"/>
        </xdr:cNvSpPr>
      </xdr:nvSpPr>
      <xdr:spPr bwMode="auto">
        <a:xfrm>
          <a:off x="7264400" y="539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23</xdr:row>
      <xdr:rowOff>0</xdr:rowOff>
    </xdr:from>
    <xdr:to>
      <xdr:col>22</xdr:col>
      <xdr:colOff>159497</xdr:colOff>
      <xdr:row>24</xdr:row>
      <xdr:rowOff>69850</xdr:rowOff>
    </xdr:to>
    <xdr:sp macro="" textlink="">
      <xdr:nvSpPr>
        <xdr:cNvPr id="1080" name="AutoShape 56">
          <a:extLst>
            <a:ext uri="{FF2B5EF4-FFF2-40B4-BE49-F238E27FC236}">
              <a16:creationId xmlns:a16="http://schemas.microsoft.com/office/drawing/2014/main" id="{0D5AD257-42A5-0496-D403-D15035DF6CCC}"/>
            </a:ext>
          </a:extLst>
        </xdr:cNvPr>
        <xdr:cNvSpPr>
          <a:spLocks noChangeAspect="1" noChangeArrowheads="1"/>
        </xdr:cNvSpPr>
      </xdr:nvSpPr>
      <xdr:spPr bwMode="auto">
        <a:xfrm>
          <a:off x="16510000" y="539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23</xdr:row>
      <xdr:rowOff>0</xdr:rowOff>
    </xdr:from>
    <xdr:to>
      <xdr:col>32</xdr:col>
      <xdr:colOff>158750</xdr:colOff>
      <xdr:row>24</xdr:row>
      <xdr:rowOff>69850</xdr:rowOff>
    </xdr:to>
    <xdr:sp macro="" textlink="">
      <xdr:nvSpPr>
        <xdr:cNvPr id="1081" name="AutoShape 57">
          <a:extLst>
            <a:ext uri="{FF2B5EF4-FFF2-40B4-BE49-F238E27FC236}">
              <a16:creationId xmlns:a16="http://schemas.microsoft.com/office/drawing/2014/main" id="{71F7309D-2198-BFA3-D60C-1E68EEA53682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539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69851</xdr:rowOff>
    </xdr:to>
    <xdr:sp macro="" textlink="">
      <xdr:nvSpPr>
        <xdr:cNvPr id="1082" name="AutoShape 58">
          <a:extLst>
            <a:ext uri="{FF2B5EF4-FFF2-40B4-BE49-F238E27FC236}">
              <a16:creationId xmlns:a16="http://schemas.microsoft.com/office/drawing/2014/main" id="{B9CF6A59-43D2-F81A-D85A-944FCCD9BCA2}"/>
            </a:ext>
          </a:extLst>
        </xdr:cNvPr>
        <xdr:cNvSpPr>
          <a:spLocks noChangeAspect="1" noChangeArrowheads="1"/>
        </xdr:cNvSpPr>
      </xdr:nvSpPr>
      <xdr:spPr bwMode="auto">
        <a:xfrm>
          <a:off x="0" y="56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3362</xdr:colOff>
      <xdr:row>25</xdr:row>
      <xdr:rowOff>69851</xdr:rowOff>
    </xdr:to>
    <xdr:sp macro="" textlink="">
      <xdr:nvSpPr>
        <xdr:cNvPr id="1083" name="AutoShape 59">
          <a:extLst>
            <a:ext uri="{FF2B5EF4-FFF2-40B4-BE49-F238E27FC236}">
              <a16:creationId xmlns:a16="http://schemas.microsoft.com/office/drawing/2014/main" id="{16AE0885-6264-19BF-13BE-09426F670C56}"/>
            </a:ext>
          </a:extLst>
        </xdr:cNvPr>
        <xdr:cNvSpPr>
          <a:spLocks noChangeAspect="1" noChangeArrowheads="1"/>
        </xdr:cNvSpPr>
      </xdr:nvSpPr>
      <xdr:spPr bwMode="auto">
        <a:xfrm>
          <a:off x="7264400" y="56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24</xdr:row>
      <xdr:rowOff>0</xdr:rowOff>
    </xdr:from>
    <xdr:to>
      <xdr:col>22</xdr:col>
      <xdr:colOff>159497</xdr:colOff>
      <xdr:row>25</xdr:row>
      <xdr:rowOff>69851</xdr:rowOff>
    </xdr:to>
    <xdr:sp macro="" textlink="">
      <xdr:nvSpPr>
        <xdr:cNvPr id="1084" name="AutoShape 60">
          <a:extLst>
            <a:ext uri="{FF2B5EF4-FFF2-40B4-BE49-F238E27FC236}">
              <a16:creationId xmlns:a16="http://schemas.microsoft.com/office/drawing/2014/main" id="{9E44A064-000F-8A30-15A5-4641908042C5}"/>
            </a:ext>
          </a:extLst>
        </xdr:cNvPr>
        <xdr:cNvSpPr>
          <a:spLocks noChangeAspect="1" noChangeArrowheads="1"/>
        </xdr:cNvSpPr>
      </xdr:nvSpPr>
      <xdr:spPr bwMode="auto">
        <a:xfrm>
          <a:off x="16510000" y="56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24</xdr:row>
      <xdr:rowOff>0</xdr:rowOff>
    </xdr:from>
    <xdr:to>
      <xdr:col>32</xdr:col>
      <xdr:colOff>158750</xdr:colOff>
      <xdr:row>25</xdr:row>
      <xdr:rowOff>69851</xdr:rowOff>
    </xdr:to>
    <xdr:sp macro="" textlink="">
      <xdr:nvSpPr>
        <xdr:cNvPr id="1085" name="AutoShape 61">
          <a:extLst>
            <a:ext uri="{FF2B5EF4-FFF2-40B4-BE49-F238E27FC236}">
              <a16:creationId xmlns:a16="http://schemas.microsoft.com/office/drawing/2014/main" id="{3A330931-9A1F-1982-076C-E78412EE81C4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56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144117</xdr:rowOff>
    </xdr:to>
    <xdr:sp macro="" textlink="">
      <xdr:nvSpPr>
        <xdr:cNvPr id="1086" name="AutoShape 62">
          <a:extLst>
            <a:ext uri="{FF2B5EF4-FFF2-40B4-BE49-F238E27FC236}">
              <a16:creationId xmlns:a16="http://schemas.microsoft.com/office/drawing/2014/main" id="{CE9A7CBA-AA6C-B5D3-C536-EAE3E7688FE1}"/>
            </a:ext>
          </a:extLst>
        </xdr:cNvPr>
        <xdr:cNvSpPr>
          <a:spLocks noChangeAspect="1" noChangeArrowheads="1"/>
        </xdr:cNvSpPr>
      </xdr:nvSpPr>
      <xdr:spPr bwMode="auto">
        <a:xfrm>
          <a:off x="0" y="586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95250</xdr:rowOff>
    </xdr:to>
    <xdr:sp macro="" textlink="">
      <xdr:nvSpPr>
        <xdr:cNvPr id="1087" name="AutoShape 63">
          <a:extLst>
            <a:ext uri="{FF2B5EF4-FFF2-40B4-BE49-F238E27FC236}">
              <a16:creationId xmlns:a16="http://schemas.microsoft.com/office/drawing/2014/main" id="{A3373BEA-87B0-BD36-B11D-7ACFD92D6A9B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26</xdr:row>
      <xdr:rowOff>0</xdr:rowOff>
    </xdr:from>
    <xdr:to>
      <xdr:col>33</xdr:col>
      <xdr:colOff>50800</xdr:colOff>
      <xdr:row>27</xdr:row>
      <xdr:rowOff>95250</xdr:rowOff>
    </xdr:to>
    <xdr:sp macro="" textlink="">
      <xdr:nvSpPr>
        <xdr:cNvPr id="1088" name="AutoShape 64">
          <a:extLst>
            <a:ext uri="{FF2B5EF4-FFF2-40B4-BE49-F238E27FC236}">
              <a16:creationId xmlns:a16="http://schemas.microsoft.com/office/drawing/2014/main" id="{C960A410-155A-3C6F-0D5F-5F7AB4C8D0B2}"/>
            </a:ext>
          </a:extLst>
        </xdr:cNvPr>
        <xdr:cNvSpPr>
          <a:spLocks noChangeAspect="1" noChangeArrowheads="1"/>
        </xdr:cNvSpPr>
      </xdr:nvSpPr>
      <xdr:spPr bwMode="auto">
        <a:xfrm>
          <a:off x="237744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69850</xdr:rowOff>
    </xdr:to>
    <xdr:sp macro="" textlink="">
      <xdr:nvSpPr>
        <xdr:cNvPr id="1089" name="AutoShape 65">
          <a:extLst>
            <a:ext uri="{FF2B5EF4-FFF2-40B4-BE49-F238E27FC236}">
              <a16:creationId xmlns:a16="http://schemas.microsoft.com/office/drawing/2014/main" id="{93E24102-3BB5-3995-FB99-63E876EC2E21}"/>
            </a:ext>
          </a:extLst>
        </xdr:cNvPr>
        <xdr:cNvSpPr>
          <a:spLocks noChangeAspect="1" noChangeArrowheads="1"/>
        </xdr:cNvSpPr>
      </xdr:nvSpPr>
      <xdr:spPr bwMode="auto">
        <a:xfrm>
          <a:off x="0" y="63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27</xdr:row>
      <xdr:rowOff>0</xdr:rowOff>
    </xdr:from>
    <xdr:to>
      <xdr:col>33</xdr:col>
      <xdr:colOff>50800</xdr:colOff>
      <xdr:row>28</xdr:row>
      <xdr:rowOff>69850</xdr:rowOff>
    </xdr:to>
    <xdr:sp macro="" textlink="">
      <xdr:nvSpPr>
        <xdr:cNvPr id="1090" name="AutoShape 66">
          <a:extLst>
            <a:ext uri="{FF2B5EF4-FFF2-40B4-BE49-F238E27FC236}">
              <a16:creationId xmlns:a16="http://schemas.microsoft.com/office/drawing/2014/main" id="{DB65239B-B503-258C-50A7-9231646E9C80}"/>
            </a:ext>
          </a:extLst>
        </xdr:cNvPr>
        <xdr:cNvSpPr>
          <a:spLocks noChangeAspect="1" noChangeArrowheads="1"/>
        </xdr:cNvSpPr>
      </xdr:nvSpPr>
      <xdr:spPr bwMode="auto">
        <a:xfrm>
          <a:off x="23774400" y="63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69849</xdr:rowOff>
    </xdr:to>
    <xdr:sp macro="" textlink="">
      <xdr:nvSpPr>
        <xdr:cNvPr id="1091" name="AutoShape 67">
          <a:extLst>
            <a:ext uri="{FF2B5EF4-FFF2-40B4-BE49-F238E27FC236}">
              <a16:creationId xmlns:a16="http://schemas.microsoft.com/office/drawing/2014/main" id="{28DECE3B-663B-1089-7377-17BF8446E823}"/>
            </a:ext>
          </a:extLst>
        </xdr:cNvPr>
        <xdr:cNvSpPr>
          <a:spLocks noChangeAspect="1" noChangeArrowheads="1"/>
        </xdr:cNvSpPr>
      </xdr:nvSpPr>
      <xdr:spPr bwMode="auto">
        <a:xfrm>
          <a:off x="0" y="655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95250</xdr:rowOff>
    </xdr:to>
    <xdr:sp macro="" textlink="">
      <xdr:nvSpPr>
        <xdr:cNvPr id="1092" name="AutoShape 68">
          <a:extLst>
            <a:ext uri="{FF2B5EF4-FFF2-40B4-BE49-F238E27FC236}">
              <a16:creationId xmlns:a16="http://schemas.microsoft.com/office/drawing/2014/main" id="{17A8C855-D57B-AB8A-CEFF-E993624975CB}"/>
            </a:ext>
          </a:extLst>
        </xdr:cNvPr>
        <xdr:cNvSpPr>
          <a:spLocks noChangeAspect="1" noChangeArrowheads="1"/>
        </xdr:cNvSpPr>
      </xdr:nvSpPr>
      <xdr:spPr bwMode="auto">
        <a:xfrm>
          <a:off x="0" y="67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29</xdr:row>
      <xdr:rowOff>0</xdr:rowOff>
    </xdr:from>
    <xdr:to>
      <xdr:col>32</xdr:col>
      <xdr:colOff>158750</xdr:colOff>
      <xdr:row>30</xdr:row>
      <xdr:rowOff>95250</xdr:rowOff>
    </xdr:to>
    <xdr:sp macro="" textlink="">
      <xdr:nvSpPr>
        <xdr:cNvPr id="1093" name="AutoShape 69">
          <a:extLst>
            <a:ext uri="{FF2B5EF4-FFF2-40B4-BE49-F238E27FC236}">
              <a16:creationId xmlns:a16="http://schemas.microsoft.com/office/drawing/2014/main" id="{69A92361-8792-7088-6340-1534CCA80208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67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69851</xdr:rowOff>
    </xdr:to>
    <xdr:sp macro="" textlink="">
      <xdr:nvSpPr>
        <xdr:cNvPr id="1094" name="AutoShape 70">
          <a:extLst>
            <a:ext uri="{FF2B5EF4-FFF2-40B4-BE49-F238E27FC236}">
              <a16:creationId xmlns:a16="http://schemas.microsoft.com/office/drawing/2014/main" id="{572DD348-4D25-18B4-1EAE-4BC623488297}"/>
            </a:ext>
          </a:extLst>
        </xdr:cNvPr>
        <xdr:cNvSpPr>
          <a:spLocks noChangeAspect="1" noChangeArrowheads="1"/>
        </xdr:cNvSpPr>
      </xdr:nvSpPr>
      <xdr:spPr bwMode="auto">
        <a:xfrm>
          <a:off x="0" y="701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69850</xdr:rowOff>
    </xdr:to>
    <xdr:sp macro="" textlink="">
      <xdr:nvSpPr>
        <xdr:cNvPr id="1095" name="AutoShape 71">
          <a:extLst>
            <a:ext uri="{FF2B5EF4-FFF2-40B4-BE49-F238E27FC236}">
              <a16:creationId xmlns:a16="http://schemas.microsoft.com/office/drawing/2014/main" id="{64E4DE1B-5097-2CD6-83B5-EBEB60DF0F59}"/>
            </a:ext>
          </a:extLst>
        </xdr:cNvPr>
        <xdr:cNvSpPr>
          <a:spLocks noChangeAspect="1" noChangeArrowheads="1"/>
        </xdr:cNvSpPr>
      </xdr:nvSpPr>
      <xdr:spPr bwMode="auto">
        <a:xfrm>
          <a:off x="0" y="725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31</xdr:row>
      <xdr:rowOff>0</xdr:rowOff>
    </xdr:from>
    <xdr:to>
      <xdr:col>32</xdr:col>
      <xdr:colOff>158750</xdr:colOff>
      <xdr:row>32</xdr:row>
      <xdr:rowOff>69850</xdr:rowOff>
    </xdr:to>
    <xdr:sp macro="" textlink="">
      <xdr:nvSpPr>
        <xdr:cNvPr id="1096" name="AutoShape 72">
          <a:extLst>
            <a:ext uri="{FF2B5EF4-FFF2-40B4-BE49-F238E27FC236}">
              <a16:creationId xmlns:a16="http://schemas.microsoft.com/office/drawing/2014/main" id="{6EAB9135-2142-3FA2-3D72-61E9AE484C5B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725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69850</xdr:rowOff>
    </xdr:to>
    <xdr:sp macro="" textlink="">
      <xdr:nvSpPr>
        <xdr:cNvPr id="1097" name="AutoShape 73">
          <a:extLst>
            <a:ext uri="{FF2B5EF4-FFF2-40B4-BE49-F238E27FC236}">
              <a16:creationId xmlns:a16="http://schemas.microsoft.com/office/drawing/2014/main" id="{D1B88C9C-AE4D-C575-8595-B1DC0076D59F}"/>
            </a:ext>
          </a:extLst>
        </xdr:cNvPr>
        <xdr:cNvSpPr>
          <a:spLocks noChangeAspect="1" noChangeArrowheads="1"/>
        </xdr:cNvSpPr>
      </xdr:nvSpPr>
      <xdr:spPr bwMode="auto">
        <a:xfrm>
          <a:off x="0" y="74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69850</xdr:rowOff>
    </xdr:to>
    <xdr:sp macro="" textlink="">
      <xdr:nvSpPr>
        <xdr:cNvPr id="1098" name="AutoShape 74">
          <a:extLst>
            <a:ext uri="{FF2B5EF4-FFF2-40B4-BE49-F238E27FC236}">
              <a16:creationId xmlns:a16="http://schemas.microsoft.com/office/drawing/2014/main" id="{88FBA7C6-570D-DC77-3CC9-5B8AE7F46BE6}"/>
            </a:ext>
          </a:extLst>
        </xdr:cNvPr>
        <xdr:cNvSpPr>
          <a:spLocks noChangeAspect="1" noChangeArrowheads="1"/>
        </xdr:cNvSpPr>
      </xdr:nvSpPr>
      <xdr:spPr bwMode="auto">
        <a:xfrm>
          <a:off x="2641600" y="74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32</xdr:row>
      <xdr:rowOff>0</xdr:rowOff>
    </xdr:from>
    <xdr:to>
      <xdr:col>19</xdr:col>
      <xdr:colOff>304800</xdr:colOff>
      <xdr:row>33</xdr:row>
      <xdr:rowOff>69850</xdr:rowOff>
    </xdr:to>
    <xdr:sp macro="" textlink="">
      <xdr:nvSpPr>
        <xdr:cNvPr id="1099" name="AutoShape 75">
          <a:extLst>
            <a:ext uri="{FF2B5EF4-FFF2-40B4-BE49-F238E27FC236}">
              <a16:creationId xmlns:a16="http://schemas.microsoft.com/office/drawing/2014/main" id="{4149DE98-B445-62D4-2865-0166ACA506EE}"/>
            </a:ext>
          </a:extLst>
        </xdr:cNvPr>
        <xdr:cNvSpPr>
          <a:spLocks noChangeAspect="1" noChangeArrowheads="1"/>
        </xdr:cNvSpPr>
      </xdr:nvSpPr>
      <xdr:spPr bwMode="auto">
        <a:xfrm>
          <a:off x="15189200" y="74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32</xdr:row>
      <xdr:rowOff>0</xdr:rowOff>
    </xdr:from>
    <xdr:to>
      <xdr:col>32</xdr:col>
      <xdr:colOff>158750</xdr:colOff>
      <xdr:row>33</xdr:row>
      <xdr:rowOff>69850</xdr:rowOff>
    </xdr:to>
    <xdr:sp macro="" textlink="">
      <xdr:nvSpPr>
        <xdr:cNvPr id="1100" name="AutoShape 76">
          <a:extLst>
            <a:ext uri="{FF2B5EF4-FFF2-40B4-BE49-F238E27FC236}">
              <a16:creationId xmlns:a16="http://schemas.microsoft.com/office/drawing/2014/main" id="{FD1299BB-C566-869A-E79F-BF071229CBDB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74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69850</xdr:rowOff>
    </xdr:to>
    <xdr:sp macro="" textlink="">
      <xdr:nvSpPr>
        <xdr:cNvPr id="1101" name="AutoShape 77">
          <a:extLst>
            <a:ext uri="{FF2B5EF4-FFF2-40B4-BE49-F238E27FC236}">
              <a16:creationId xmlns:a16="http://schemas.microsoft.com/office/drawing/2014/main" id="{1FC4862E-C2BF-36A9-E984-9C60BE73CABD}"/>
            </a:ext>
          </a:extLst>
        </xdr:cNvPr>
        <xdr:cNvSpPr>
          <a:spLocks noChangeAspect="1" noChangeArrowheads="1"/>
        </xdr:cNvSpPr>
      </xdr:nvSpPr>
      <xdr:spPr bwMode="auto">
        <a:xfrm>
          <a:off x="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33</xdr:row>
      <xdr:rowOff>0</xdr:rowOff>
    </xdr:from>
    <xdr:to>
      <xdr:col>19</xdr:col>
      <xdr:colOff>304800</xdr:colOff>
      <xdr:row>34</xdr:row>
      <xdr:rowOff>69850</xdr:rowOff>
    </xdr:to>
    <xdr:sp macro="" textlink="">
      <xdr:nvSpPr>
        <xdr:cNvPr id="1102" name="AutoShape 78">
          <a:extLst>
            <a:ext uri="{FF2B5EF4-FFF2-40B4-BE49-F238E27FC236}">
              <a16:creationId xmlns:a16="http://schemas.microsoft.com/office/drawing/2014/main" id="{B0FB4E6C-F641-77BB-75AE-6B99F1E595EB}"/>
            </a:ext>
          </a:extLst>
        </xdr:cNvPr>
        <xdr:cNvSpPr>
          <a:spLocks noChangeAspect="1" noChangeArrowheads="1"/>
        </xdr:cNvSpPr>
      </xdr:nvSpPr>
      <xdr:spPr bwMode="auto">
        <a:xfrm>
          <a:off x="151892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33</xdr:row>
      <xdr:rowOff>0</xdr:rowOff>
    </xdr:from>
    <xdr:to>
      <xdr:col>32</xdr:col>
      <xdr:colOff>158750</xdr:colOff>
      <xdr:row>34</xdr:row>
      <xdr:rowOff>69850</xdr:rowOff>
    </xdr:to>
    <xdr:sp macro="" textlink="">
      <xdr:nvSpPr>
        <xdr:cNvPr id="1103" name="AutoShape 79">
          <a:extLst>
            <a:ext uri="{FF2B5EF4-FFF2-40B4-BE49-F238E27FC236}">
              <a16:creationId xmlns:a16="http://schemas.microsoft.com/office/drawing/2014/main" id="{AC1D3BD3-4228-5D0D-77EF-734F47C3C715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88899</xdr:rowOff>
    </xdr:to>
    <xdr:sp macro="" textlink="">
      <xdr:nvSpPr>
        <xdr:cNvPr id="1104" name="AutoShape 80">
          <a:extLst>
            <a:ext uri="{FF2B5EF4-FFF2-40B4-BE49-F238E27FC236}">
              <a16:creationId xmlns:a16="http://schemas.microsoft.com/office/drawing/2014/main" id="{24467D31-2907-7B46-D5EB-9B080D344986}"/>
            </a:ext>
          </a:extLst>
        </xdr:cNvPr>
        <xdr:cNvSpPr>
          <a:spLocks noChangeAspect="1" noChangeArrowheads="1"/>
        </xdr:cNvSpPr>
      </xdr:nvSpPr>
      <xdr:spPr bwMode="auto">
        <a:xfrm>
          <a:off x="0" y="795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34</xdr:row>
      <xdr:rowOff>0</xdr:rowOff>
    </xdr:from>
    <xdr:to>
      <xdr:col>17</xdr:col>
      <xdr:colOff>162112</xdr:colOff>
      <xdr:row>35</xdr:row>
      <xdr:rowOff>88899</xdr:rowOff>
    </xdr:to>
    <xdr:sp macro="" textlink="">
      <xdr:nvSpPr>
        <xdr:cNvPr id="1105" name="AutoShape 81">
          <a:extLst>
            <a:ext uri="{FF2B5EF4-FFF2-40B4-BE49-F238E27FC236}">
              <a16:creationId xmlns:a16="http://schemas.microsoft.com/office/drawing/2014/main" id="{FE83EB43-68EB-7D4D-768E-467EBD61A3EE}"/>
            </a:ext>
          </a:extLst>
        </xdr:cNvPr>
        <xdr:cNvSpPr>
          <a:spLocks noChangeAspect="1" noChangeArrowheads="1"/>
        </xdr:cNvSpPr>
      </xdr:nvSpPr>
      <xdr:spPr bwMode="auto">
        <a:xfrm>
          <a:off x="13208000" y="795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311524</xdr:colOff>
      <xdr:row>35</xdr:row>
      <xdr:rowOff>88899</xdr:rowOff>
    </xdr:to>
    <xdr:sp macro="" textlink="">
      <xdr:nvSpPr>
        <xdr:cNvPr id="1106" name="AutoShape 82">
          <a:extLst>
            <a:ext uri="{FF2B5EF4-FFF2-40B4-BE49-F238E27FC236}">
              <a16:creationId xmlns:a16="http://schemas.microsoft.com/office/drawing/2014/main" id="{47F6F96A-9106-B97F-8B00-03F14AC8693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95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34</xdr:row>
      <xdr:rowOff>0</xdr:rowOff>
    </xdr:from>
    <xdr:to>
      <xdr:col>32</xdr:col>
      <xdr:colOff>158750</xdr:colOff>
      <xdr:row>35</xdr:row>
      <xdr:rowOff>88899</xdr:rowOff>
    </xdr:to>
    <xdr:sp macro="" textlink="">
      <xdr:nvSpPr>
        <xdr:cNvPr id="1107" name="AutoShape 83">
          <a:extLst>
            <a:ext uri="{FF2B5EF4-FFF2-40B4-BE49-F238E27FC236}">
              <a16:creationId xmlns:a16="http://schemas.microsoft.com/office/drawing/2014/main" id="{EF40D9E2-9A2B-6746-1F6E-76BAFDC3E0AA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795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88901</xdr:rowOff>
    </xdr:to>
    <xdr:sp macro="" textlink="">
      <xdr:nvSpPr>
        <xdr:cNvPr id="1108" name="AutoShape 84">
          <a:extLst>
            <a:ext uri="{FF2B5EF4-FFF2-40B4-BE49-F238E27FC236}">
              <a16:creationId xmlns:a16="http://schemas.microsoft.com/office/drawing/2014/main" id="{B3FCF9B6-951D-D9CF-6501-77FCAB9A7114}"/>
            </a:ext>
          </a:extLst>
        </xdr:cNvPr>
        <xdr:cNvSpPr>
          <a:spLocks noChangeAspect="1" noChangeArrowheads="1"/>
        </xdr:cNvSpPr>
      </xdr:nvSpPr>
      <xdr:spPr bwMode="auto">
        <a:xfrm>
          <a:off x="0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35</xdr:row>
      <xdr:rowOff>0</xdr:rowOff>
    </xdr:from>
    <xdr:to>
      <xdr:col>32</xdr:col>
      <xdr:colOff>158750</xdr:colOff>
      <xdr:row>36</xdr:row>
      <xdr:rowOff>88901</xdr:rowOff>
    </xdr:to>
    <xdr:sp macro="" textlink="">
      <xdr:nvSpPr>
        <xdr:cNvPr id="1109" name="AutoShape 85">
          <a:extLst>
            <a:ext uri="{FF2B5EF4-FFF2-40B4-BE49-F238E27FC236}">
              <a16:creationId xmlns:a16="http://schemas.microsoft.com/office/drawing/2014/main" id="{FFE1D1A7-7EB6-99A1-1895-309588ADD371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69850</xdr:rowOff>
    </xdr:to>
    <xdr:sp macro="" textlink="">
      <xdr:nvSpPr>
        <xdr:cNvPr id="1110" name="AutoShape 86">
          <a:extLst>
            <a:ext uri="{FF2B5EF4-FFF2-40B4-BE49-F238E27FC236}">
              <a16:creationId xmlns:a16="http://schemas.microsoft.com/office/drawing/2014/main" id="{CE937348-F154-476A-E85D-E2AD4B2AE049}"/>
            </a:ext>
          </a:extLst>
        </xdr:cNvPr>
        <xdr:cNvSpPr>
          <a:spLocks noChangeAspect="1" noChangeArrowheads="1"/>
        </xdr:cNvSpPr>
      </xdr:nvSpPr>
      <xdr:spPr bwMode="auto">
        <a:xfrm>
          <a:off x="0" y="842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69850</xdr:rowOff>
    </xdr:to>
    <xdr:sp macro="" textlink="">
      <xdr:nvSpPr>
        <xdr:cNvPr id="1111" name="AutoShape 87">
          <a:extLst>
            <a:ext uri="{FF2B5EF4-FFF2-40B4-BE49-F238E27FC236}">
              <a16:creationId xmlns:a16="http://schemas.microsoft.com/office/drawing/2014/main" id="{2346B602-04BB-3FA8-42FD-37F71072A26B}"/>
            </a:ext>
          </a:extLst>
        </xdr:cNvPr>
        <xdr:cNvSpPr>
          <a:spLocks noChangeAspect="1" noChangeArrowheads="1"/>
        </xdr:cNvSpPr>
      </xdr:nvSpPr>
      <xdr:spPr bwMode="auto">
        <a:xfrm>
          <a:off x="2641600" y="842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36</xdr:row>
      <xdr:rowOff>0</xdr:rowOff>
    </xdr:from>
    <xdr:to>
      <xdr:col>19</xdr:col>
      <xdr:colOff>304800</xdr:colOff>
      <xdr:row>37</xdr:row>
      <xdr:rowOff>69850</xdr:rowOff>
    </xdr:to>
    <xdr:sp macro="" textlink="">
      <xdr:nvSpPr>
        <xdr:cNvPr id="1112" name="AutoShape 88">
          <a:extLst>
            <a:ext uri="{FF2B5EF4-FFF2-40B4-BE49-F238E27FC236}">
              <a16:creationId xmlns:a16="http://schemas.microsoft.com/office/drawing/2014/main" id="{F0A1BF4D-AC1F-C814-D922-7788D46481D3}"/>
            </a:ext>
          </a:extLst>
        </xdr:cNvPr>
        <xdr:cNvSpPr>
          <a:spLocks noChangeAspect="1" noChangeArrowheads="1"/>
        </xdr:cNvSpPr>
      </xdr:nvSpPr>
      <xdr:spPr bwMode="auto">
        <a:xfrm>
          <a:off x="15189200" y="842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36</xdr:row>
      <xdr:rowOff>0</xdr:rowOff>
    </xdr:from>
    <xdr:to>
      <xdr:col>32</xdr:col>
      <xdr:colOff>158750</xdr:colOff>
      <xdr:row>37</xdr:row>
      <xdr:rowOff>69850</xdr:rowOff>
    </xdr:to>
    <xdr:sp macro="" textlink="">
      <xdr:nvSpPr>
        <xdr:cNvPr id="1113" name="AutoShape 89">
          <a:extLst>
            <a:ext uri="{FF2B5EF4-FFF2-40B4-BE49-F238E27FC236}">
              <a16:creationId xmlns:a16="http://schemas.microsoft.com/office/drawing/2014/main" id="{C16DCB5F-C4E5-6D4F-91DE-23C2BE8F02BA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842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88900</xdr:rowOff>
    </xdr:to>
    <xdr:sp macro="" textlink="">
      <xdr:nvSpPr>
        <xdr:cNvPr id="1114" name="AutoShape 90">
          <a:extLst>
            <a:ext uri="{FF2B5EF4-FFF2-40B4-BE49-F238E27FC236}">
              <a16:creationId xmlns:a16="http://schemas.microsoft.com/office/drawing/2014/main" id="{05283B65-E970-EDF9-DA43-62886E7C0D37}"/>
            </a:ext>
          </a:extLst>
        </xdr:cNvPr>
        <xdr:cNvSpPr>
          <a:spLocks noChangeAspect="1" noChangeArrowheads="1"/>
        </xdr:cNvSpPr>
      </xdr:nvSpPr>
      <xdr:spPr bwMode="auto">
        <a:xfrm>
          <a:off x="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37</xdr:row>
      <xdr:rowOff>0</xdr:rowOff>
    </xdr:from>
    <xdr:to>
      <xdr:col>17</xdr:col>
      <xdr:colOff>162112</xdr:colOff>
      <xdr:row>38</xdr:row>
      <xdr:rowOff>88900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C9094797-D036-9D33-83D2-241FAD734568}"/>
            </a:ext>
          </a:extLst>
        </xdr:cNvPr>
        <xdr:cNvSpPr>
          <a:spLocks noChangeAspect="1" noChangeArrowheads="1"/>
        </xdr:cNvSpPr>
      </xdr:nvSpPr>
      <xdr:spPr bwMode="auto">
        <a:xfrm>
          <a:off x="13208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311524</xdr:colOff>
      <xdr:row>38</xdr:row>
      <xdr:rowOff>88900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11B4DC55-B1D2-5896-4946-EEBAB9EF5FB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37</xdr:row>
      <xdr:rowOff>0</xdr:rowOff>
    </xdr:from>
    <xdr:to>
      <xdr:col>32</xdr:col>
      <xdr:colOff>158750</xdr:colOff>
      <xdr:row>38</xdr:row>
      <xdr:rowOff>88900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7BE7751A-986E-F420-6C04-6F4BED3D5120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95250</xdr:rowOff>
    </xdr:to>
    <xdr:sp macro="" textlink="">
      <xdr:nvSpPr>
        <xdr:cNvPr id="1118" name="AutoShape 94">
          <a:extLst>
            <a:ext uri="{FF2B5EF4-FFF2-40B4-BE49-F238E27FC236}">
              <a16:creationId xmlns:a16="http://schemas.microsoft.com/office/drawing/2014/main" id="{CABACB52-5F07-36D8-1C0A-45D26A19B231}"/>
            </a:ext>
          </a:extLst>
        </xdr:cNvPr>
        <xdr:cNvSpPr>
          <a:spLocks noChangeAspect="1" noChangeArrowheads="1"/>
        </xdr:cNvSpPr>
      </xdr:nvSpPr>
      <xdr:spPr bwMode="auto">
        <a:xfrm>
          <a:off x="0" y="889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34</xdr:col>
      <xdr:colOff>0</xdr:colOff>
      <xdr:row>38</xdr:row>
      <xdr:rowOff>0</xdr:rowOff>
    </xdr:from>
    <xdr:to>
      <xdr:col>35</xdr:col>
      <xdr:colOff>200212</xdr:colOff>
      <xdr:row>39</xdr:row>
      <xdr:rowOff>95250</xdr:rowOff>
    </xdr:to>
    <xdr:sp macro="" textlink="">
      <xdr:nvSpPr>
        <xdr:cNvPr id="1119" name="AutoShape 95">
          <a:extLst>
            <a:ext uri="{FF2B5EF4-FFF2-40B4-BE49-F238E27FC236}">
              <a16:creationId xmlns:a16="http://schemas.microsoft.com/office/drawing/2014/main" id="{5691C7FA-2A83-0393-B5A4-8A3174A2A2FC}"/>
            </a:ext>
          </a:extLst>
        </xdr:cNvPr>
        <xdr:cNvSpPr>
          <a:spLocks noChangeAspect="1" noChangeArrowheads="1"/>
        </xdr:cNvSpPr>
      </xdr:nvSpPr>
      <xdr:spPr bwMode="auto">
        <a:xfrm>
          <a:off x="25095200" y="889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150467</xdr:rowOff>
    </xdr:to>
    <xdr:sp macro="" textlink="">
      <xdr:nvSpPr>
        <xdr:cNvPr id="1120" name="AutoShape 96">
          <a:extLst>
            <a:ext uri="{FF2B5EF4-FFF2-40B4-BE49-F238E27FC236}">
              <a16:creationId xmlns:a16="http://schemas.microsoft.com/office/drawing/2014/main" id="{150A9624-603D-286C-646B-3EF623E2C2CE}"/>
            </a:ext>
          </a:extLst>
        </xdr:cNvPr>
        <xdr:cNvSpPr>
          <a:spLocks noChangeAspect="1" noChangeArrowheads="1"/>
        </xdr:cNvSpPr>
      </xdr:nvSpPr>
      <xdr:spPr bwMode="auto">
        <a:xfrm>
          <a:off x="0" y="91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69850</xdr:rowOff>
    </xdr:to>
    <xdr:sp macro="" textlink="">
      <xdr:nvSpPr>
        <xdr:cNvPr id="1121" name="AutoShape 97">
          <a:extLst>
            <a:ext uri="{FF2B5EF4-FFF2-40B4-BE49-F238E27FC236}">
              <a16:creationId xmlns:a16="http://schemas.microsoft.com/office/drawing/2014/main" id="{F5916745-FBC3-81C9-984C-ECEE8F87F7B3}"/>
            </a:ext>
          </a:extLst>
        </xdr:cNvPr>
        <xdr:cNvSpPr>
          <a:spLocks noChangeAspect="1" noChangeArrowheads="1"/>
        </xdr:cNvSpPr>
      </xdr:nvSpPr>
      <xdr:spPr bwMode="auto">
        <a:xfrm>
          <a:off x="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40</xdr:row>
      <xdr:rowOff>0</xdr:rowOff>
    </xdr:from>
    <xdr:to>
      <xdr:col>32</xdr:col>
      <xdr:colOff>158750</xdr:colOff>
      <xdr:row>41</xdr:row>
      <xdr:rowOff>69850</xdr:rowOff>
    </xdr:to>
    <xdr:sp macro="" textlink="">
      <xdr:nvSpPr>
        <xdr:cNvPr id="1122" name="AutoShape 98">
          <a:extLst>
            <a:ext uri="{FF2B5EF4-FFF2-40B4-BE49-F238E27FC236}">
              <a16:creationId xmlns:a16="http://schemas.microsoft.com/office/drawing/2014/main" id="{EA5D4848-EFA1-D4ED-A6FE-D85E5FC2CBFE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69851</xdr:rowOff>
    </xdr:to>
    <xdr:sp macro="" textlink="">
      <xdr:nvSpPr>
        <xdr:cNvPr id="1123" name="AutoShape 99">
          <a:extLst>
            <a:ext uri="{FF2B5EF4-FFF2-40B4-BE49-F238E27FC236}">
              <a16:creationId xmlns:a16="http://schemas.microsoft.com/office/drawing/2014/main" id="{7B122CDB-75D5-04C8-010F-E1E6A7F3560E}"/>
            </a:ext>
          </a:extLst>
        </xdr:cNvPr>
        <xdr:cNvSpPr>
          <a:spLocks noChangeAspect="1" noChangeArrowheads="1"/>
        </xdr:cNvSpPr>
      </xdr:nvSpPr>
      <xdr:spPr bwMode="auto">
        <a:xfrm>
          <a:off x="0" y="95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41</xdr:row>
      <xdr:rowOff>0</xdr:rowOff>
    </xdr:from>
    <xdr:to>
      <xdr:col>32</xdr:col>
      <xdr:colOff>158750</xdr:colOff>
      <xdr:row>42</xdr:row>
      <xdr:rowOff>69851</xdr:rowOff>
    </xdr:to>
    <xdr:sp macro="" textlink="">
      <xdr:nvSpPr>
        <xdr:cNvPr id="1124" name="AutoShape 100">
          <a:extLst>
            <a:ext uri="{FF2B5EF4-FFF2-40B4-BE49-F238E27FC236}">
              <a16:creationId xmlns:a16="http://schemas.microsoft.com/office/drawing/2014/main" id="{831E0C71-1F94-85C3-E8E2-54831368C45A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95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95250</xdr:rowOff>
    </xdr:to>
    <xdr:sp macro="" textlink="">
      <xdr:nvSpPr>
        <xdr:cNvPr id="1125" name="AutoShape 101">
          <a:extLst>
            <a:ext uri="{FF2B5EF4-FFF2-40B4-BE49-F238E27FC236}">
              <a16:creationId xmlns:a16="http://schemas.microsoft.com/office/drawing/2014/main" id="{EF76579A-D9DC-3E9C-8B84-A0A5CC8A6D97}"/>
            </a:ext>
          </a:extLst>
        </xdr:cNvPr>
        <xdr:cNvSpPr>
          <a:spLocks noChangeAspect="1" noChangeArrowheads="1"/>
        </xdr:cNvSpPr>
      </xdr:nvSpPr>
      <xdr:spPr bwMode="auto">
        <a:xfrm>
          <a:off x="0" y="982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95250</xdr:rowOff>
    </xdr:to>
    <xdr:sp macro="" textlink="">
      <xdr:nvSpPr>
        <xdr:cNvPr id="1126" name="AutoShape 102">
          <a:extLst>
            <a:ext uri="{FF2B5EF4-FFF2-40B4-BE49-F238E27FC236}">
              <a16:creationId xmlns:a16="http://schemas.microsoft.com/office/drawing/2014/main" id="{4DA71775-8A3C-6BC7-5AD6-E7B0F087ACDE}"/>
            </a:ext>
          </a:extLst>
        </xdr:cNvPr>
        <xdr:cNvSpPr>
          <a:spLocks noChangeAspect="1" noChangeArrowheads="1"/>
        </xdr:cNvSpPr>
      </xdr:nvSpPr>
      <xdr:spPr bwMode="auto">
        <a:xfrm>
          <a:off x="2641600" y="982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42</xdr:row>
      <xdr:rowOff>0</xdr:rowOff>
    </xdr:from>
    <xdr:to>
      <xdr:col>32</xdr:col>
      <xdr:colOff>158750</xdr:colOff>
      <xdr:row>43</xdr:row>
      <xdr:rowOff>95250</xdr:rowOff>
    </xdr:to>
    <xdr:sp macro="" textlink="">
      <xdr:nvSpPr>
        <xdr:cNvPr id="1127" name="AutoShape 103">
          <a:extLst>
            <a:ext uri="{FF2B5EF4-FFF2-40B4-BE49-F238E27FC236}">
              <a16:creationId xmlns:a16="http://schemas.microsoft.com/office/drawing/2014/main" id="{AF122A9C-A6F1-1394-4E6A-34E462486DC2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982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95249</xdr:rowOff>
    </xdr:to>
    <xdr:sp macro="" textlink="">
      <xdr:nvSpPr>
        <xdr:cNvPr id="1128" name="AutoShape 104">
          <a:extLst>
            <a:ext uri="{FF2B5EF4-FFF2-40B4-BE49-F238E27FC236}">
              <a16:creationId xmlns:a16="http://schemas.microsoft.com/office/drawing/2014/main" id="{28AF3D4B-617B-E91D-D863-E416AFB5B203}"/>
            </a:ext>
          </a:extLst>
        </xdr:cNvPr>
        <xdr:cNvSpPr>
          <a:spLocks noChangeAspect="1" noChangeArrowheads="1"/>
        </xdr:cNvSpPr>
      </xdr:nvSpPr>
      <xdr:spPr bwMode="auto">
        <a:xfrm>
          <a:off x="0" y="1005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43</xdr:row>
      <xdr:rowOff>0</xdr:rowOff>
    </xdr:from>
    <xdr:to>
      <xdr:col>32</xdr:col>
      <xdr:colOff>158750</xdr:colOff>
      <xdr:row>44</xdr:row>
      <xdr:rowOff>95249</xdr:rowOff>
    </xdr:to>
    <xdr:sp macro="" textlink="">
      <xdr:nvSpPr>
        <xdr:cNvPr id="1129" name="AutoShape 105">
          <a:extLst>
            <a:ext uri="{FF2B5EF4-FFF2-40B4-BE49-F238E27FC236}">
              <a16:creationId xmlns:a16="http://schemas.microsoft.com/office/drawing/2014/main" id="{DE515FA9-777B-C1DD-A5FB-C645D07ACD51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005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69851</xdr:rowOff>
    </xdr:to>
    <xdr:sp macro="" textlink="">
      <xdr:nvSpPr>
        <xdr:cNvPr id="1130" name="AutoShape 106">
          <a:extLst>
            <a:ext uri="{FF2B5EF4-FFF2-40B4-BE49-F238E27FC236}">
              <a16:creationId xmlns:a16="http://schemas.microsoft.com/office/drawing/2014/main" id="{35E913C8-6713-6394-541E-BD17CB6E3DD8}"/>
            </a:ext>
          </a:extLst>
        </xdr:cNvPr>
        <xdr:cNvSpPr>
          <a:spLocks noChangeAspect="1" noChangeArrowheads="1"/>
        </xdr:cNvSpPr>
      </xdr:nvSpPr>
      <xdr:spPr bwMode="auto">
        <a:xfrm>
          <a:off x="0" y="1028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69851</xdr:rowOff>
    </xdr:to>
    <xdr:sp macro="" textlink="">
      <xdr:nvSpPr>
        <xdr:cNvPr id="1131" name="AutoShape 107">
          <a:extLst>
            <a:ext uri="{FF2B5EF4-FFF2-40B4-BE49-F238E27FC236}">
              <a16:creationId xmlns:a16="http://schemas.microsoft.com/office/drawing/2014/main" id="{21101E72-39BF-F96C-E257-CC05E6FF587B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028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44</xdr:row>
      <xdr:rowOff>0</xdr:rowOff>
    </xdr:from>
    <xdr:to>
      <xdr:col>14</xdr:col>
      <xdr:colOff>311523</xdr:colOff>
      <xdr:row>45</xdr:row>
      <xdr:rowOff>69851</xdr:rowOff>
    </xdr:to>
    <xdr:sp macro="" textlink="">
      <xdr:nvSpPr>
        <xdr:cNvPr id="1132" name="AutoShape 108">
          <a:extLst>
            <a:ext uri="{FF2B5EF4-FFF2-40B4-BE49-F238E27FC236}">
              <a16:creationId xmlns:a16="http://schemas.microsoft.com/office/drawing/2014/main" id="{37A2DF71-7E6C-0E0F-427D-654835FED5AB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1028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44</xdr:row>
      <xdr:rowOff>0</xdr:rowOff>
    </xdr:from>
    <xdr:to>
      <xdr:col>32</xdr:col>
      <xdr:colOff>158750</xdr:colOff>
      <xdr:row>45</xdr:row>
      <xdr:rowOff>69851</xdr:rowOff>
    </xdr:to>
    <xdr:sp macro="" textlink="">
      <xdr:nvSpPr>
        <xdr:cNvPr id="1133" name="AutoShape 109">
          <a:extLst>
            <a:ext uri="{FF2B5EF4-FFF2-40B4-BE49-F238E27FC236}">
              <a16:creationId xmlns:a16="http://schemas.microsoft.com/office/drawing/2014/main" id="{BE82F524-1FC9-A1D6-625E-3A30862A8E48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028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69849</xdr:rowOff>
    </xdr:to>
    <xdr:sp macro="" textlink="">
      <xdr:nvSpPr>
        <xdr:cNvPr id="1134" name="AutoShape 110">
          <a:extLst>
            <a:ext uri="{FF2B5EF4-FFF2-40B4-BE49-F238E27FC236}">
              <a16:creationId xmlns:a16="http://schemas.microsoft.com/office/drawing/2014/main" id="{41E21E0B-EEC3-EEB5-E748-FB603C734A04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45</xdr:row>
      <xdr:rowOff>0</xdr:rowOff>
    </xdr:from>
    <xdr:to>
      <xdr:col>32</xdr:col>
      <xdr:colOff>158750</xdr:colOff>
      <xdr:row>46</xdr:row>
      <xdr:rowOff>69849</xdr:rowOff>
    </xdr:to>
    <xdr:sp macro="" textlink="">
      <xdr:nvSpPr>
        <xdr:cNvPr id="1135" name="AutoShape 111">
          <a:extLst>
            <a:ext uri="{FF2B5EF4-FFF2-40B4-BE49-F238E27FC236}">
              <a16:creationId xmlns:a16="http://schemas.microsoft.com/office/drawing/2014/main" id="{48A1F483-E140-BC6B-E7D4-8759F129C040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05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144117</xdr:rowOff>
    </xdr:to>
    <xdr:sp macro="" textlink="">
      <xdr:nvSpPr>
        <xdr:cNvPr id="1136" name="AutoShape 112">
          <a:extLst>
            <a:ext uri="{FF2B5EF4-FFF2-40B4-BE49-F238E27FC236}">
              <a16:creationId xmlns:a16="http://schemas.microsoft.com/office/drawing/2014/main" id="{64481FC5-4E05-9C11-FBAC-221FC3C43B8B}"/>
            </a:ext>
          </a:extLst>
        </xdr:cNvPr>
        <xdr:cNvSpPr>
          <a:spLocks noChangeAspect="1" noChangeArrowheads="1"/>
        </xdr:cNvSpPr>
      </xdr:nvSpPr>
      <xdr:spPr bwMode="auto">
        <a:xfrm>
          <a:off x="0" y="1075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46</xdr:row>
      <xdr:rowOff>0</xdr:rowOff>
    </xdr:from>
    <xdr:to>
      <xdr:col>32</xdr:col>
      <xdr:colOff>158750</xdr:colOff>
      <xdr:row>47</xdr:row>
      <xdr:rowOff>144117</xdr:rowOff>
    </xdr:to>
    <xdr:sp macro="" textlink="">
      <xdr:nvSpPr>
        <xdr:cNvPr id="1137" name="AutoShape 113">
          <a:extLst>
            <a:ext uri="{FF2B5EF4-FFF2-40B4-BE49-F238E27FC236}">
              <a16:creationId xmlns:a16="http://schemas.microsoft.com/office/drawing/2014/main" id="{6DECDDB8-AD25-BB43-CE79-40D18DF120CB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075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76200</xdr:rowOff>
    </xdr:to>
    <xdr:sp macro="" textlink="">
      <xdr:nvSpPr>
        <xdr:cNvPr id="1138" name="AutoShape 114">
          <a:extLst>
            <a:ext uri="{FF2B5EF4-FFF2-40B4-BE49-F238E27FC236}">
              <a16:creationId xmlns:a16="http://schemas.microsoft.com/office/drawing/2014/main" id="{FC960106-23D9-38EF-523B-274289259FF7}"/>
            </a:ext>
          </a:extLst>
        </xdr:cNvPr>
        <xdr:cNvSpPr>
          <a:spLocks noChangeAspect="1" noChangeArrowheads="1"/>
        </xdr:cNvSpPr>
      </xdr:nvSpPr>
      <xdr:spPr bwMode="auto">
        <a:xfrm>
          <a:off x="0" y="109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88900</xdr:rowOff>
    </xdr:to>
    <xdr:sp macro="" textlink="">
      <xdr:nvSpPr>
        <xdr:cNvPr id="1139" name="AutoShape 115">
          <a:extLst>
            <a:ext uri="{FF2B5EF4-FFF2-40B4-BE49-F238E27FC236}">
              <a16:creationId xmlns:a16="http://schemas.microsoft.com/office/drawing/2014/main" id="{249500BC-7271-46A8-41D2-BB82655A98C3}"/>
            </a:ext>
          </a:extLst>
        </xdr:cNvPr>
        <xdr:cNvSpPr>
          <a:spLocks noChangeAspect="1" noChangeArrowheads="1"/>
        </xdr:cNvSpPr>
      </xdr:nvSpPr>
      <xdr:spPr bwMode="auto">
        <a:xfrm>
          <a:off x="0" y="1122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48</xdr:row>
      <xdr:rowOff>0</xdr:rowOff>
    </xdr:from>
    <xdr:to>
      <xdr:col>32</xdr:col>
      <xdr:colOff>158750</xdr:colOff>
      <xdr:row>49</xdr:row>
      <xdr:rowOff>88900</xdr:rowOff>
    </xdr:to>
    <xdr:sp macro="" textlink="">
      <xdr:nvSpPr>
        <xdr:cNvPr id="1140" name="AutoShape 116">
          <a:extLst>
            <a:ext uri="{FF2B5EF4-FFF2-40B4-BE49-F238E27FC236}">
              <a16:creationId xmlns:a16="http://schemas.microsoft.com/office/drawing/2014/main" id="{4A957D1C-2BDB-30CF-43F0-A9F4729154B5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122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69851</xdr:rowOff>
    </xdr:to>
    <xdr:sp macro="" textlink="">
      <xdr:nvSpPr>
        <xdr:cNvPr id="1141" name="AutoShape 117">
          <a:extLst>
            <a:ext uri="{FF2B5EF4-FFF2-40B4-BE49-F238E27FC236}">
              <a16:creationId xmlns:a16="http://schemas.microsoft.com/office/drawing/2014/main" id="{24126048-E5BE-6D43-9DD0-D07C9EF97EFA}"/>
            </a:ext>
          </a:extLst>
        </xdr:cNvPr>
        <xdr:cNvSpPr>
          <a:spLocks noChangeAspect="1" noChangeArrowheads="1"/>
        </xdr:cNvSpPr>
      </xdr:nvSpPr>
      <xdr:spPr bwMode="auto">
        <a:xfrm>
          <a:off x="0" y="114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69851</xdr:rowOff>
    </xdr:to>
    <xdr:sp macro="" textlink="">
      <xdr:nvSpPr>
        <xdr:cNvPr id="1142" name="AutoShape 118">
          <a:extLst>
            <a:ext uri="{FF2B5EF4-FFF2-40B4-BE49-F238E27FC236}">
              <a16:creationId xmlns:a16="http://schemas.microsoft.com/office/drawing/2014/main" id="{775DA88A-61C1-7C97-C3B0-500605053F8C}"/>
            </a:ext>
          </a:extLst>
        </xdr:cNvPr>
        <xdr:cNvSpPr>
          <a:spLocks noChangeAspect="1" noChangeArrowheads="1"/>
        </xdr:cNvSpPr>
      </xdr:nvSpPr>
      <xdr:spPr bwMode="auto">
        <a:xfrm>
          <a:off x="2641600" y="114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49</xdr:row>
      <xdr:rowOff>0</xdr:rowOff>
    </xdr:from>
    <xdr:to>
      <xdr:col>32</xdr:col>
      <xdr:colOff>158750</xdr:colOff>
      <xdr:row>50</xdr:row>
      <xdr:rowOff>69851</xdr:rowOff>
    </xdr:to>
    <xdr:sp macro="" textlink="">
      <xdr:nvSpPr>
        <xdr:cNvPr id="1143" name="AutoShape 119">
          <a:extLst>
            <a:ext uri="{FF2B5EF4-FFF2-40B4-BE49-F238E27FC236}">
              <a16:creationId xmlns:a16="http://schemas.microsoft.com/office/drawing/2014/main" id="{59D6A53A-4364-234F-732C-93EFBA626D63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14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69850</xdr:rowOff>
    </xdr:to>
    <xdr:sp macro="" textlink="">
      <xdr:nvSpPr>
        <xdr:cNvPr id="1144" name="AutoShape 120">
          <a:extLst>
            <a:ext uri="{FF2B5EF4-FFF2-40B4-BE49-F238E27FC236}">
              <a16:creationId xmlns:a16="http://schemas.microsoft.com/office/drawing/2014/main" id="{3651863A-8DB0-8F88-552B-3C0A35C523FC}"/>
            </a:ext>
          </a:extLst>
        </xdr:cNvPr>
        <xdr:cNvSpPr>
          <a:spLocks noChangeAspect="1" noChangeArrowheads="1"/>
        </xdr:cNvSpPr>
      </xdr:nvSpPr>
      <xdr:spPr bwMode="auto">
        <a:xfrm>
          <a:off x="0" y="1169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50</xdr:row>
      <xdr:rowOff>0</xdr:rowOff>
    </xdr:from>
    <xdr:to>
      <xdr:col>32</xdr:col>
      <xdr:colOff>158750</xdr:colOff>
      <xdr:row>51</xdr:row>
      <xdr:rowOff>69850</xdr:rowOff>
    </xdr:to>
    <xdr:sp macro="" textlink="">
      <xdr:nvSpPr>
        <xdr:cNvPr id="1145" name="AutoShape 121">
          <a:extLst>
            <a:ext uri="{FF2B5EF4-FFF2-40B4-BE49-F238E27FC236}">
              <a16:creationId xmlns:a16="http://schemas.microsoft.com/office/drawing/2014/main" id="{5F5B9BA4-F123-6CFA-5FAB-F1C1685BF125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169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76199</xdr:rowOff>
    </xdr:to>
    <xdr:sp macro="" textlink="">
      <xdr:nvSpPr>
        <xdr:cNvPr id="1146" name="AutoShape 122">
          <a:extLst>
            <a:ext uri="{FF2B5EF4-FFF2-40B4-BE49-F238E27FC236}">
              <a16:creationId xmlns:a16="http://schemas.microsoft.com/office/drawing/2014/main" id="{92612A2F-4259-63A7-B84E-A506CDAA3DB9}"/>
            </a:ext>
          </a:extLst>
        </xdr:cNvPr>
        <xdr:cNvSpPr>
          <a:spLocks noChangeAspect="1" noChangeArrowheads="1"/>
        </xdr:cNvSpPr>
      </xdr:nvSpPr>
      <xdr:spPr bwMode="auto">
        <a:xfrm>
          <a:off x="0" y="1192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51</xdr:row>
      <xdr:rowOff>0</xdr:rowOff>
    </xdr:from>
    <xdr:to>
      <xdr:col>33</xdr:col>
      <xdr:colOff>50800</xdr:colOff>
      <xdr:row>52</xdr:row>
      <xdr:rowOff>76199</xdr:rowOff>
    </xdr:to>
    <xdr:sp macro="" textlink="">
      <xdr:nvSpPr>
        <xdr:cNvPr id="1147" name="AutoShape 123">
          <a:extLst>
            <a:ext uri="{FF2B5EF4-FFF2-40B4-BE49-F238E27FC236}">
              <a16:creationId xmlns:a16="http://schemas.microsoft.com/office/drawing/2014/main" id="{3E4F8277-B2CD-3114-3F54-43A8F4B2DD42}"/>
            </a:ext>
          </a:extLst>
        </xdr:cNvPr>
        <xdr:cNvSpPr>
          <a:spLocks noChangeAspect="1" noChangeArrowheads="1"/>
        </xdr:cNvSpPr>
      </xdr:nvSpPr>
      <xdr:spPr bwMode="auto">
        <a:xfrm>
          <a:off x="23774400" y="1192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76200</xdr:rowOff>
    </xdr:to>
    <xdr:sp macro="" textlink="">
      <xdr:nvSpPr>
        <xdr:cNvPr id="1148" name="AutoShape 124">
          <a:extLst>
            <a:ext uri="{FF2B5EF4-FFF2-40B4-BE49-F238E27FC236}">
              <a16:creationId xmlns:a16="http://schemas.microsoft.com/office/drawing/2014/main" id="{810DD685-41C0-2C03-19D1-6ACC21E5B293}"/>
            </a:ext>
          </a:extLst>
        </xdr:cNvPr>
        <xdr:cNvSpPr>
          <a:spLocks noChangeAspect="1" noChangeArrowheads="1"/>
        </xdr:cNvSpPr>
      </xdr:nvSpPr>
      <xdr:spPr bwMode="auto">
        <a:xfrm>
          <a:off x="0" y="1215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76201</xdr:rowOff>
    </xdr:to>
    <xdr:sp macro="" textlink="">
      <xdr:nvSpPr>
        <xdr:cNvPr id="1149" name="AutoShape 125">
          <a:extLst>
            <a:ext uri="{FF2B5EF4-FFF2-40B4-BE49-F238E27FC236}">
              <a16:creationId xmlns:a16="http://schemas.microsoft.com/office/drawing/2014/main" id="{7609C39B-0A21-E0B5-3894-674CEB3CF273}"/>
            </a:ext>
          </a:extLst>
        </xdr:cNvPr>
        <xdr:cNvSpPr>
          <a:spLocks noChangeAspect="1" noChangeArrowheads="1"/>
        </xdr:cNvSpPr>
      </xdr:nvSpPr>
      <xdr:spPr bwMode="auto">
        <a:xfrm>
          <a:off x="0" y="123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53</xdr:row>
      <xdr:rowOff>0</xdr:rowOff>
    </xdr:from>
    <xdr:to>
      <xdr:col>29</xdr:col>
      <xdr:colOff>162111</xdr:colOff>
      <xdr:row>54</xdr:row>
      <xdr:rowOff>76201</xdr:rowOff>
    </xdr:to>
    <xdr:sp macro="" textlink="">
      <xdr:nvSpPr>
        <xdr:cNvPr id="1150" name="AutoShape 126">
          <a:extLst>
            <a:ext uri="{FF2B5EF4-FFF2-40B4-BE49-F238E27FC236}">
              <a16:creationId xmlns:a16="http://schemas.microsoft.com/office/drawing/2014/main" id="{FA122207-99D9-E6F0-1F5B-2AA5C669C4DC}"/>
            </a:ext>
          </a:extLst>
        </xdr:cNvPr>
        <xdr:cNvSpPr>
          <a:spLocks noChangeAspect="1" noChangeArrowheads="1"/>
        </xdr:cNvSpPr>
      </xdr:nvSpPr>
      <xdr:spPr bwMode="auto">
        <a:xfrm>
          <a:off x="21132800" y="123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69850</xdr:rowOff>
    </xdr:to>
    <xdr:sp macro="" textlink="">
      <xdr:nvSpPr>
        <xdr:cNvPr id="1151" name="AutoShape 127">
          <a:extLst>
            <a:ext uri="{FF2B5EF4-FFF2-40B4-BE49-F238E27FC236}">
              <a16:creationId xmlns:a16="http://schemas.microsoft.com/office/drawing/2014/main" id="{F9F4F881-2D5F-8038-3951-7F04F54FB0A2}"/>
            </a:ext>
          </a:extLst>
        </xdr:cNvPr>
        <xdr:cNvSpPr>
          <a:spLocks noChangeAspect="1" noChangeArrowheads="1"/>
        </xdr:cNvSpPr>
      </xdr:nvSpPr>
      <xdr:spPr bwMode="auto">
        <a:xfrm>
          <a:off x="0" y="126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150468</xdr:rowOff>
    </xdr:to>
    <xdr:sp macro="" textlink="">
      <xdr:nvSpPr>
        <xdr:cNvPr id="1270" name="AutoShape 182">
          <a:extLst>
            <a:ext uri="{FF2B5EF4-FFF2-40B4-BE49-F238E27FC236}">
              <a16:creationId xmlns:a16="http://schemas.microsoft.com/office/drawing/2014/main" id="{56198517-10E7-343C-FC62-38DA88791837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304800</xdr:colOff>
      <xdr:row>59</xdr:row>
      <xdr:rowOff>150468</xdr:rowOff>
    </xdr:to>
    <xdr:sp macro="" textlink="">
      <xdr:nvSpPr>
        <xdr:cNvPr id="1271" name="AutoShape 183">
          <a:extLst>
            <a:ext uri="{FF2B5EF4-FFF2-40B4-BE49-F238E27FC236}">
              <a16:creationId xmlns:a16="http://schemas.microsoft.com/office/drawing/2014/main" id="{6BF83C2A-B8AB-3D62-355E-CC0F59103CDC}"/>
            </a:ext>
          </a:extLst>
        </xdr:cNvPr>
        <xdr:cNvSpPr>
          <a:spLocks noChangeAspect="1" noChangeArrowheads="1"/>
        </xdr:cNvSpPr>
      </xdr:nvSpPr>
      <xdr:spPr bwMode="auto">
        <a:xfrm>
          <a:off x="383540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311523</xdr:colOff>
      <xdr:row>59</xdr:row>
      <xdr:rowOff>150468</xdr:rowOff>
    </xdr:to>
    <xdr:sp macro="" textlink="">
      <xdr:nvSpPr>
        <xdr:cNvPr id="1272" name="AutoShape 184">
          <a:extLst>
            <a:ext uri="{FF2B5EF4-FFF2-40B4-BE49-F238E27FC236}">
              <a16:creationId xmlns:a16="http://schemas.microsoft.com/office/drawing/2014/main" id="{B10AB716-10F9-B106-0323-4DA916E8A8FB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311523</xdr:colOff>
      <xdr:row>59</xdr:row>
      <xdr:rowOff>150468</xdr:rowOff>
    </xdr:to>
    <xdr:sp macro="" textlink="">
      <xdr:nvSpPr>
        <xdr:cNvPr id="1273" name="AutoShape 185">
          <a:extLst>
            <a:ext uri="{FF2B5EF4-FFF2-40B4-BE49-F238E27FC236}">
              <a16:creationId xmlns:a16="http://schemas.microsoft.com/office/drawing/2014/main" id="{BF8A1497-CB1B-08A4-3BE4-AE6FF4C1D1D2}"/>
            </a:ext>
          </a:extLst>
        </xdr:cNvPr>
        <xdr:cNvSpPr>
          <a:spLocks noChangeAspect="1" noChangeArrowheads="1"/>
        </xdr:cNvSpPr>
      </xdr:nvSpPr>
      <xdr:spPr bwMode="auto">
        <a:xfrm>
          <a:off x="51117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308162</xdr:colOff>
      <xdr:row>59</xdr:row>
      <xdr:rowOff>150468</xdr:rowOff>
    </xdr:to>
    <xdr:sp macro="" textlink="">
      <xdr:nvSpPr>
        <xdr:cNvPr id="1274" name="AutoShape 186">
          <a:extLst>
            <a:ext uri="{FF2B5EF4-FFF2-40B4-BE49-F238E27FC236}">
              <a16:creationId xmlns:a16="http://schemas.microsoft.com/office/drawing/2014/main" id="{F02C4D16-3E08-DAD2-7967-DA3C42E1C238}"/>
            </a:ext>
          </a:extLst>
        </xdr:cNvPr>
        <xdr:cNvSpPr>
          <a:spLocks noChangeAspect="1" noChangeArrowheads="1"/>
        </xdr:cNvSpPr>
      </xdr:nvSpPr>
      <xdr:spPr bwMode="auto">
        <a:xfrm>
          <a:off x="525780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304800</xdr:colOff>
      <xdr:row>59</xdr:row>
      <xdr:rowOff>150468</xdr:rowOff>
    </xdr:to>
    <xdr:sp macro="" textlink="">
      <xdr:nvSpPr>
        <xdr:cNvPr id="1275" name="AutoShape 187">
          <a:extLst>
            <a:ext uri="{FF2B5EF4-FFF2-40B4-BE49-F238E27FC236}">
              <a16:creationId xmlns:a16="http://schemas.microsoft.com/office/drawing/2014/main" id="{18B715E5-6034-C4F9-45B1-7816FDC6BFDE}"/>
            </a:ext>
          </a:extLst>
        </xdr:cNvPr>
        <xdr:cNvSpPr>
          <a:spLocks noChangeAspect="1" noChangeArrowheads="1"/>
        </xdr:cNvSpPr>
      </xdr:nvSpPr>
      <xdr:spPr bwMode="auto">
        <a:xfrm>
          <a:off x="54038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58</xdr:row>
      <xdr:rowOff>0</xdr:rowOff>
    </xdr:from>
    <xdr:to>
      <xdr:col>8</xdr:col>
      <xdr:colOff>3362</xdr:colOff>
      <xdr:row>59</xdr:row>
      <xdr:rowOff>150468</xdr:rowOff>
    </xdr:to>
    <xdr:sp macro="" textlink="">
      <xdr:nvSpPr>
        <xdr:cNvPr id="1276" name="AutoShape 188">
          <a:extLst>
            <a:ext uri="{FF2B5EF4-FFF2-40B4-BE49-F238E27FC236}">
              <a16:creationId xmlns:a16="http://schemas.microsoft.com/office/drawing/2014/main" id="{716AEBA0-13AF-B498-44C9-326EAC3DA590}"/>
            </a:ext>
          </a:extLst>
        </xdr:cNvPr>
        <xdr:cNvSpPr>
          <a:spLocks noChangeAspect="1" noChangeArrowheads="1"/>
        </xdr:cNvSpPr>
      </xdr:nvSpPr>
      <xdr:spPr bwMode="auto">
        <a:xfrm>
          <a:off x="58102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58</xdr:row>
      <xdr:rowOff>0</xdr:rowOff>
    </xdr:from>
    <xdr:to>
      <xdr:col>8</xdr:col>
      <xdr:colOff>304800</xdr:colOff>
      <xdr:row>59</xdr:row>
      <xdr:rowOff>150468</xdr:rowOff>
    </xdr:to>
    <xdr:sp macro="" textlink="">
      <xdr:nvSpPr>
        <xdr:cNvPr id="1277" name="AutoShape 189">
          <a:extLst>
            <a:ext uri="{FF2B5EF4-FFF2-40B4-BE49-F238E27FC236}">
              <a16:creationId xmlns:a16="http://schemas.microsoft.com/office/drawing/2014/main" id="{29F37D15-CD9A-FD87-AB27-E8FA4CCBD581}"/>
            </a:ext>
          </a:extLst>
        </xdr:cNvPr>
        <xdr:cNvSpPr>
          <a:spLocks noChangeAspect="1" noChangeArrowheads="1"/>
        </xdr:cNvSpPr>
      </xdr:nvSpPr>
      <xdr:spPr bwMode="auto">
        <a:xfrm>
          <a:off x="595630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10</xdr:col>
      <xdr:colOff>159497</xdr:colOff>
      <xdr:row>59</xdr:row>
      <xdr:rowOff>150468</xdr:rowOff>
    </xdr:to>
    <xdr:sp macro="" textlink="">
      <xdr:nvSpPr>
        <xdr:cNvPr id="1278" name="AutoShape 190">
          <a:extLst>
            <a:ext uri="{FF2B5EF4-FFF2-40B4-BE49-F238E27FC236}">
              <a16:creationId xmlns:a16="http://schemas.microsoft.com/office/drawing/2014/main" id="{CC3188EB-586C-52F5-16B8-EDCE6C58FE5E}"/>
            </a:ext>
          </a:extLst>
        </xdr:cNvPr>
        <xdr:cNvSpPr>
          <a:spLocks noChangeAspect="1" noChangeArrowheads="1"/>
        </xdr:cNvSpPr>
      </xdr:nvSpPr>
      <xdr:spPr bwMode="auto">
        <a:xfrm>
          <a:off x="74993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308909</xdr:colOff>
      <xdr:row>59</xdr:row>
      <xdr:rowOff>150468</xdr:rowOff>
    </xdr:to>
    <xdr:sp macro="" textlink="">
      <xdr:nvSpPr>
        <xdr:cNvPr id="1279" name="AutoShape 191">
          <a:extLst>
            <a:ext uri="{FF2B5EF4-FFF2-40B4-BE49-F238E27FC236}">
              <a16:creationId xmlns:a16="http://schemas.microsoft.com/office/drawing/2014/main" id="{27ABE34C-97E9-F0B5-DB18-1A276986D10C}"/>
            </a:ext>
          </a:extLst>
        </xdr:cNvPr>
        <xdr:cNvSpPr>
          <a:spLocks noChangeAspect="1" noChangeArrowheads="1"/>
        </xdr:cNvSpPr>
      </xdr:nvSpPr>
      <xdr:spPr bwMode="auto">
        <a:xfrm>
          <a:off x="764540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58</xdr:row>
      <xdr:rowOff>0</xdr:rowOff>
    </xdr:from>
    <xdr:to>
      <xdr:col>12</xdr:col>
      <xdr:colOff>84045</xdr:colOff>
      <xdr:row>59</xdr:row>
      <xdr:rowOff>150468</xdr:rowOff>
    </xdr:to>
    <xdr:sp macro="" textlink="">
      <xdr:nvSpPr>
        <xdr:cNvPr id="1280" name="AutoShape 192">
          <a:extLst>
            <a:ext uri="{FF2B5EF4-FFF2-40B4-BE49-F238E27FC236}">
              <a16:creationId xmlns:a16="http://schemas.microsoft.com/office/drawing/2014/main" id="{8ACB1F5C-8A00-B867-78A2-FFBED19B6C2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304800</xdr:colOff>
      <xdr:row>59</xdr:row>
      <xdr:rowOff>150468</xdr:rowOff>
    </xdr:to>
    <xdr:sp macro="" textlink="">
      <xdr:nvSpPr>
        <xdr:cNvPr id="1281" name="AutoShape 193">
          <a:extLst>
            <a:ext uri="{FF2B5EF4-FFF2-40B4-BE49-F238E27FC236}">
              <a16:creationId xmlns:a16="http://schemas.microsoft.com/office/drawing/2014/main" id="{E1E73D40-9FFE-A270-7CB1-A4216BEA01E9}"/>
            </a:ext>
          </a:extLst>
        </xdr:cNvPr>
        <xdr:cNvSpPr>
          <a:spLocks noChangeAspect="1" noChangeArrowheads="1"/>
        </xdr:cNvSpPr>
      </xdr:nvSpPr>
      <xdr:spPr bwMode="auto">
        <a:xfrm>
          <a:off x="78803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58</xdr:row>
      <xdr:rowOff>0</xdr:rowOff>
    </xdr:from>
    <xdr:to>
      <xdr:col>13</xdr:col>
      <xdr:colOff>304800</xdr:colOff>
      <xdr:row>59</xdr:row>
      <xdr:rowOff>150468</xdr:rowOff>
    </xdr:to>
    <xdr:sp macro="" textlink="">
      <xdr:nvSpPr>
        <xdr:cNvPr id="1282" name="AutoShape 194">
          <a:extLst>
            <a:ext uri="{FF2B5EF4-FFF2-40B4-BE49-F238E27FC236}">
              <a16:creationId xmlns:a16="http://schemas.microsoft.com/office/drawing/2014/main" id="{482F16CD-B2C6-BE5C-AD2B-71AAA18A7B65}"/>
            </a:ext>
          </a:extLst>
        </xdr:cNvPr>
        <xdr:cNvSpPr>
          <a:spLocks noChangeAspect="1" noChangeArrowheads="1"/>
        </xdr:cNvSpPr>
      </xdr:nvSpPr>
      <xdr:spPr bwMode="auto">
        <a:xfrm>
          <a:off x="90106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58</xdr:row>
      <xdr:rowOff>0</xdr:rowOff>
    </xdr:from>
    <xdr:to>
      <xdr:col>14</xdr:col>
      <xdr:colOff>311523</xdr:colOff>
      <xdr:row>59</xdr:row>
      <xdr:rowOff>150468</xdr:rowOff>
    </xdr:to>
    <xdr:sp macro="" textlink="">
      <xdr:nvSpPr>
        <xdr:cNvPr id="1283" name="AutoShape 195">
          <a:extLst>
            <a:ext uri="{FF2B5EF4-FFF2-40B4-BE49-F238E27FC236}">
              <a16:creationId xmlns:a16="http://schemas.microsoft.com/office/drawing/2014/main" id="{6404CE6E-A564-5E6F-BFC5-B7A589D721A0}"/>
            </a:ext>
          </a:extLst>
        </xdr:cNvPr>
        <xdr:cNvSpPr>
          <a:spLocks noChangeAspect="1" noChangeArrowheads="1"/>
        </xdr:cNvSpPr>
      </xdr:nvSpPr>
      <xdr:spPr bwMode="auto">
        <a:xfrm>
          <a:off x="1055370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58</xdr:row>
      <xdr:rowOff>0</xdr:rowOff>
    </xdr:from>
    <xdr:to>
      <xdr:col>17</xdr:col>
      <xdr:colOff>27641</xdr:colOff>
      <xdr:row>59</xdr:row>
      <xdr:rowOff>150468</xdr:rowOff>
    </xdr:to>
    <xdr:sp macro="" textlink="">
      <xdr:nvSpPr>
        <xdr:cNvPr id="1284" name="AutoShape 196">
          <a:extLst>
            <a:ext uri="{FF2B5EF4-FFF2-40B4-BE49-F238E27FC236}">
              <a16:creationId xmlns:a16="http://schemas.microsoft.com/office/drawing/2014/main" id="{EFE885E6-BE7A-B5E1-2C4D-C590BF88B14E}"/>
            </a:ext>
          </a:extLst>
        </xdr:cNvPr>
        <xdr:cNvSpPr>
          <a:spLocks noChangeAspect="1" noChangeArrowheads="1"/>
        </xdr:cNvSpPr>
      </xdr:nvSpPr>
      <xdr:spPr bwMode="auto">
        <a:xfrm>
          <a:off x="106997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58</xdr:row>
      <xdr:rowOff>0</xdr:rowOff>
    </xdr:from>
    <xdr:to>
      <xdr:col>17</xdr:col>
      <xdr:colOff>162112</xdr:colOff>
      <xdr:row>59</xdr:row>
      <xdr:rowOff>150468</xdr:rowOff>
    </xdr:to>
    <xdr:sp macro="" textlink="">
      <xdr:nvSpPr>
        <xdr:cNvPr id="1285" name="AutoShape 197">
          <a:extLst>
            <a:ext uri="{FF2B5EF4-FFF2-40B4-BE49-F238E27FC236}">
              <a16:creationId xmlns:a16="http://schemas.microsoft.com/office/drawing/2014/main" id="{556DA940-6572-80B0-C984-BA9119DD1C7F}"/>
            </a:ext>
          </a:extLst>
        </xdr:cNvPr>
        <xdr:cNvSpPr>
          <a:spLocks noChangeAspect="1" noChangeArrowheads="1"/>
        </xdr:cNvSpPr>
      </xdr:nvSpPr>
      <xdr:spPr bwMode="auto">
        <a:xfrm>
          <a:off x="1084580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311523</xdr:colOff>
      <xdr:row>59</xdr:row>
      <xdr:rowOff>150468</xdr:rowOff>
    </xdr:to>
    <xdr:sp macro="" textlink="">
      <xdr:nvSpPr>
        <xdr:cNvPr id="1286" name="AutoShape 198">
          <a:extLst>
            <a:ext uri="{FF2B5EF4-FFF2-40B4-BE49-F238E27FC236}">
              <a16:creationId xmlns:a16="http://schemas.microsoft.com/office/drawing/2014/main" id="{4A3EF8E7-A175-00E5-0FB0-0DC335A4566A}"/>
            </a:ext>
          </a:extLst>
        </xdr:cNvPr>
        <xdr:cNvSpPr>
          <a:spLocks noChangeAspect="1" noChangeArrowheads="1"/>
        </xdr:cNvSpPr>
      </xdr:nvSpPr>
      <xdr:spPr bwMode="auto">
        <a:xfrm>
          <a:off x="109918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308161</xdr:colOff>
      <xdr:row>59</xdr:row>
      <xdr:rowOff>150468</xdr:rowOff>
    </xdr:to>
    <xdr:sp macro="" textlink="">
      <xdr:nvSpPr>
        <xdr:cNvPr id="1287" name="AutoShape 199">
          <a:extLst>
            <a:ext uri="{FF2B5EF4-FFF2-40B4-BE49-F238E27FC236}">
              <a16:creationId xmlns:a16="http://schemas.microsoft.com/office/drawing/2014/main" id="{2D24AA90-2A34-DF17-DF70-8E94A7FF2C2A}"/>
            </a:ext>
          </a:extLst>
        </xdr:cNvPr>
        <xdr:cNvSpPr>
          <a:spLocks noChangeAspect="1" noChangeArrowheads="1"/>
        </xdr:cNvSpPr>
      </xdr:nvSpPr>
      <xdr:spPr bwMode="auto">
        <a:xfrm>
          <a:off x="1113790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58</xdr:row>
      <xdr:rowOff>0</xdr:rowOff>
    </xdr:from>
    <xdr:to>
      <xdr:col>19</xdr:col>
      <xdr:colOff>304800</xdr:colOff>
      <xdr:row>59</xdr:row>
      <xdr:rowOff>150468</xdr:rowOff>
    </xdr:to>
    <xdr:sp macro="" textlink="">
      <xdr:nvSpPr>
        <xdr:cNvPr id="1288" name="AutoShape 200">
          <a:extLst>
            <a:ext uri="{FF2B5EF4-FFF2-40B4-BE49-F238E27FC236}">
              <a16:creationId xmlns:a16="http://schemas.microsoft.com/office/drawing/2014/main" id="{83559A20-93C8-9793-C471-642B18E7AD15}"/>
            </a:ext>
          </a:extLst>
        </xdr:cNvPr>
        <xdr:cNvSpPr>
          <a:spLocks noChangeAspect="1" noChangeArrowheads="1"/>
        </xdr:cNvSpPr>
      </xdr:nvSpPr>
      <xdr:spPr bwMode="auto">
        <a:xfrm>
          <a:off x="112839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58</xdr:row>
      <xdr:rowOff>0</xdr:rowOff>
    </xdr:from>
    <xdr:to>
      <xdr:col>20</xdr:col>
      <xdr:colOff>311524</xdr:colOff>
      <xdr:row>59</xdr:row>
      <xdr:rowOff>150468</xdr:rowOff>
    </xdr:to>
    <xdr:sp macro="" textlink="">
      <xdr:nvSpPr>
        <xdr:cNvPr id="1289" name="AutoShape 201">
          <a:extLst>
            <a:ext uri="{FF2B5EF4-FFF2-40B4-BE49-F238E27FC236}">
              <a16:creationId xmlns:a16="http://schemas.microsoft.com/office/drawing/2014/main" id="{95EEE15A-7362-33AB-8A48-DF32972079A2}"/>
            </a:ext>
          </a:extLst>
        </xdr:cNvPr>
        <xdr:cNvSpPr>
          <a:spLocks noChangeAspect="1" noChangeArrowheads="1"/>
        </xdr:cNvSpPr>
      </xdr:nvSpPr>
      <xdr:spPr bwMode="auto">
        <a:xfrm>
          <a:off x="120078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58</xdr:row>
      <xdr:rowOff>0</xdr:rowOff>
    </xdr:from>
    <xdr:to>
      <xdr:col>22</xdr:col>
      <xdr:colOff>159497</xdr:colOff>
      <xdr:row>59</xdr:row>
      <xdr:rowOff>150468</xdr:rowOff>
    </xdr:to>
    <xdr:sp macro="" textlink="">
      <xdr:nvSpPr>
        <xdr:cNvPr id="1290" name="AutoShape 202">
          <a:extLst>
            <a:ext uri="{FF2B5EF4-FFF2-40B4-BE49-F238E27FC236}">
              <a16:creationId xmlns:a16="http://schemas.microsoft.com/office/drawing/2014/main" id="{654DFF7A-D258-3263-9AD6-CFAC8A91818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58</xdr:row>
      <xdr:rowOff>0</xdr:rowOff>
    </xdr:from>
    <xdr:to>
      <xdr:col>22</xdr:col>
      <xdr:colOff>308909</xdr:colOff>
      <xdr:row>59</xdr:row>
      <xdr:rowOff>150468</xdr:rowOff>
    </xdr:to>
    <xdr:sp macro="" textlink="">
      <xdr:nvSpPr>
        <xdr:cNvPr id="1291" name="AutoShape 203">
          <a:extLst>
            <a:ext uri="{FF2B5EF4-FFF2-40B4-BE49-F238E27FC236}">
              <a16:creationId xmlns:a16="http://schemas.microsoft.com/office/drawing/2014/main" id="{CC87984C-5F75-156F-AA55-CE58441AB361}"/>
            </a:ext>
          </a:extLst>
        </xdr:cNvPr>
        <xdr:cNvSpPr>
          <a:spLocks noChangeAspect="1" noChangeArrowheads="1"/>
        </xdr:cNvSpPr>
      </xdr:nvSpPr>
      <xdr:spPr bwMode="auto">
        <a:xfrm>
          <a:off x="122999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311524</xdr:colOff>
      <xdr:row>59</xdr:row>
      <xdr:rowOff>150468</xdr:rowOff>
    </xdr:to>
    <xdr:sp macro="" textlink="">
      <xdr:nvSpPr>
        <xdr:cNvPr id="1292" name="AutoShape 204">
          <a:extLst>
            <a:ext uri="{FF2B5EF4-FFF2-40B4-BE49-F238E27FC236}">
              <a16:creationId xmlns:a16="http://schemas.microsoft.com/office/drawing/2014/main" id="{DAEA6FB1-B9B7-A676-3FEB-DA6C18A057EC}"/>
            </a:ext>
          </a:extLst>
        </xdr:cNvPr>
        <xdr:cNvSpPr>
          <a:spLocks noChangeAspect="1" noChangeArrowheads="1"/>
        </xdr:cNvSpPr>
      </xdr:nvSpPr>
      <xdr:spPr bwMode="auto">
        <a:xfrm>
          <a:off x="123888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58</xdr:row>
      <xdr:rowOff>0</xdr:rowOff>
    </xdr:from>
    <xdr:to>
      <xdr:col>24</xdr:col>
      <xdr:colOff>308162</xdr:colOff>
      <xdr:row>59</xdr:row>
      <xdr:rowOff>150468</xdr:rowOff>
    </xdr:to>
    <xdr:sp macro="" textlink="">
      <xdr:nvSpPr>
        <xdr:cNvPr id="1293" name="AutoShape 205">
          <a:extLst>
            <a:ext uri="{FF2B5EF4-FFF2-40B4-BE49-F238E27FC236}">
              <a16:creationId xmlns:a16="http://schemas.microsoft.com/office/drawing/2014/main" id="{D1462807-6DBF-803A-184D-68CF3FB3E95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25</xdr:col>
      <xdr:colOff>0</xdr:colOff>
      <xdr:row>58</xdr:row>
      <xdr:rowOff>0</xdr:rowOff>
    </xdr:from>
    <xdr:to>
      <xdr:col>25</xdr:col>
      <xdr:colOff>304800</xdr:colOff>
      <xdr:row>59</xdr:row>
      <xdr:rowOff>150468</xdr:rowOff>
    </xdr:to>
    <xdr:sp macro="" textlink="">
      <xdr:nvSpPr>
        <xdr:cNvPr id="1294" name="AutoShape 206">
          <a:extLst>
            <a:ext uri="{FF2B5EF4-FFF2-40B4-BE49-F238E27FC236}">
              <a16:creationId xmlns:a16="http://schemas.microsoft.com/office/drawing/2014/main" id="{637C48C9-8E3E-6617-2F8A-A00B7B37D9B1}"/>
            </a:ext>
          </a:extLst>
        </xdr:cNvPr>
        <xdr:cNvSpPr>
          <a:spLocks noChangeAspect="1" noChangeArrowheads="1"/>
        </xdr:cNvSpPr>
      </xdr:nvSpPr>
      <xdr:spPr bwMode="auto">
        <a:xfrm>
          <a:off x="126809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26</xdr:col>
      <xdr:colOff>0</xdr:colOff>
      <xdr:row>58</xdr:row>
      <xdr:rowOff>0</xdr:rowOff>
    </xdr:from>
    <xdr:to>
      <xdr:col>27</xdr:col>
      <xdr:colOff>162113</xdr:colOff>
      <xdr:row>59</xdr:row>
      <xdr:rowOff>150468</xdr:rowOff>
    </xdr:to>
    <xdr:sp macro="" textlink="">
      <xdr:nvSpPr>
        <xdr:cNvPr id="1295" name="AutoShape 207">
          <a:extLst>
            <a:ext uri="{FF2B5EF4-FFF2-40B4-BE49-F238E27FC236}">
              <a16:creationId xmlns:a16="http://schemas.microsoft.com/office/drawing/2014/main" id="{957E91FF-33B6-42E8-C889-893E646B9125}"/>
            </a:ext>
          </a:extLst>
        </xdr:cNvPr>
        <xdr:cNvSpPr>
          <a:spLocks noChangeAspect="1" noChangeArrowheads="1"/>
        </xdr:cNvSpPr>
      </xdr:nvSpPr>
      <xdr:spPr bwMode="auto">
        <a:xfrm>
          <a:off x="132143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58</xdr:row>
      <xdr:rowOff>0</xdr:rowOff>
    </xdr:from>
    <xdr:to>
      <xdr:col>27</xdr:col>
      <xdr:colOff>311524</xdr:colOff>
      <xdr:row>59</xdr:row>
      <xdr:rowOff>150468</xdr:rowOff>
    </xdr:to>
    <xdr:sp macro="" textlink="">
      <xdr:nvSpPr>
        <xdr:cNvPr id="1296" name="AutoShape 208">
          <a:extLst>
            <a:ext uri="{FF2B5EF4-FFF2-40B4-BE49-F238E27FC236}">
              <a16:creationId xmlns:a16="http://schemas.microsoft.com/office/drawing/2014/main" id="{467BFED0-41C4-E7B0-029C-9F0A53D32329}"/>
            </a:ext>
          </a:extLst>
        </xdr:cNvPr>
        <xdr:cNvSpPr>
          <a:spLocks noChangeAspect="1" noChangeArrowheads="1"/>
        </xdr:cNvSpPr>
      </xdr:nvSpPr>
      <xdr:spPr bwMode="auto">
        <a:xfrm>
          <a:off x="1336040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58</xdr:row>
      <xdr:rowOff>0</xdr:rowOff>
    </xdr:from>
    <xdr:to>
      <xdr:col>29</xdr:col>
      <xdr:colOff>162111</xdr:colOff>
      <xdr:row>59</xdr:row>
      <xdr:rowOff>150468</xdr:rowOff>
    </xdr:to>
    <xdr:sp macro="" textlink="">
      <xdr:nvSpPr>
        <xdr:cNvPr id="1297" name="AutoShape 209">
          <a:extLst>
            <a:ext uri="{FF2B5EF4-FFF2-40B4-BE49-F238E27FC236}">
              <a16:creationId xmlns:a16="http://schemas.microsoft.com/office/drawing/2014/main" id="{550C5024-F3B4-8A54-6519-DEF246AC6213}"/>
            </a:ext>
          </a:extLst>
        </xdr:cNvPr>
        <xdr:cNvSpPr>
          <a:spLocks noChangeAspect="1" noChangeArrowheads="1"/>
        </xdr:cNvSpPr>
      </xdr:nvSpPr>
      <xdr:spPr bwMode="auto">
        <a:xfrm>
          <a:off x="135064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29</xdr:col>
      <xdr:colOff>0</xdr:colOff>
      <xdr:row>58</xdr:row>
      <xdr:rowOff>0</xdr:rowOff>
    </xdr:from>
    <xdr:to>
      <xdr:col>30</xdr:col>
      <xdr:colOff>87405</xdr:colOff>
      <xdr:row>59</xdr:row>
      <xdr:rowOff>150468</xdr:rowOff>
    </xdr:to>
    <xdr:sp macro="" textlink="">
      <xdr:nvSpPr>
        <xdr:cNvPr id="1298" name="AutoShape 210">
          <a:extLst>
            <a:ext uri="{FF2B5EF4-FFF2-40B4-BE49-F238E27FC236}">
              <a16:creationId xmlns:a16="http://schemas.microsoft.com/office/drawing/2014/main" id="{45CACC30-06FE-D2DE-A148-25BAA4BE37C5}"/>
            </a:ext>
          </a:extLst>
        </xdr:cNvPr>
        <xdr:cNvSpPr>
          <a:spLocks noChangeAspect="1" noChangeArrowheads="1"/>
        </xdr:cNvSpPr>
      </xdr:nvSpPr>
      <xdr:spPr bwMode="auto">
        <a:xfrm>
          <a:off x="1365250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58</xdr:row>
      <xdr:rowOff>0</xdr:rowOff>
    </xdr:from>
    <xdr:to>
      <xdr:col>31</xdr:col>
      <xdr:colOff>117289</xdr:colOff>
      <xdr:row>59</xdr:row>
      <xdr:rowOff>150468</xdr:rowOff>
    </xdr:to>
    <xdr:sp macro="" textlink="">
      <xdr:nvSpPr>
        <xdr:cNvPr id="1299" name="AutoShape 211">
          <a:extLst>
            <a:ext uri="{FF2B5EF4-FFF2-40B4-BE49-F238E27FC236}">
              <a16:creationId xmlns:a16="http://schemas.microsoft.com/office/drawing/2014/main" id="{30A2EA00-41A5-F68C-EFA3-D7087BC87E03}"/>
            </a:ext>
          </a:extLst>
        </xdr:cNvPr>
        <xdr:cNvSpPr>
          <a:spLocks noChangeAspect="1" noChangeArrowheads="1"/>
        </xdr:cNvSpPr>
      </xdr:nvSpPr>
      <xdr:spPr bwMode="auto">
        <a:xfrm>
          <a:off x="137985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58</xdr:row>
      <xdr:rowOff>0</xdr:rowOff>
    </xdr:from>
    <xdr:to>
      <xdr:col>32</xdr:col>
      <xdr:colOff>158750</xdr:colOff>
      <xdr:row>59</xdr:row>
      <xdr:rowOff>150468</xdr:rowOff>
    </xdr:to>
    <xdr:sp macro="" textlink="">
      <xdr:nvSpPr>
        <xdr:cNvPr id="1300" name="AutoShape 212">
          <a:extLst>
            <a:ext uri="{FF2B5EF4-FFF2-40B4-BE49-F238E27FC236}">
              <a16:creationId xmlns:a16="http://schemas.microsoft.com/office/drawing/2014/main" id="{6B7E2BBA-86A7-2A8F-3D74-632C991A31C9}"/>
            </a:ext>
          </a:extLst>
        </xdr:cNvPr>
        <xdr:cNvSpPr>
          <a:spLocks noChangeAspect="1" noChangeArrowheads="1"/>
        </xdr:cNvSpPr>
      </xdr:nvSpPr>
      <xdr:spPr bwMode="auto">
        <a:xfrm>
          <a:off x="1394460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58</xdr:row>
      <xdr:rowOff>0</xdr:rowOff>
    </xdr:from>
    <xdr:to>
      <xdr:col>33</xdr:col>
      <xdr:colOff>50800</xdr:colOff>
      <xdr:row>59</xdr:row>
      <xdr:rowOff>150468</xdr:rowOff>
    </xdr:to>
    <xdr:sp macro="" textlink="">
      <xdr:nvSpPr>
        <xdr:cNvPr id="1301" name="AutoShape 213">
          <a:extLst>
            <a:ext uri="{FF2B5EF4-FFF2-40B4-BE49-F238E27FC236}">
              <a16:creationId xmlns:a16="http://schemas.microsoft.com/office/drawing/2014/main" id="{96C0C6E7-4CE1-DFB0-9CDF-A891A5248EB1}"/>
            </a:ext>
          </a:extLst>
        </xdr:cNvPr>
        <xdr:cNvSpPr>
          <a:spLocks noChangeAspect="1" noChangeArrowheads="1"/>
        </xdr:cNvSpPr>
      </xdr:nvSpPr>
      <xdr:spPr bwMode="auto">
        <a:xfrm>
          <a:off x="140906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33</xdr:col>
      <xdr:colOff>0</xdr:colOff>
      <xdr:row>58</xdr:row>
      <xdr:rowOff>0</xdr:rowOff>
    </xdr:from>
    <xdr:to>
      <xdr:col>34</xdr:col>
      <xdr:colOff>50800</xdr:colOff>
      <xdr:row>59</xdr:row>
      <xdr:rowOff>150468</xdr:rowOff>
    </xdr:to>
    <xdr:sp macro="" textlink="">
      <xdr:nvSpPr>
        <xdr:cNvPr id="1302" name="AutoShape 214">
          <a:extLst>
            <a:ext uri="{FF2B5EF4-FFF2-40B4-BE49-F238E27FC236}">
              <a16:creationId xmlns:a16="http://schemas.microsoft.com/office/drawing/2014/main" id="{00092E8A-1BEA-BB8F-21EA-434C494112A4}"/>
            </a:ext>
          </a:extLst>
        </xdr:cNvPr>
        <xdr:cNvSpPr>
          <a:spLocks noChangeAspect="1" noChangeArrowheads="1"/>
        </xdr:cNvSpPr>
      </xdr:nvSpPr>
      <xdr:spPr bwMode="auto">
        <a:xfrm>
          <a:off x="143446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34</xdr:col>
      <xdr:colOff>0</xdr:colOff>
      <xdr:row>58</xdr:row>
      <xdr:rowOff>0</xdr:rowOff>
    </xdr:from>
    <xdr:to>
      <xdr:col>35</xdr:col>
      <xdr:colOff>200212</xdr:colOff>
      <xdr:row>59</xdr:row>
      <xdr:rowOff>150468</xdr:rowOff>
    </xdr:to>
    <xdr:sp macro="" textlink="">
      <xdr:nvSpPr>
        <xdr:cNvPr id="1303" name="AutoShape 215">
          <a:extLst>
            <a:ext uri="{FF2B5EF4-FFF2-40B4-BE49-F238E27FC236}">
              <a16:creationId xmlns:a16="http://schemas.microsoft.com/office/drawing/2014/main" id="{39727A91-6129-19F2-F8BD-E2DCF5BD57EB}"/>
            </a:ext>
          </a:extLst>
        </xdr:cNvPr>
        <xdr:cNvSpPr>
          <a:spLocks noChangeAspect="1" noChangeArrowheads="1"/>
        </xdr:cNvSpPr>
      </xdr:nvSpPr>
      <xdr:spPr bwMode="auto">
        <a:xfrm>
          <a:off x="145986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58</xdr:row>
      <xdr:rowOff>0</xdr:rowOff>
    </xdr:from>
    <xdr:to>
      <xdr:col>36</xdr:col>
      <xdr:colOff>50800</xdr:colOff>
      <xdr:row>59</xdr:row>
      <xdr:rowOff>150468</xdr:rowOff>
    </xdr:to>
    <xdr:sp macro="" textlink="">
      <xdr:nvSpPr>
        <xdr:cNvPr id="1304" name="AutoShape 216">
          <a:extLst>
            <a:ext uri="{FF2B5EF4-FFF2-40B4-BE49-F238E27FC236}">
              <a16:creationId xmlns:a16="http://schemas.microsoft.com/office/drawing/2014/main" id="{8D072475-05CB-B31E-5187-F43D83635BA1}"/>
            </a:ext>
          </a:extLst>
        </xdr:cNvPr>
        <xdr:cNvSpPr>
          <a:spLocks noChangeAspect="1" noChangeArrowheads="1"/>
        </xdr:cNvSpPr>
      </xdr:nvSpPr>
      <xdr:spPr bwMode="auto">
        <a:xfrm>
          <a:off x="148526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36</xdr:col>
      <xdr:colOff>0</xdr:colOff>
      <xdr:row>58</xdr:row>
      <xdr:rowOff>0</xdr:rowOff>
    </xdr:from>
    <xdr:to>
      <xdr:col>37</xdr:col>
      <xdr:colOff>50800</xdr:colOff>
      <xdr:row>59</xdr:row>
      <xdr:rowOff>150468</xdr:rowOff>
    </xdr:to>
    <xdr:sp macro="" textlink="">
      <xdr:nvSpPr>
        <xdr:cNvPr id="1305" name="AutoShape 217">
          <a:extLst>
            <a:ext uri="{FF2B5EF4-FFF2-40B4-BE49-F238E27FC236}">
              <a16:creationId xmlns:a16="http://schemas.microsoft.com/office/drawing/2014/main" id="{7E13465D-F840-8287-E914-1150D109C4F9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37</xdr:col>
      <xdr:colOff>0</xdr:colOff>
      <xdr:row>58</xdr:row>
      <xdr:rowOff>0</xdr:rowOff>
    </xdr:from>
    <xdr:to>
      <xdr:col>38</xdr:col>
      <xdr:colOff>50800</xdr:colOff>
      <xdr:row>59</xdr:row>
      <xdr:rowOff>150468</xdr:rowOff>
    </xdr:to>
    <xdr:sp macro="" textlink="">
      <xdr:nvSpPr>
        <xdr:cNvPr id="1306" name="AutoShape 218">
          <a:extLst>
            <a:ext uri="{FF2B5EF4-FFF2-40B4-BE49-F238E27FC236}">
              <a16:creationId xmlns:a16="http://schemas.microsoft.com/office/drawing/2014/main" id="{0EC419C3-89CD-B30C-CDFE-2B17FCF269B6}"/>
            </a:ext>
          </a:extLst>
        </xdr:cNvPr>
        <xdr:cNvSpPr>
          <a:spLocks noChangeAspect="1" noChangeArrowheads="1"/>
        </xdr:cNvSpPr>
      </xdr:nvSpPr>
      <xdr:spPr bwMode="auto">
        <a:xfrm>
          <a:off x="153606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38</xdr:col>
      <xdr:colOff>0</xdr:colOff>
      <xdr:row>58</xdr:row>
      <xdr:rowOff>0</xdr:rowOff>
    </xdr:from>
    <xdr:to>
      <xdr:col>39</xdr:col>
      <xdr:colOff>50800</xdr:colOff>
      <xdr:row>59</xdr:row>
      <xdr:rowOff>150468</xdr:rowOff>
    </xdr:to>
    <xdr:sp macro="" textlink="">
      <xdr:nvSpPr>
        <xdr:cNvPr id="1307" name="AutoShape 219">
          <a:extLst>
            <a:ext uri="{FF2B5EF4-FFF2-40B4-BE49-F238E27FC236}">
              <a16:creationId xmlns:a16="http://schemas.microsoft.com/office/drawing/2014/main" id="{79D9A09E-D47D-29D8-C9ED-97AA5E38B149}"/>
            </a:ext>
          </a:extLst>
        </xdr:cNvPr>
        <xdr:cNvSpPr>
          <a:spLocks noChangeAspect="1" noChangeArrowheads="1"/>
        </xdr:cNvSpPr>
      </xdr:nvSpPr>
      <xdr:spPr bwMode="auto">
        <a:xfrm>
          <a:off x="156146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39</xdr:col>
      <xdr:colOff>0</xdr:colOff>
      <xdr:row>58</xdr:row>
      <xdr:rowOff>0</xdr:rowOff>
    </xdr:from>
    <xdr:to>
      <xdr:col>40</xdr:col>
      <xdr:colOff>50800</xdr:colOff>
      <xdr:row>59</xdr:row>
      <xdr:rowOff>150468</xdr:rowOff>
    </xdr:to>
    <xdr:sp macro="" textlink="">
      <xdr:nvSpPr>
        <xdr:cNvPr id="1308" name="AutoShape 220">
          <a:extLst>
            <a:ext uri="{FF2B5EF4-FFF2-40B4-BE49-F238E27FC236}">
              <a16:creationId xmlns:a16="http://schemas.microsoft.com/office/drawing/2014/main" id="{753E0B5F-6275-4347-7CE0-65BA7FC47FDA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150467</xdr:rowOff>
    </xdr:to>
    <xdr:sp macro="" textlink="">
      <xdr:nvSpPr>
        <xdr:cNvPr id="1309" name="AutoShape 221">
          <a:extLst>
            <a:ext uri="{FF2B5EF4-FFF2-40B4-BE49-F238E27FC236}">
              <a16:creationId xmlns:a16="http://schemas.microsoft.com/office/drawing/2014/main" id="{00E419CD-23E4-0E06-7A11-5AA8E0ED6A42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32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150468</xdr:rowOff>
    </xdr:to>
    <xdr:sp macro="" textlink="">
      <xdr:nvSpPr>
        <xdr:cNvPr id="1310" name="AutoShape 222">
          <a:extLst>
            <a:ext uri="{FF2B5EF4-FFF2-40B4-BE49-F238E27FC236}">
              <a16:creationId xmlns:a16="http://schemas.microsoft.com/office/drawing/2014/main" id="{527C023C-EECC-A627-51E7-02908A5987A7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34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60</xdr:row>
      <xdr:rowOff>0</xdr:rowOff>
    </xdr:from>
    <xdr:to>
      <xdr:col>8</xdr:col>
      <xdr:colOff>304800</xdr:colOff>
      <xdr:row>61</xdr:row>
      <xdr:rowOff>150468</xdr:rowOff>
    </xdr:to>
    <xdr:sp macro="" textlink="">
      <xdr:nvSpPr>
        <xdr:cNvPr id="1311" name="AutoShape 223">
          <a:extLst>
            <a:ext uri="{FF2B5EF4-FFF2-40B4-BE49-F238E27FC236}">
              <a16:creationId xmlns:a16="http://schemas.microsoft.com/office/drawing/2014/main" id="{9D999565-7DC5-48C5-43BA-E64B5A1792E2}"/>
            </a:ext>
          </a:extLst>
        </xdr:cNvPr>
        <xdr:cNvSpPr>
          <a:spLocks noChangeAspect="1" noChangeArrowheads="1"/>
        </xdr:cNvSpPr>
      </xdr:nvSpPr>
      <xdr:spPr bwMode="auto">
        <a:xfrm>
          <a:off x="5956300" y="134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62</xdr:row>
      <xdr:rowOff>95250</xdr:rowOff>
    </xdr:to>
    <xdr:sp macro="" textlink="">
      <xdr:nvSpPr>
        <xdr:cNvPr id="1312" name="AutoShape 224">
          <a:extLst>
            <a:ext uri="{FF2B5EF4-FFF2-40B4-BE49-F238E27FC236}">
              <a16:creationId xmlns:a16="http://schemas.microsoft.com/office/drawing/2014/main" id="{D530993B-FE65-0C63-850F-01382C3DCD5B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36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159497</xdr:colOff>
      <xdr:row>62</xdr:row>
      <xdr:rowOff>95250</xdr:rowOff>
    </xdr:to>
    <xdr:sp macro="" textlink="">
      <xdr:nvSpPr>
        <xdr:cNvPr id="1313" name="AutoShape 225">
          <a:extLst>
            <a:ext uri="{FF2B5EF4-FFF2-40B4-BE49-F238E27FC236}">
              <a16:creationId xmlns:a16="http://schemas.microsoft.com/office/drawing/2014/main" id="{3DB6F12D-2BB1-EAB9-F305-B16DCBCEF77E}"/>
            </a:ext>
          </a:extLst>
        </xdr:cNvPr>
        <xdr:cNvSpPr>
          <a:spLocks noChangeAspect="1" noChangeArrowheads="1"/>
        </xdr:cNvSpPr>
      </xdr:nvSpPr>
      <xdr:spPr bwMode="auto">
        <a:xfrm>
          <a:off x="7499350" y="136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61</xdr:row>
      <xdr:rowOff>0</xdr:rowOff>
    </xdr:from>
    <xdr:to>
      <xdr:col>36</xdr:col>
      <xdr:colOff>50800</xdr:colOff>
      <xdr:row>62</xdr:row>
      <xdr:rowOff>95250</xdr:rowOff>
    </xdr:to>
    <xdr:sp macro="" textlink="">
      <xdr:nvSpPr>
        <xdr:cNvPr id="1314" name="AutoShape 226">
          <a:extLst>
            <a:ext uri="{FF2B5EF4-FFF2-40B4-BE49-F238E27FC236}">
              <a16:creationId xmlns:a16="http://schemas.microsoft.com/office/drawing/2014/main" id="{CD495B0F-1198-5A8A-8A6D-5CF397919145}"/>
            </a:ext>
          </a:extLst>
        </xdr:cNvPr>
        <xdr:cNvSpPr>
          <a:spLocks noChangeAspect="1" noChangeArrowheads="1"/>
        </xdr:cNvSpPr>
      </xdr:nvSpPr>
      <xdr:spPr bwMode="auto">
        <a:xfrm>
          <a:off x="14852650" y="136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150467</xdr:rowOff>
    </xdr:to>
    <xdr:sp macro="" textlink="">
      <xdr:nvSpPr>
        <xdr:cNvPr id="1315" name="AutoShape 227">
          <a:extLst>
            <a:ext uri="{FF2B5EF4-FFF2-40B4-BE49-F238E27FC236}">
              <a16:creationId xmlns:a16="http://schemas.microsoft.com/office/drawing/2014/main" id="{58658A82-58CE-0B99-D6BA-4893D5126B57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388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62</xdr:row>
      <xdr:rowOff>0</xdr:rowOff>
    </xdr:from>
    <xdr:to>
      <xdr:col>17</xdr:col>
      <xdr:colOff>162112</xdr:colOff>
      <xdr:row>63</xdr:row>
      <xdr:rowOff>150467</xdr:rowOff>
    </xdr:to>
    <xdr:sp macro="" textlink="">
      <xdr:nvSpPr>
        <xdr:cNvPr id="1316" name="AutoShape 228">
          <a:extLst>
            <a:ext uri="{FF2B5EF4-FFF2-40B4-BE49-F238E27FC236}">
              <a16:creationId xmlns:a16="http://schemas.microsoft.com/office/drawing/2014/main" id="{3C0C3E3F-9D7A-3CEF-52CE-619CDFFA70E6}"/>
            </a:ext>
          </a:extLst>
        </xdr:cNvPr>
        <xdr:cNvSpPr>
          <a:spLocks noChangeAspect="1" noChangeArrowheads="1"/>
        </xdr:cNvSpPr>
      </xdr:nvSpPr>
      <xdr:spPr bwMode="auto">
        <a:xfrm>
          <a:off x="10845800" y="1388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304800</xdr:colOff>
      <xdr:row>64</xdr:row>
      <xdr:rowOff>150467</xdr:rowOff>
    </xdr:to>
    <xdr:sp macro="" textlink="">
      <xdr:nvSpPr>
        <xdr:cNvPr id="1317" name="AutoShape 229">
          <a:extLst>
            <a:ext uri="{FF2B5EF4-FFF2-40B4-BE49-F238E27FC236}">
              <a16:creationId xmlns:a16="http://schemas.microsoft.com/office/drawing/2014/main" id="{E9047997-C812-4397-D7BB-54B0FBC6C79D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40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150468</xdr:rowOff>
    </xdr:to>
    <xdr:sp macro="" textlink="">
      <xdr:nvSpPr>
        <xdr:cNvPr id="1318" name="AutoShape 230">
          <a:extLst>
            <a:ext uri="{FF2B5EF4-FFF2-40B4-BE49-F238E27FC236}">
              <a16:creationId xmlns:a16="http://schemas.microsoft.com/office/drawing/2014/main" id="{7325E465-7831-EC63-B519-3E8D9A823941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43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66</xdr:row>
      <xdr:rowOff>95250</xdr:rowOff>
    </xdr:to>
    <xdr:sp macro="" textlink="">
      <xdr:nvSpPr>
        <xdr:cNvPr id="1319" name="AutoShape 231">
          <a:extLst>
            <a:ext uri="{FF2B5EF4-FFF2-40B4-BE49-F238E27FC236}">
              <a16:creationId xmlns:a16="http://schemas.microsoft.com/office/drawing/2014/main" id="{F51B55ED-CCC1-3907-5243-57BD2A24079C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450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38</xdr:col>
      <xdr:colOff>0</xdr:colOff>
      <xdr:row>65</xdr:row>
      <xdr:rowOff>0</xdr:rowOff>
    </xdr:from>
    <xdr:to>
      <xdr:col>39</xdr:col>
      <xdr:colOff>50800</xdr:colOff>
      <xdr:row>66</xdr:row>
      <xdr:rowOff>95250</xdr:rowOff>
    </xdr:to>
    <xdr:sp macro="" textlink="">
      <xdr:nvSpPr>
        <xdr:cNvPr id="1320" name="AutoShape 232">
          <a:extLst>
            <a:ext uri="{FF2B5EF4-FFF2-40B4-BE49-F238E27FC236}">
              <a16:creationId xmlns:a16="http://schemas.microsoft.com/office/drawing/2014/main" id="{87D3A8A9-7237-C34B-465C-908740DD6F2C}"/>
            </a:ext>
          </a:extLst>
        </xdr:cNvPr>
        <xdr:cNvSpPr>
          <a:spLocks noChangeAspect="1" noChangeArrowheads="1"/>
        </xdr:cNvSpPr>
      </xdr:nvSpPr>
      <xdr:spPr bwMode="auto">
        <a:xfrm>
          <a:off x="15614650" y="1450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88900</xdr:rowOff>
    </xdr:to>
    <xdr:sp macro="" textlink="">
      <xdr:nvSpPr>
        <xdr:cNvPr id="1321" name="AutoShape 233">
          <a:extLst>
            <a:ext uri="{FF2B5EF4-FFF2-40B4-BE49-F238E27FC236}">
              <a16:creationId xmlns:a16="http://schemas.microsoft.com/office/drawing/2014/main" id="{16A0B135-2A99-B5D8-20B0-723E1E3810F5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47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66</xdr:row>
      <xdr:rowOff>0</xdr:rowOff>
    </xdr:from>
    <xdr:to>
      <xdr:col>31</xdr:col>
      <xdr:colOff>101600</xdr:colOff>
      <xdr:row>67</xdr:row>
      <xdr:rowOff>88900</xdr:rowOff>
    </xdr:to>
    <xdr:sp macro="" textlink="">
      <xdr:nvSpPr>
        <xdr:cNvPr id="1322" name="AutoShape 234">
          <a:extLst>
            <a:ext uri="{FF2B5EF4-FFF2-40B4-BE49-F238E27FC236}">
              <a16:creationId xmlns:a16="http://schemas.microsoft.com/office/drawing/2014/main" id="{58D1878F-780D-0018-0DAB-B1EB2A440FF1}"/>
            </a:ext>
          </a:extLst>
        </xdr:cNvPr>
        <xdr:cNvSpPr>
          <a:spLocks noChangeAspect="1" noChangeArrowheads="1"/>
        </xdr:cNvSpPr>
      </xdr:nvSpPr>
      <xdr:spPr bwMode="auto">
        <a:xfrm>
          <a:off x="14852650" y="147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88900</xdr:rowOff>
    </xdr:to>
    <xdr:sp macro="" textlink="">
      <xdr:nvSpPr>
        <xdr:cNvPr id="1323" name="AutoShape 235">
          <a:extLst>
            <a:ext uri="{FF2B5EF4-FFF2-40B4-BE49-F238E27FC236}">
              <a16:creationId xmlns:a16="http://schemas.microsoft.com/office/drawing/2014/main" id="{5EE1344E-8C81-5561-1E48-7F137FDDE406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49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67</xdr:row>
      <xdr:rowOff>0</xdr:rowOff>
    </xdr:from>
    <xdr:to>
      <xdr:col>32</xdr:col>
      <xdr:colOff>152400</xdr:colOff>
      <xdr:row>68</xdr:row>
      <xdr:rowOff>88900</xdr:rowOff>
    </xdr:to>
    <xdr:sp macro="" textlink="">
      <xdr:nvSpPr>
        <xdr:cNvPr id="1324" name="AutoShape 236">
          <a:extLst>
            <a:ext uri="{FF2B5EF4-FFF2-40B4-BE49-F238E27FC236}">
              <a16:creationId xmlns:a16="http://schemas.microsoft.com/office/drawing/2014/main" id="{C9220B94-4130-01C8-6B9A-C2EF832EBCD9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49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144117</xdr:rowOff>
    </xdr:to>
    <xdr:sp macro="" textlink="">
      <xdr:nvSpPr>
        <xdr:cNvPr id="1325" name="AutoShape 237">
          <a:extLst>
            <a:ext uri="{FF2B5EF4-FFF2-40B4-BE49-F238E27FC236}">
              <a16:creationId xmlns:a16="http://schemas.microsoft.com/office/drawing/2014/main" id="{841EFE6B-5041-2E1D-FB28-7F798A290904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51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308162</xdr:colOff>
      <xdr:row>69</xdr:row>
      <xdr:rowOff>144117</xdr:rowOff>
    </xdr:to>
    <xdr:sp macro="" textlink="">
      <xdr:nvSpPr>
        <xdr:cNvPr id="1326" name="AutoShape 238">
          <a:extLst>
            <a:ext uri="{FF2B5EF4-FFF2-40B4-BE49-F238E27FC236}">
              <a16:creationId xmlns:a16="http://schemas.microsoft.com/office/drawing/2014/main" id="{8D27B630-2811-DA51-75D4-B7CD359FC82B}"/>
            </a:ext>
          </a:extLst>
        </xdr:cNvPr>
        <xdr:cNvSpPr>
          <a:spLocks noChangeAspect="1" noChangeArrowheads="1"/>
        </xdr:cNvSpPr>
      </xdr:nvSpPr>
      <xdr:spPr bwMode="auto">
        <a:xfrm>
          <a:off x="5257800" y="151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68</xdr:row>
      <xdr:rowOff>0</xdr:rowOff>
    </xdr:from>
    <xdr:to>
      <xdr:col>32</xdr:col>
      <xdr:colOff>152400</xdr:colOff>
      <xdr:row>69</xdr:row>
      <xdr:rowOff>144117</xdr:rowOff>
    </xdr:to>
    <xdr:sp macro="" textlink="">
      <xdr:nvSpPr>
        <xdr:cNvPr id="1327" name="AutoShape 239">
          <a:extLst>
            <a:ext uri="{FF2B5EF4-FFF2-40B4-BE49-F238E27FC236}">
              <a16:creationId xmlns:a16="http://schemas.microsoft.com/office/drawing/2014/main" id="{F1122870-C7BA-4C5D-960D-DEDB0989A2AE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51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144117</xdr:rowOff>
    </xdr:to>
    <xdr:sp macro="" textlink="">
      <xdr:nvSpPr>
        <xdr:cNvPr id="1328" name="AutoShape 240">
          <a:extLst>
            <a:ext uri="{FF2B5EF4-FFF2-40B4-BE49-F238E27FC236}">
              <a16:creationId xmlns:a16="http://schemas.microsoft.com/office/drawing/2014/main" id="{5140E00C-2916-A1FF-D4E2-1741AA2FC323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53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69</xdr:row>
      <xdr:rowOff>0</xdr:rowOff>
    </xdr:from>
    <xdr:to>
      <xdr:col>32</xdr:col>
      <xdr:colOff>152400</xdr:colOff>
      <xdr:row>70</xdr:row>
      <xdr:rowOff>144117</xdr:rowOff>
    </xdr:to>
    <xdr:sp macro="" textlink="">
      <xdr:nvSpPr>
        <xdr:cNvPr id="1329" name="AutoShape 241">
          <a:extLst>
            <a:ext uri="{FF2B5EF4-FFF2-40B4-BE49-F238E27FC236}">
              <a16:creationId xmlns:a16="http://schemas.microsoft.com/office/drawing/2014/main" id="{B7272A72-60D4-11FA-13D1-09CBF332700F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53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144118</xdr:rowOff>
    </xdr:to>
    <xdr:sp macro="" textlink="">
      <xdr:nvSpPr>
        <xdr:cNvPr id="1330" name="AutoShape 242">
          <a:extLst>
            <a:ext uri="{FF2B5EF4-FFF2-40B4-BE49-F238E27FC236}">
              <a16:creationId xmlns:a16="http://schemas.microsoft.com/office/drawing/2014/main" id="{3B77BC71-FD5E-C59C-5A3F-0D5A2575D040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55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70</xdr:row>
      <xdr:rowOff>0</xdr:rowOff>
    </xdr:from>
    <xdr:to>
      <xdr:col>32</xdr:col>
      <xdr:colOff>152400</xdr:colOff>
      <xdr:row>71</xdr:row>
      <xdr:rowOff>144118</xdr:rowOff>
    </xdr:to>
    <xdr:sp macro="" textlink="">
      <xdr:nvSpPr>
        <xdr:cNvPr id="1331" name="AutoShape 243">
          <a:extLst>
            <a:ext uri="{FF2B5EF4-FFF2-40B4-BE49-F238E27FC236}">
              <a16:creationId xmlns:a16="http://schemas.microsoft.com/office/drawing/2014/main" id="{BAAA03AA-450C-E4AB-5771-9B899F853B17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55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95249</xdr:rowOff>
    </xdr:to>
    <xdr:sp macro="" textlink="">
      <xdr:nvSpPr>
        <xdr:cNvPr id="1332" name="AutoShape 244">
          <a:extLst>
            <a:ext uri="{FF2B5EF4-FFF2-40B4-BE49-F238E27FC236}">
              <a16:creationId xmlns:a16="http://schemas.microsoft.com/office/drawing/2014/main" id="{70A27EE7-ABC2-164B-17C5-2358E879B4D3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579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71</xdr:row>
      <xdr:rowOff>0</xdr:rowOff>
    </xdr:from>
    <xdr:to>
      <xdr:col>32</xdr:col>
      <xdr:colOff>152400</xdr:colOff>
      <xdr:row>72</xdr:row>
      <xdr:rowOff>95249</xdr:rowOff>
    </xdr:to>
    <xdr:sp macro="" textlink="">
      <xdr:nvSpPr>
        <xdr:cNvPr id="1333" name="AutoShape 245">
          <a:extLst>
            <a:ext uri="{FF2B5EF4-FFF2-40B4-BE49-F238E27FC236}">
              <a16:creationId xmlns:a16="http://schemas.microsoft.com/office/drawing/2014/main" id="{3AF3B6C1-8262-95A8-C3E1-18B0974C3AB8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579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144118</xdr:rowOff>
    </xdr:to>
    <xdr:sp macro="" textlink="">
      <xdr:nvSpPr>
        <xdr:cNvPr id="1334" name="AutoShape 246">
          <a:extLst>
            <a:ext uri="{FF2B5EF4-FFF2-40B4-BE49-F238E27FC236}">
              <a16:creationId xmlns:a16="http://schemas.microsoft.com/office/drawing/2014/main" id="{C3D176CE-8497-5F4B-864D-CEAFDC3E32C8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600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144118</xdr:rowOff>
    </xdr:to>
    <xdr:sp macro="" textlink="">
      <xdr:nvSpPr>
        <xdr:cNvPr id="1335" name="AutoShape 247">
          <a:extLst>
            <a:ext uri="{FF2B5EF4-FFF2-40B4-BE49-F238E27FC236}">
              <a16:creationId xmlns:a16="http://schemas.microsoft.com/office/drawing/2014/main" id="{F5E119AE-075C-7130-724D-2F9A59A34E06}"/>
            </a:ext>
          </a:extLst>
        </xdr:cNvPr>
        <xdr:cNvSpPr>
          <a:spLocks noChangeAspect="1" noChangeArrowheads="1"/>
        </xdr:cNvSpPr>
      </xdr:nvSpPr>
      <xdr:spPr bwMode="auto">
        <a:xfrm>
          <a:off x="5403850" y="1600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72</xdr:row>
      <xdr:rowOff>0</xdr:rowOff>
    </xdr:from>
    <xdr:to>
      <xdr:col>12</xdr:col>
      <xdr:colOff>311523</xdr:colOff>
      <xdr:row>73</xdr:row>
      <xdr:rowOff>144118</xdr:rowOff>
    </xdr:to>
    <xdr:sp macro="" textlink="">
      <xdr:nvSpPr>
        <xdr:cNvPr id="1336" name="AutoShape 248">
          <a:extLst>
            <a:ext uri="{FF2B5EF4-FFF2-40B4-BE49-F238E27FC236}">
              <a16:creationId xmlns:a16="http://schemas.microsoft.com/office/drawing/2014/main" id="{8BA7D753-36C1-FA71-8767-E971CC70E18A}"/>
            </a:ext>
          </a:extLst>
        </xdr:cNvPr>
        <xdr:cNvSpPr>
          <a:spLocks noChangeAspect="1" noChangeArrowheads="1"/>
        </xdr:cNvSpPr>
      </xdr:nvSpPr>
      <xdr:spPr bwMode="auto">
        <a:xfrm>
          <a:off x="10991850" y="1600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72</xdr:row>
      <xdr:rowOff>0</xdr:rowOff>
    </xdr:from>
    <xdr:to>
      <xdr:col>32</xdr:col>
      <xdr:colOff>152400</xdr:colOff>
      <xdr:row>73</xdr:row>
      <xdr:rowOff>144118</xdr:rowOff>
    </xdr:to>
    <xdr:sp macro="" textlink="">
      <xdr:nvSpPr>
        <xdr:cNvPr id="1337" name="AutoShape 249">
          <a:extLst>
            <a:ext uri="{FF2B5EF4-FFF2-40B4-BE49-F238E27FC236}">
              <a16:creationId xmlns:a16="http://schemas.microsoft.com/office/drawing/2014/main" id="{61198002-AC95-4037-6D59-042B7D5F74CE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600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88900</xdr:rowOff>
    </xdr:to>
    <xdr:sp macro="" textlink="">
      <xdr:nvSpPr>
        <xdr:cNvPr id="1338" name="AutoShape 250">
          <a:extLst>
            <a:ext uri="{FF2B5EF4-FFF2-40B4-BE49-F238E27FC236}">
              <a16:creationId xmlns:a16="http://schemas.microsoft.com/office/drawing/2014/main" id="{5CB80B7A-B1C7-90B6-86DF-CF009BC4125C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62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73</xdr:row>
      <xdr:rowOff>0</xdr:rowOff>
    </xdr:from>
    <xdr:to>
      <xdr:col>32</xdr:col>
      <xdr:colOff>152400</xdr:colOff>
      <xdr:row>74</xdr:row>
      <xdr:rowOff>88900</xdr:rowOff>
    </xdr:to>
    <xdr:sp macro="" textlink="">
      <xdr:nvSpPr>
        <xdr:cNvPr id="1339" name="AutoShape 251">
          <a:extLst>
            <a:ext uri="{FF2B5EF4-FFF2-40B4-BE49-F238E27FC236}">
              <a16:creationId xmlns:a16="http://schemas.microsoft.com/office/drawing/2014/main" id="{1FECA7E3-DC2C-15EE-8945-BB05AF1E540B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62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88900</xdr:rowOff>
    </xdr:to>
    <xdr:sp macro="" textlink="">
      <xdr:nvSpPr>
        <xdr:cNvPr id="1340" name="AutoShape 252">
          <a:extLst>
            <a:ext uri="{FF2B5EF4-FFF2-40B4-BE49-F238E27FC236}">
              <a16:creationId xmlns:a16="http://schemas.microsoft.com/office/drawing/2014/main" id="{344A2E3D-CF1E-97C1-E221-A8FB197C3917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64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308162</xdr:colOff>
      <xdr:row>75</xdr:row>
      <xdr:rowOff>88900</xdr:rowOff>
    </xdr:to>
    <xdr:sp macro="" textlink="">
      <xdr:nvSpPr>
        <xdr:cNvPr id="1341" name="AutoShape 253">
          <a:extLst>
            <a:ext uri="{FF2B5EF4-FFF2-40B4-BE49-F238E27FC236}">
              <a16:creationId xmlns:a16="http://schemas.microsoft.com/office/drawing/2014/main" id="{44E25FEA-1C09-36BC-AF1B-F91A0590AE91}"/>
            </a:ext>
          </a:extLst>
        </xdr:cNvPr>
        <xdr:cNvSpPr>
          <a:spLocks noChangeAspect="1" noChangeArrowheads="1"/>
        </xdr:cNvSpPr>
      </xdr:nvSpPr>
      <xdr:spPr bwMode="auto">
        <a:xfrm>
          <a:off x="5257800" y="164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74</xdr:row>
      <xdr:rowOff>0</xdr:rowOff>
    </xdr:from>
    <xdr:to>
      <xdr:col>32</xdr:col>
      <xdr:colOff>152400</xdr:colOff>
      <xdr:row>75</xdr:row>
      <xdr:rowOff>88900</xdr:rowOff>
    </xdr:to>
    <xdr:sp macro="" textlink="">
      <xdr:nvSpPr>
        <xdr:cNvPr id="1342" name="AutoShape 254">
          <a:extLst>
            <a:ext uri="{FF2B5EF4-FFF2-40B4-BE49-F238E27FC236}">
              <a16:creationId xmlns:a16="http://schemas.microsoft.com/office/drawing/2014/main" id="{2123053D-5F7E-ADC0-766E-A987D55947D5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64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88901</xdr:rowOff>
    </xdr:to>
    <xdr:sp macro="" textlink="">
      <xdr:nvSpPr>
        <xdr:cNvPr id="1343" name="AutoShape 255">
          <a:extLst>
            <a:ext uri="{FF2B5EF4-FFF2-40B4-BE49-F238E27FC236}">
              <a16:creationId xmlns:a16="http://schemas.microsoft.com/office/drawing/2014/main" id="{E1B0E95A-A07F-AA52-D884-0B9150A22616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66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75</xdr:row>
      <xdr:rowOff>0</xdr:rowOff>
    </xdr:from>
    <xdr:to>
      <xdr:col>32</xdr:col>
      <xdr:colOff>152400</xdr:colOff>
      <xdr:row>76</xdr:row>
      <xdr:rowOff>88901</xdr:rowOff>
    </xdr:to>
    <xdr:sp macro="" textlink="">
      <xdr:nvSpPr>
        <xdr:cNvPr id="1344" name="AutoShape 256">
          <a:extLst>
            <a:ext uri="{FF2B5EF4-FFF2-40B4-BE49-F238E27FC236}">
              <a16:creationId xmlns:a16="http://schemas.microsoft.com/office/drawing/2014/main" id="{33BAE7B2-8813-7F6A-566C-328A1962610D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66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88900</xdr:rowOff>
    </xdr:to>
    <xdr:sp macro="" textlink="">
      <xdr:nvSpPr>
        <xdr:cNvPr id="1345" name="AutoShape 257">
          <a:extLst>
            <a:ext uri="{FF2B5EF4-FFF2-40B4-BE49-F238E27FC236}">
              <a16:creationId xmlns:a16="http://schemas.microsoft.com/office/drawing/2014/main" id="{13F89EB7-8B96-80C7-1358-A4F1A234FCCD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687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76</xdr:row>
      <xdr:rowOff>0</xdr:rowOff>
    </xdr:from>
    <xdr:to>
      <xdr:col>32</xdr:col>
      <xdr:colOff>152400</xdr:colOff>
      <xdr:row>77</xdr:row>
      <xdr:rowOff>88900</xdr:rowOff>
    </xdr:to>
    <xdr:sp macro="" textlink="">
      <xdr:nvSpPr>
        <xdr:cNvPr id="1346" name="AutoShape 258">
          <a:extLst>
            <a:ext uri="{FF2B5EF4-FFF2-40B4-BE49-F238E27FC236}">
              <a16:creationId xmlns:a16="http://schemas.microsoft.com/office/drawing/2014/main" id="{3C17D057-7F55-A9FE-C20C-855B519F9641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687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88899</xdr:rowOff>
    </xdr:to>
    <xdr:sp macro="" textlink="">
      <xdr:nvSpPr>
        <xdr:cNvPr id="1347" name="AutoShape 259">
          <a:extLst>
            <a:ext uri="{FF2B5EF4-FFF2-40B4-BE49-F238E27FC236}">
              <a16:creationId xmlns:a16="http://schemas.microsoft.com/office/drawing/2014/main" id="{9F8648E1-F4B9-FB69-1EFB-9A361D2B1DF1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708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77</xdr:row>
      <xdr:rowOff>0</xdr:rowOff>
    </xdr:from>
    <xdr:to>
      <xdr:col>32</xdr:col>
      <xdr:colOff>152400</xdr:colOff>
      <xdr:row>78</xdr:row>
      <xdr:rowOff>88899</xdr:rowOff>
    </xdr:to>
    <xdr:sp macro="" textlink="">
      <xdr:nvSpPr>
        <xdr:cNvPr id="1348" name="AutoShape 260">
          <a:extLst>
            <a:ext uri="{FF2B5EF4-FFF2-40B4-BE49-F238E27FC236}">
              <a16:creationId xmlns:a16="http://schemas.microsoft.com/office/drawing/2014/main" id="{15D832DA-9E1C-6312-22C7-B11E0AE8F83C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708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88900</xdr:rowOff>
    </xdr:to>
    <xdr:sp macro="" textlink="">
      <xdr:nvSpPr>
        <xdr:cNvPr id="1349" name="AutoShape 261">
          <a:extLst>
            <a:ext uri="{FF2B5EF4-FFF2-40B4-BE49-F238E27FC236}">
              <a16:creationId xmlns:a16="http://schemas.microsoft.com/office/drawing/2014/main" id="{42D900C4-7274-32DE-CEA7-AC26544AC6B4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730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78</xdr:row>
      <xdr:rowOff>0</xdr:rowOff>
    </xdr:from>
    <xdr:to>
      <xdr:col>32</xdr:col>
      <xdr:colOff>152400</xdr:colOff>
      <xdr:row>79</xdr:row>
      <xdr:rowOff>88900</xdr:rowOff>
    </xdr:to>
    <xdr:sp macro="" textlink="">
      <xdr:nvSpPr>
        <xdr:cNvPr id="1350" name="AutoShape 262">
          <a:extLst>
            <a:ext uri="{FF2B5EF4-FFF2-40B4-BE49-F238E27FC236}">
              <a16:creationId xmlns:a16="http://schemas.microsoft.com/office/drawing/2014/main" id="{83184B33-0873-12E3-6A74-3B299783C66C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730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144118</xdr:rowOff>
    </xdr:to>
    <xdr:sp macro="" textlink="">
      <xdr:nvSpPr>
        <xdr:cNvPr id="1351" name="AutoShape 263">
          <a:extLst>
            <a:ext uri="{FF2B5EF4-FFF2-40B4-BE49-F238E27FC236}">
              <a16:creationId xmlns:a16="http://schemas.microsoft.com/office/drawing/2014/main" id="{E98EC2A7-B179-0222-6834-254B7DEB3396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751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308162</xdr:colOff>
      <xdr:row>80</xdr:row>
      <xdr:rowOff>144118</xdr:rowOff>
    </xdr:to>
    <xdr:sp macro="" textlink="">
      <xdr:nvSpPr>
        <xdr:cNvPr id="1352" name="AutoShape 264">
          <a:extLst>
            <a:ext uri="{FF2B5EF4-FFF2-40B4-BE49-F238E27FC236}">
              <a16:creationId xmlns:a16="http://schemas.microsoft.com/office/drawing/2014/main" id="{97E95FF1-D4FC-058C-4F65-E0D5F59C9713}"/>
            </a:ext>
          </a:extLst>
        </xdr:cNvPr>
        <xdr:cNvSpPr>
          <a:spLocks noChangeAspect="1" noChangeArrowheads="1"/>
        </xdr:cNvSpPr>
      </xdr:nvSpPr>
      <xdr:spPr bwMode="auto">
        <a:xfrm>
          <a:off x="5257800" y="1751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79</xdr:row>
      <xdr:rowOff>0</xdr:rowOff>
    </xdr:from>
    <xdr:to>
      <xdr:col>32</xdr:col>
      <xdr:colOff>152400</xdr:colOff>
      <xdr:row>80</xdr:row>
      <xdr:rowOff>144118</xdr:rowOff>
    </xdr:to>
    <xdr:sp macro="" textlink="">
      <xdr:nvSpPr>
        <xdr:cNvPr id="1353" name="AutoShape 265">
          <a:extLst>
            <a:ext uri="{FF2B5EF4-FFF2-40B4-BE49-F238E27FC236}">
              <a16:creationId xmlns:a16="http://schemas.microsoft.com/office/drawing/2014/main" id="{BFEE07D9-97D9-3FB4-CAC4-829A131D86A2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751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150467</xdr:rowOff>
    </xdr:to>
    <xdr:sp macro="" textlink="">
      <xdr:nvSpPr>
        <xdr:cNvPr id="1354" name="AutoShape 266">
          <a:extLst>
            <a:ext uri="{FF2B5EF4-FFF2-40B4-BE49-F238E27FC236}">
              <a16:creationId xmlns:a16="http://schemas.microsoft.com/office/drawing/2014/main" id="{B696A0D5-5622-D3B2-49C8-F9DD33B01AD5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7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80</xdr:row>
      <xdr:rowOff>0</xdr:rowOff>
    </xdr:from>
    <xdr:to>
      <xdr:col>32</xdr:col>
      <xdr:colOff>152400</xdr:colOff>
      <xdr:row>81</xdr:row>
      <xdr:rowOff>150467</xdr:rowOff>
    </xdr:to>
    <xdr:sp macro="" textlink="">
      <xdr:nvSpPr>
        <xdr:cNvPr id="1355" name="AutoShape 267">
          <a:extLst>
            <a:ext uri="{FF2B5EF4-FFF2-40B4-BE49-F238E27FC236}">
              <a16:creationId xmlns:a16="http://schemas.microsoft.com/office/drawing/2014/main" id="{B1796E72-D37C-0409-29FE-494E9801F6CD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7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144118</xdr:rowOff>
    </xdr:to>
    <xdr:sp macro="" textlink="">
      <xdr:nvSpPr>
        <xdr:cNvPr id="1356" name="AutoShape 268">
          <a:extLst>
            <a:ext uri="{FF2B5EF4-FFF2-40B4-BE49-F238E27FC236}">
              <a16:creationId xmlns:a16="http://schemas.microsoft.com/office/drawing/2014/main" id="{715E7CE4-F8B1-7C1F-DCC8-F5E834F69EB9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79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81</xdr:row>
      <xdr:rowOff>0</xdr:rowOff>
    </xdr:from>
    <xdr:to>
      <xdr:col>32</xdr:col>
      <xdr:colOff>152400</xdr:colOff>
      <xdr:row>82</xdr:row>
      <xdr:rowOff>144118</xdr:rowOff>
    </xdr:to>
    <xdr:sp macro="" textlink="">
      <xdr:nvSpPr>
        <xdr:cNvPr id="1357" name="AutoShape 269">
          <a:extLst>
            <a:ext uri="{FF2B5EF4-FFF2-40B4-BE49-F238E27FC236}">
              <a16:creationId xmlns:a16="http://schemas.microsoft.com/office/drawing/2014/main" id="{940E8973-0F18-BC65-4B7C-80A538570A75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79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144117</xdr:rowOff>
    </xdr:to>
    <xdr:sp macro="" textlink="">
      <xdr:nvSpPr>
        <xdr:cNvPr id="1358" name="AutoShape 270">
          <a:extLst>
            <a:ext uri="{FF2B5EF4-FFF2-40B4-BE49-F238E27FC236}">
              <a16:creationId xmlns:a16="http://schemas.microsoft.com/office/drawing/2014/main" id="{E46F276E-DB9D-D023-9A22-7229D766B404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81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82</xdr:row>
      <xdr:rowOff>0</xdr:rowOff>
    </xdr:from>
    <xdr:to>
      <xdr:col>32</xdr:col>
      <xdr:colOff>152400</xdr:colOff>
      <xdr:row>83</xdr:row>
      <xdr:rowOff>144117</xdr:rowOff>
    </xdr:to>
    <xdr:sp macro="" textlink="">
      <xdr:nvSpPr>
        <xdr:cNvPr id="1359" name="AutoShape 271">
          <a:extLst>
            <a:ext uri="{FF2B5EF4-FFF2-40B4-BE49-F238E27FC236}">
              <a16:creationId xmlns:a16="http://schemas.microsoft.com/office/drawing/2014/main" id="{A1D5E864-423A-1B5C-6D4F-ED150FA0E452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81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144118</xdr:rowOff>
    </xdr:to>
    <xdr:sp macro="" textlink="">
      <xdr:nvSpPr>
        <xdr:cNvPr id="1360" name="AutoShape 272">
          <a:extLst>
            <a:ext uri="{FF2B5EF4-FFF2-40B4-BE49-F238E27FC236}">
              <a16:creationId xmlns:a16="http://schemas.microsoft.com/office/drawing/2014/main" id="{AABC375C-B213-E630-2B1B-56B4F5AB194F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837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83</xdr:row>
      <xdr:rowOff>0</xdr:rowOff>
    </xdr:from>
    <xdr:to>
      <xdr:col>32</xdr:col>
      <xdr:colOff>152400</xdr:colOff>
      <xdr:row>84</xdr:row>
      <xdr:rowOff>144118</xdr:rowOff>
    </xdr:to>
    <xdr:sp macro="" textlink="">
      <xdr:nvSpPr>
        <xdr:cNvPr id="1361" name="AutoShape 273">
          <a:extLst>
            <a:ext uri="{FF2B5EF4-FFF2-40B4-BE49-F238E27FC236}">
              <a16:creationId xmlns:a16="http://schemas.microsoft.com/office/drawing/2014/main" id="{8E5F0DCC-B07F-1B0C-D7AE-5D8CF64162B0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837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144116</xdr:rowOff>
    </xdr:to>
    <xdr:sp macro="" textlink="">
      <xdr:nvSpPr>
        <xdr:cNvPr id="1362" name="AutoShape 274">
          <a:extLst>
            <a:ext uri="{FF2B5EF4-FFF2-40B4-BE49-F238E27FC236}">
              <a16:creationId xmlns:a16="http://schemas.microsoft.com/office/drawing/2014/main" id="{2B7F1385-1722-66D5-57EE-395C0AE83F72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85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308162</xdr:colOff>
      <xdr:row>85</xdr:row>
      <xdr:rowOff>144116</xdr:rowOff>
    </xdr:to>
    <xdr:sp macro="" textlink="">
      <xdr:nvSpPr>
        <xdr:cNvPr id="1363" name="AutoShape 275">
          <a:extLst>
            <a:ext uri="{FF2B5EF4-FFF2-40B4-BE49-F238E27FC236}">
              <a16:creationId xmlns:a16="http://schemas.microsoft.com/office/drawing/2014/main" id="{19391A7D-42DC-000A-E3CC-903504071137}"/>
            </a:ext>
          </a:extLst>
        </xdr:cNvPr>
        <xdr:cNvSpPr>
          <a:spLocks noChangeAspect="1" noChangeArrowheads="1"/>
        </xdr:cNvSpPr>
      </xdr:nvSpPr>
      <xdr:spPr bwMode="auto">
        <a:xfrm>
          <a:off x="5257800" y="185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84</xdr:row>
      <xdr:rowOff>0</xdr:rowOff>
    </xdr:from>
    <xdr:to>
      <xdr:col>32</xdr:col>
      <xdr:colOff>152400</xdr:colOff>
      <xdr:row>85</xdr:row>
      <xdr:rowOff>144116</xdr:rowOff>
    </xdr:to>
    <xdr:sp macro="" textlink="">
      <xdr:nvSpPr>
        <xdr:cNvPr id="1364" name="AutoShape 276">
          <a:extLst>
            <a:ext uri="{FF2B5EF4-FFF2-40B4-BE49-F238E27FC236}">
              <a16:creationId xmlns:a16="http://schemas.microsoft.com/office/drawing/2014/main" id="{36B98F64-364C-3179-9D22-AB479B554A76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85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144118</xdr:rowOff>
    </xdr:to>
    <xdr:sp macro="" textlink="">
      <xdr:nvSpPr>
        <xdr:cNvPr id="1365" name="AutoShape 277">
          <a:extLst>
            <a:ext uri="{FF2B5EF4-FFF2-40B4-BE49-F238E27FC236}">
              <a16:creationId xmlns:a16="http://schemas.microsoft.com/office/drawing/2014/main" id="{FA1F3771-35C8-02E8-6276-641457AB2E0B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880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85</xdr:row>
      <xdr:rowOff>0</xdr:rowOff>
    </xdr:from>
    <xdr:to>
      <xdr:col>32</xdr:col>
      <xdr:colOff>152400</xdr:colOff>
      <xdr:row>86</xdr:row>
      <xdr:rowOff>144118</xdr:rowOff>
    </xdr:to>
    <xdr:sp macro="" textlink="">
      <xdr:nvSpPr>
        <xdr:cNvPr id="1366" name="AutoShape 278">
          <a:extLst>
            <a:ext uri="{FF2B5EF4-FFF2-40B4-BE49-F238E27FC236}">
              <a16:creationId xmlns:a16="http://schemas.microsoft.com/office/drawing/2014/main" id="{0C1C5A71-169F-736E-DFB0-C591F9CD9885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880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144117</xdr:rowOff>
    </xdr:to>
    <xdr:sp macro="" textlink="">
      <xdr:nvSpPr>
        <xdr:cNvPr id="1367" name="AutoShape 279">
          <a:extLst>
            <a:ext uri="{FF2B5EF4-FFF2-40B4-BE49-F238E27FC236}">
              <a16:creationId xmlns:a16="http://schemas.microsoft.com/office/drawing/2014/main" id="{6125358E-17A2-B886-DAFE-91A15162080E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90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86</xdr:row>
      <xdr:rowOff>0</xdr:rowOff>
    </xdr:from>
    <xdr:to>
      <xdr:col>32</xdr:col>
      <xdr:colOff>152400</xdr:colOff>
      <xdr:row>87</xdr:row>
      <xdr:rowOff>144117</xdr:rowOff>
    </xdr:to>
    <xdr:sp macro="" textlink="">
      <xdr:nvSpPr>
        <xdr:cNvPr id="1368" name="AutoShape 280">
          <a:extLst>
            <a:ext uri="{FF2B5EF4-FFF2-40B4-BE49-F238E27FC236}">
              <a16:creationId xmlns:a16="http://schemas.microsoft.com/office/drawing/2014/main" id="{2E9CCE37-C4E4-82CB-A36B-984C70E3E981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90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144118</xdr:rowOff>
    </xdr:to>
    <xdr:sp macro="" textlink="">
      <xdr:nvSpPr>
        <xdr:cNvPr id="1369" name="AutoShape 281">
          <a:extLst>
            <a:ext uri="{FF2B5EF4-FFF2-40B4-BE49-F238E27FC236}">
              <a16:creationId xmlns:a16="http://schemas.microsoft.com/office/drawing/2014/main" id="{9E79EC02-AEFA-5741-01E8-DD2D0370D217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92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87</xdr:row>
      <xdr:rowOff>0</xdr:rowOff>
    </xdr:from>
    <xdr:to>
      <xdr:col>32</xdr:col>
      <xdr:colOff>152400</xdr:colOff>
      <xdr:row>88</xdr:row>
      <xdr:rowOff>144118</xdr:rowOff>
    </xdr:to>
    <xdr:sp macro="" textlink="">
      <xdr:nvSpPr>
        <xdr:cNvPr id="1370" name="AutoShape 282">
          <a:extLst>
            <a:ext uri="{FF2B5EF4-FFF2-40B4-BE49-F238E27FC236}">
              <a16:creationId xmlns:a16="http://schemas.microsoft.com/office/drawing/2014/main" id="{26B9D693-B91B-B0A3-B8A9-658CD3D65D47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92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88900</xdr:rowOff>
    </xdr:to>
    <xdr:sp macro="" textlink="">
      <xdr:nvSpPr>
        <xdr:cNvPr id="1371" name="AutoShape 283">
          <a:extLst>
            <a:ext uri="{FF2B5EF4-FFF2-40B4-BE49-F238E27FC236}">
              <a16:creationId xmlns:a16="http://schemas.microsoft.com/office/drawing/2014/main" id="{E599184F-CA57-5F10-C3DE-BB5ECC31F3CC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94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88</xdr:row>
      <xdr:rowOff>0</xdr:rowOff>
    </xdr:from>
    <xdr:to>
      <xdr:col>32</xdr:col>
      <xdr:colOff>152400</xdr:colOff>
      <xdr:row>89</xdr:row>
      <xdr:rowOff>88900</xdr:rowOff>
    </xdr:to>
    <xdr:sp macro="" textlink="">
      <xdr:nvSpPr>
        <xdr:cNvPr id="1372" name="AutoShape 284">
          <a:extLst>
            <a:ext uri="{FF2B5EF4-FFF2-40B4-BE49-F238E27FC236}">
              <a16:creationId xmlns:a16="http://schemas.microsoft.com/office/drawing/2014/main" id="{754F4F57-3C28-17CC-75DC-631219A46255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94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144118</xdr:rowOff>
    </xdr:to>
    <xdr:sp macro="" textlink="">
      <xdr:nvSpPr>
        <xdr:cNvPr id="1373" name="AutoShape 285">
          <a:extLst>
            <a:ext uri="{FF2B5EF4-FFF2-40B4-BE49-F238E27FC236}">
              <a16:creationId xmlns:a16="http://schemas.microsoft.com/office/drawing/2014/main" id="{2AE0F692-6D6D-AC3D-A93C-97ABCC0595BA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96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308162</xdr:colOff>
      <xdr:row>90</xdr:row>
      <xdr:rowOff>144118</xdr:rowOff>
    </xdr:to>
    <xdr:sp macro="" textlink="">
      <xdr:nvSpPr>
        <xdr:cNvPr id="1374" name="AutoShape 286">
          <a:extLst>
            <a:ext uri="{FF2B5EF4-FFF2-40B4-BE49-F238E27FC236}">
              <a16:creationId xmlns:a16="http://schemas.microsoft.com/office/drawing/2014/main" id="{D72821D6-5FFA-F648-B1F3-D1A60EFA0F9F}"/>
            </a:ext>
          </a:extLst>
        </xdr:cNvPr>
        <xdr:cNvSpPr>
          <a:spLocks noChangeAspect="1" noChangeArrowheads="1"/>
        </xdr:cNvSpPr>
      </xdr:nvSpPr>
      <xdr:spPr bwMode="auto">
        <a:xfrm>
          <a:off x="5257800" y="196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89</xdr:row>
      <xdr:rowOff>0</xdr:rowOff>
    </xdr:from>
    <xdr:to>
      <xdr:col>8</xdr:col>
      <xdr:colOff>0</xdr:colOff>
      <xdr:row>90</xdr:row>
      <xdr:rowOff>144118</xdr:rowOff>
    </xdr:to>
    <xdr:sp macro="" textlink="">
      <xdr:nvSpPr>
        <xdr:cNvPr id="1375" name="AutoShape 287">
          <a:extLst>
            <a:ext uri="{FF2B5EF4-FFF2-40B4-BE49-F238E27FC236}">
              <a16:creationId xmlns:a16="http://schemas.microsoft.com/office/drawing/2014/main" id="{4B694341-E43C-E255-AFE2-C89B1AC323B7}"/>
            </a:ext>
          </a:extLst>
        </xdr:cNvPr>
        <xdr:cNvSpPr>
          <a:spLocks noChangeAspect="1" noChangeArrowheads="1"/>
        </xdr:cNvSpPr>
      </xdr:nvSpPr>
      <xdr:spPr bwMode="auto">
        <a:xfrm>
          <a:off x="7880350" y="196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89</xdr:row>
      <xdr:rowOff>0</xdr:rowOff>
    </xdr:from>
    <xdr:to>
      <xdr:col>32</xdr:col>
      <xdr:colOff>152400</xdr:colOff>
      <xdr:row>90</xdr:row>
      <xdr:rowOff>144118</xdr:rowOff>
    </xdr:to>
    <xdr:sp macro="" textlink="">
      <xdr:nvSpPr>
        <xdr:cNvPr id="1376" name="AutoShape 288">
          <a:extLst>
            <a:ext uri="{FF2B5EF4-FFF2-40B4-BE49-F238E27FC236}">
              <a16:creationId xmlns:a16="http://schemas.microsoft.com/office/drawing/2014/main" id="{4B4C3FDC-B1D6-D7B0-1CE2-332FA6DE6AE1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96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144116</xdr:rowOff>
    </xdr:to>
    <xdr:sp macro="" textlink="">
      <xdr:nvSpPr>
        <xdr:cNvPr id="1377" name="AutoShape 289">
          <a:extLst>
            <a:ext uri="{FF2B5EF4-FFF2-40B4-BE49-F238E27FC236}">
              <a16:creationId xmlns:a16="http://schemas.microsoft.com/office/drawing/2014/main" id="{0CCAB26C-6112-E1F0-50DE-61E3203FB45A}"/>
            </a:ext>
          </a:extLst>
        </xdr:cNvPr>
        <xdr:cNvSpPr>
          <a:spLocks noChangeAspect="1" noChangeArrowheads="1"/>
        </xdr:cNvSpPr>
      </xdr:nvSpPr>
      <xdr:spPr bwMode="auto">
        <a:xfrm>
          <a:off x="229235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90</xdr:row>
      <xdr:rowOff>0</xdr:rowOff>
    </xdr:from>
    <xdr:to>
      <xdr:col>8</xdr:col>
      <xdr:colOff>0</xdr:colOff>
      <xdr:row>91</xdr:row>
      <xdr:rowOff>144116</xdr:rowOff>
    </xdr:to>
    <xdr:sp macro="" textlink="">
      <xdr:nvSpPr>
        <xdr:cNvPr id="1378" name="AutoShape 290">
          <a:extLst>
            <a:ext uri="{FF2B5EF4-FFF2-40B4-BE49-F238E27FC236}">
              <a16:creationId xmlns:a16="http://schemas.microsoft.com/office/drawing/2014/main" id="{68DCFEF9-7DC5-A1B9-0C25-51265298D700}"/>
            </a:ext>
          </a:extLst>
        </xdr:cNvPr>
        <xdr:cNvSpPr>
          <a:spLocks noChangeAspect="1" noChangeArrowheads="1"/>
        </xdr:cNvSpPr>
      </xdr:nvSpPr>
      <xdr:spPr bwMode="auto">
        <a:xfrm>
          <a:off x="788035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90</xdr:row>
      <xdr:rowOff>0</xdr:rowOff>
    </xdr:from>
    <xdr:to>
      <xdr:col>22</xdr:col>
      <xdr:colOff>162113</xdr:colOff>
      <xdr:row>91</xdr:row>
      <xdr:rowOff>144116</xdr:rowOff>
    </xdr:to>
    <xdr:sp macro="" textlink="">
      <xdr:nvSpPr>
        <xdr:cNvPr id="1379" name="AutoShape 291">
          <a:extLst>
            <a:ext uri="{FF2B5EF4-FFF2-40B4-BE49-F238E27FC236}">
              <a16:creationId xmlns:a16="http://schemas.microsoft.com/office/drawing/2014/main" id="{75CF8CC7-45CD-B174-536C-EA0E96E97F80}"/>
            </a:ext>
          </a:extLst>
        </xdr:cNvPr>
        <xdr:cNvSpPr>
          <a:spLocks noChangeAspect="1" noChangeArrowheads="1"/>
        </xdr:cNvSpPr>
      </xdr:nvSpPr>
      <xdr:spPr bwMode="auto">
        <a:xfrm>
          <a:off x="1321435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90</xdr:row>
      <xdr:rowOff>0</xdr:rowOff>
    </xdr:from>
    <xdr:to>
      <xdr:col>32</xdr:col>
      <xdr:colOff>152400</xdr:colOff>
      <xdr:row>91</xdr:row>
      <xdr:rowOff>144116</xdr:rowOff>
    </xdr:to>
    <xdr:sp macro="" textlink="">
      <xdr:nvSpPr>
        <xdr:cNvPr id="1380" name="AutoShape 292">
          <a:extLst>
            <a:ext uri="{FF2B5EF4-FFF2-40B4-BE49-F238E27FC236}">
              <a16:creationId xmlns:a16="http://schemas.microsoft.com/office/drawing/2014/main" id="{BFC7DD95-92FD-6FD6-4B9E-3525BC9CBFEA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144118</xdr:rowOff>
    </xdr:to>
    <xdr:sp macro="" textlink="">
      <xdr:nvSpPr>
        <xdr:cNvPr id="1381" name="AutoShape 293">
          <a:extLst>
            <a:ext uri="{FF2B5EF4-FFF2-40B4-BE49-F238E27FC236}">
              <a16:creationId xmlns:a16="http://schemas.microsoft.com/office/drawing/2014/main" id="{7ADE3CF7-21BB-99F1-05B4-5862A93CE98B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01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91</xdr:row>
      <xdr:rowOff>0</xdr:rowOff>
    </xdr:from>
    <xdr:to>
      <xdr:col>8</xdr:col>
      <xdr:colOff>0</xdr:colOff>
      <xdr:row>92</xdr:row>
      <xdr:rowOff>144118</xdr:rowOff>
    </xdr:to>
    <xdr:sp macro="" textlink="">
      <xdr:nvSpPr>
        <xdr:cNvPr id="1382" name="AutoShape 294">
          <a:extLst>
            <a:ext uri="{FF2B5EF4-FFF2-40B4-BE49-F238E27FC236}">
              <a16:creationId xmlns:a16="http://schemas.microsoft.com/office/drawing/2014/main" id="{18AF8122-0E30-066C-D3CD-4D990BAFDC47}"/>
            </a:ext>
          </a:extLst>
        </xdr:cNvPr>
        <xdr:cNvSpPr>
          <a:spLocks noChangeAspect="1" noChangeArrowheads="1"/>
        </xdr:cNvSpPr>
      </xdr:nvSpPr>
      <xdr:spPr bwMode="auto">
        <a:xfrm>
          <a:off x="7880350" y="201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91</xdr:row>
      <xdr:rowOff>0</xdr:rowOff>
    </xdr:from>
    <xdr:to>
      <xdr:col>22</xdr:col>
      <xdr:colOff>162113</xdr:colOff>
      <xdr:row>92</xdr:row>
      <xdr:rowOff>144118</xdr:rowOff>
    </xdr:to>
    <xdr:sp macro="" textlink="">
      <xdr:nvSpPr>
        <xdr:cNvPr id="1383" name="AutoShape 295">
          <a:extLst>
            <a:ext uri="{FF2B5EF4-FFF2-40B4-BE49-F238E27FC236}">
              <a16:creationId xmlns:a16="http://schemas.microsoft.com/office/drawing/2014/main" id="{0FDC19EF-CE1F-0C56-713C-2F799B0F0447}"/>
            </a:ext>
          </a:extLst>
        </xdr:cNvPr>
        <xdr:cNvSpPr>
          <a:spLocks noChangeAspect="1" noChangeArrowheads="1"/>
        </xdr:cNvSpPr>
      </xdr:nvSpPr>
      <xdr:spPr bwMode="auto">
        <a:xfrm>
          <a:off x="13214350" y="201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91</xdr:row>
      <xdr:rowOff>0</xdr:rowOff>
    </xdr:from>
    <xdr:to>
      <xdr:col>32</xdr:col>
      <xdr:colOff>152400</xdr:colOff>
      <xdr:row>92</xdr:row>
      <xdr:rowOff>144118</xdr:rowOff>
    </xdr:to>
    <xdr:sp macro="" textlink="">
      <xdr:nvSpPr>
        <xdr:cNvPr id="1384" name="AutoShape 296">
          <a:extLst>
            <a:ext uri="{FF2B5EF4-FFF2-40B4-BE49-F238E27FC236}">
              <a16:creationId xmlns:a16="http://schemas.microsoft.com/office/drawing/2014/main" id="{8FD7D92C-6834-6490-5A04-7A9EE5FBA7B7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01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93</xdr:row>
      <xdr:rowOff>144117</xdr:rowOff>
    </xdr:to>
    <xdr:sp macro="" textlink="">
      <xdr:nvSpPr>
        <xdr:cNvPr id="1385" name="AutoShape 297">
          <a:extLst>
            <a:ext uri="{FF2B5EF4-FFF2-40B4-BE49-F238E27FC236}">
              <a16:creationId xmlns:a16="http://schemas.microsoft.com/office/drawing/2014/main" id="{0C0B42E7-A786-8A43-E84A-457A44A7A521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95250</xdr:rowOff>
    </xdr:to>
    <xdr:sp macro="" textlink="">
      <xdr:nvSpPr>
        <xdr:cNvPr id="1386" name="AutoShape 298">
          <a:extLst>
            <a:ext uri="{FF2B5EF4-FFF2-40B4-BE49-F238E27FC236}">
              <a16:creationId xmlns:a16="http://schemas.microsoft.com/office/drawing/2014/main" id="{08997435-3942-1CBA-E195-F7BC1CCFA535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05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93</xdr:row>
      <xdr:rowOff>0</xdr:rowOff>
    </xdr:from>
    <xdr:to>
      <xdr:col>33</xdr:col>
      <xdr:colOff>50800</xdr:colOff>
      <xdr:row>94</xdr:row>
      <xdr:rowOff>95250</xdr:rowOff>
    </xdr:to>
    <xdr:sp macro="" textlink="">
      <xdr:nvSpPr>
        <xdr:cNvPr id="1387" name="AutoShape 299">
          <a:extLst>
            <a:ext uri="{FF2B5EF4-FFF2-40B4-BE49-F238E27FC236}">
              <a16:creationId xmlns:a16="http://schemas.microsoft.com/office/drawing/2014/main" id="{6D63A6A6-6C7C-08F9-7879-E3363C7F7A0F}"/>
            </a:ext>
          </a:extLst>
        </xdr:cNvPr>
        <xdr:cNvSpPr>
          <a:spLocks noChangeAspect="1" noChangeArrowheads="1"/>
        </xdr:cNvSpPr>
      </xdr:nvSpPr>
      <xdr:spPr bwMode="auto">
        <a:xfrm>
          <a:off x="15360650" y="205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88900</xdr:rowOff>
    </xdr:to>
    <xdr:sp macro="" textlink="">
      <xdr:nvSpPr>
        <xdr:cNvPr id="1388" name="AutoShape 300">
          <a:extLst>
            <a:ext uri="{FF2B5EF4-FFF2-40B4-BE49-F238E27FC236}">
              <a16:creationId xmlns:a16="http://schemas.microsoft.com/office/drawing/2014/main" id="{F0145C7F-05A7-9744-0BDE-203116E1C077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074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94</xdr:row>
      <xdr:rowOff>0</xdr:rowOff>
    </xdr:from>
    <xdr:to>
      <xdr:col>33</xdr:col>
      <xdr:colOff>50800</xdr:colOff>
      <xdr:row>95</xdr:row>
      <xdr:rowOff>88900</xdr:rowOff>
    </xdr:to>
    <xdr:sp macro="" textlink="">
      <xdr:nvSpPr>
        <xdr:cNvPr id="1389" name="AutoShape 301">
          <a:extLst>
            <a:ext uri="{FF2B5EF4-FFF2-40B4-BE49-F238E27FC236}">
              <a16:creationId xmlns:a16="http://schemas.microsoft.com/office/drawing/2014/main" id="{7A441612-3357-7F9E-4E58-036CFE00E753}"/>
            </a:ext>
          </a:extLst>
        </xdr:cNvPr>
        <xdr:cNvSpPr>
          <a:spLocks noChangeAspect="1" noChangeArrowheads="1"/>
        </xdr:cNvSpPr>
      </xdr:nvSpPr>
      <xdr:spPr bwMode="auto">
        <a:xfrm>
          <a:off x="15360650" y="2074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150468</xdr:rowOff>
    </xdr:to>
    <xdr:sp macro="" textlink="">
      <xdr:nvSpPr>
        <xdr:cNvPr id="1390" name="AutoShape 302">
          <a:extLst>
            <a:ext uri="{FF2B5EF4-FFF2-40B4-BE49-F238E27FC236}">
              <a16:creationId xmlns:a16="http://schemas.microsoft.com/office/drawing/2014/main" id="{2D0420F4-D514-3BE2-86ED-BD7A0BF57A73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096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95250</xdr:rowOff>
    </xdr:to>
    <xdr:sp macro="" textlink="">
      <xdr:nvSpPr>
        <xdr:cNvPr id="1391" name="AutoShape 303">
          <a:extLst>
            <a:ext uri="{FF2B5EF4-FFF2-40B4-BE49-F238E27FC236}">
              <a16:creationId xmlns:a16="http://schemas.microsoft.com/office/drawing/2014/main" id="{3EEAA76B-2111-2899-34D3-592E73BD8A63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117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96</xdr:row>
      <xdr:rowOff>0</xdr:rowOff>
    </xdr:from>
    <xdr:to>
      <xdr:col>32</xdr:col>
      <xdr:colOff>152400</xdr:colOff>
      <xdr:row>97</xdr:row>
      <xdr:rowOff>95250</xdr:rowOff>
    </xdr:to>
    <xdr:sp macro="" textlink="">
      <xdr:nvSpPr>
        <xdr:cNvPr id="1392" name="AutoShape 304">
          <a:extLst>
            <a:ext uri="{FF2B5EF4-FFF2-40B4-BE49-F238E27FC236}">
              <a16:creationId xmlns:a16="http://schemas.microsoft.com/office/drawing/2014/main" id="{07773569-3B35-7586-C117-B02D246F48E2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117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144117</xdr:rowOff>
    </xdr:to>
    <xdr:sp macro="" textlink="">
      <xdr:nvSpPr>
        <xdr:cNvPr id="1393" name="AutoShape 305">
          <a:extLst>
            <a:ext uri="{FF2B5EF4-FFF2-40B4-BE49-F238E27FC236}">
              <a16:creationId xmlns:a16="http://schemas.microsoft.com/office/drawing/2014/main" id="{FEE9FF37-657F-CA72-F890-645F40CEC9BF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138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88900</xdr:rowOff>
    </xdr:to>
    <xdr:sp macro="" textlink="">
      <xdr:nvSpPr>
        <xdr:cNvPr id="1394" name="AutoShape 306">
          <a:extLst>
            <a:ext uri="{FF2B5EF4-FFF2-40B4-BE49-F238E27FC236}">
              <a16:creationId xmlns:a16="http://schemas.microsoft.com/office/drawing/2014/main" id="{E97B6161-22B6-5FDB-FA1A-BF8986149C25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159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32</xdr:col>
      <xdr:colOff>152400</xdr:colOff>
      <xdr:row>99</xdr:row>
      <xdr:rowOff>88900</xdr:rowOff>
    </xdr:to>
    <xdr:sp macro="" textlink="">
      <xdr:nvSpPr>
        <xdr:cNvPr id="1395" name="AutoShape 307">
          <a:extLst>
            <a:ext uri="{FF2B5EF4-FFF2-40B4-BE49-F238E27FC236}">
              <a16:creationId xmlns:a16="http://schemas.microsoft.com/office/drawing/2014/main" id="{E10615CF-BA03-1277-47E8-D3354370D7DE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159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144118</xdr:rowOff>
    </xdr:to>
    <xdr:sp macro="" textlink="">
      <xdr:nvSpPr>
        <xdr:cNvPr id="1396" name="AutoShape 308">
          <a:extLst>
            <a:ext uri="{FF2B5EF4-FFF2-40B4-BE49-F238E27FC236}">
              <a16:creationId xmlns:a16="http://schemas.microsoft.com/office/drawing/2014/main" id="{6F9548E0-CAFB-8359-97E8-E1897E9EA7F3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181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308162</xdr:colOff>
      <xdr:row>100</xdr:row>
      <xdr:rowOff>144118</xdr:rowOff>
    </xdr:to>
    <xdr:sp macro="" textlink="">
      <xdr:nvSpPr>
        <xdr:cNvPr id="1397" name="AutoShape 309">
          <a:extLst>
            <a:ext uri="{FF2B5EF4-FFF2-40B4-BE49-F238E27FC236}">
              <a16:creationId xmlns:a16="http://schemas.microsoft.com/office/drawing/2014/main" id="{EAEA0179-2278-F458-A092-99259102906B}"/>
            </a:ext>
          </a:extLst>
        </xdr:cNvPr>
        <xdr:cNvSpPr>
          <a:spLocks noChangeAspect="1" noChangeArrowheads="1"/>
        </xdr:cNvSpPr>
      </xdr:nvSpPr>
      <xdr:spPr bwMode="auto">
        <a:xfrm>
          <a:off x="5257800" y="2181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308162</xdr:colOff>
      <xdr:row>100</xdr:row>
      <xdr:rowOff>144118</xdr:rowOff>
    </xdr:to>
    <xdr:sp macro="" textlink="">
      <xdr:nvSpPr>
        <xdr:cNvPr id="1398" name="AutoShape 310">
          <a:extLst>
            <a:ext uri="{FF2B5EF4-FFF2-40B4-BE49-F238E27FC236}">
              <a16:creationId xmlns:a16="http://schemas.microsoft.com/office/drawing/2014/main" id="{1157C3F7-5552-4AC4-D57E-1B48AEE4B7A7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181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99</xdr:row>
      <xdr:rowOff>0</xdr:rowOff>
    </xdr:from>
    <xdr:to>
      <xdr:col>32</xdr:col>
      <xdr:colOff>152400</xdr:colOff>
      <xdr:row>100</xdr:row>
      <xdr:rowOff>144118</xdr:rowOff>
    </xdr:to>
    <xdr:sp macro="" textlink="">
      <xdr:nvSpPr>
        <xdr:cNvPr id="1399" name="AutoShape 311">
          <a:extLst>
            <a:ext uri="{FF2B5EF4-FFF2-40B4-BE49-F238E27FC236}">
              <a16:creationId xmlns:a16="http://schemas.microsoft.com/office/drawing/2014/main" id="{1DD17089-0D4B-ECB0-BE6D-96F83E324DB6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181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101</xdr:row>
      <xdr:rowOff>144117</xdr:rowOff>
    </xdr:to>
    <xdr:sp macro="" textlink="">
      <xdr:nvSpPr>
        <xdr:cNvPr id="1400" name="AutoShape 312">
          <a:extLst>
            <a:ext uri="{FF2B5EF4-FFF2-40B4-BE49-F238E27FC236}">
              <a16:creationId xmlns:a16="http://schemas.microsoft.com/office/drawing/2014/main" id="{46018F07-5145-6761-1150-01D8A8BEB35B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202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308162</xdr:colOff>
      <xdr:row>101</xdr:row>
      <xdr:rowOff>144117</xdr:rowOff>
    </xdr:to>
    <xdr:sp macro="" textlink="">
      <xdr:nvSpPr>
        <xdr:cNvPr id="1401" name="AutoShape 313">
          <a:extLst>
            <a:ext uri="{FF2B5EF4-FFF2-40B4-BE49-F238E27FC236}">
              <a16:creationId xmlns:a16="http://schemas.microsoft.com/office/drawing/2014/main" id="{C5BA79DD-E2E3-07E0-2845-1822B8A3B49B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202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100</xdr:row>
      <xdr:rowOff>0</xdr:rowOff>
    </xdr:from>
    <xdr:to>
      <xdr:col>32</xdr:col>
      <xdr:colOff>152400</xdr:colOff>
      <xdr:row>101</xdr:row>
      <xdr:rowOff>144117</xdr:rowOff>
    </xdr:to>
    <xdr:sp macro="" textlink="">
      <xdr:nvSpPr>
        <xdr:cNvPr id="1402" name="AutoShape 314">
          <a:extLst>
            <a:ext uri="{FF2B5EF4-FFF2-40B4-BE49-F238E27FC236}">
              <a16:creationId xmlns:a16="http://schemas.microsoft.com/office/drawing/2014/main" id="{E7685E80-10FA-96B0-AA5B-9FB0CDFE0737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202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144117</xdr:rowOff>
    </xdr:to>
    <xdr:sp macro="" textlink="">
      <xdr:nvSpPr>
        <xdr:cNvPr id="1403" name="AutoShape 315">
          <a:extLst>
            <a:ext uri="{FF2B5EF4-FFF2-40B4-BE49-F238E27FC236}">
              <a16:creationId xmlns:a16="http://schemas.microsoft.com/office/drawing/2014/main" id="{41169F78-25F8-437C-464D-FBDA8E956441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224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101</xdr:row>
      <xdr:rowOff>0</xdr:rowOff>
    </xdr:from>
    <xdr:to>
      <xdr:col>17</xdr:col>
      <xdr:colOff>159497</xdr:colOff>
      <xdr:row>102</xdr:row>
      <xdr:rowOff>144117</xdr:rowOff>
    </xdr:to>
    <xdr:sp macro="" textlink="">
      <xdr:nvSpPr>
        <xdr:cNvPr id="1404" name="AutoShape 316">
          <a:extLst>
            <a:ext uri="{FF2B5EF4-FFF2-40B4-BE49-F238E27FC236}">
              <a16:creationId xmlns:a16="http://schemas.microsoft.com/office/drawing/2014/main" id="{BF219E31-4B57-392A-F37C-D479C1BDA20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2224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101</xdr:row>
      <xdr:rowOff>0</xdr:rowOff>
    </xdr:from>
    <xdr:to>
      <xdr:col>23</xdr:col>
      <xdr:colOff>314511</xdr:colOff>
      <xdr:row>102</xdr:row>
      <xdr:rowOff>144117</xdr:rowOff>
    </xdr:to>
    <xdr:sp macro="" textlink="">
      <xdr:nvSpPr>
        <xdr:cNvPr id="1405" name="AutoShape 317">
          <a:extLst>
            <a:ext uri="{FF2B5EF4-FFF2-40B4-BE49-F238E27FC236}">
              <a16:creationId xmlns:a16="http://schemas.microsoft.com/office/drawing/2014/main" id="{74F50768-AA38-BC59-B67E-115BEEEA0DDE}"/>
            </a:ext>
          </a:extLst>
        </xdr:cNvPr>
        <xdr:cNvSpPr>
          <a:spLocks noChangeAspect="1" noChangeArrowheads="1"/>
        </xdr:cNvSpPr>
      </xdr:nvSpPr>
      <xdr:spPr bwMode="auto">
        <a:xfrm>
          <a:off x="13506450" y="2224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101</xdr:row>
      <xdr:rowOff>0</xdr:rowOff>
    </xdr:from>
    <xdr:to>
      <xdr:col>32</xdr:col>
      <xdr:colOff>152400</xdr:colOff>
      <xdr:row>102</xdr:row>
      <xdr:rowOff>144117</xdr:rowOff>
    </xdr:to>
    <xdr:sp macro="" textlink="">
      <xdr:nvSpPr>
        <xdr:cNvPr id="1406" name="AutoShape 318">
          <a:extLst>
            <a:ext uri="{FF2B5EF4-FFF2-40B4-BE49-F238E27FC236}">
              <a16:creationId xmlns:a16="http://schemas.microsoft.com/office/drawing/2014/main" id="{686EFAAB-7D40-6642-2874-4235600AA692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224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88900</xdr:rowOff>
    </xdr:to>
    <xdr:sp macro="" textlink="">
      <xdr:nvSpPr>
        <xdr:cNvPr id="1407" name="AutoShape 319">
          <a:extLst>
            <a:ext uri="{FF2B5EF4-FFF2-40B4-BE49-F238E27FC236}">
              <a16:creationId xmlns:a16="http://schemas.microsoft.com/office/drawing/2014/main" id="{2341636F-C3E6-7ABC-9AC6-BA45FB91FE6B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245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102</xdr:row>
      <xdr:rowOff>0</xdr:rowOff>
    </xdr:from>
    <xdr:to>
      <xdr:col>32</xdr:col>
      <xdr:colOff>152400</xdr:colOff>
      <xdr:row>103</xdr:row>
      <xdr:rowOff>88900</xdr:rowOff>
    </xdr:to>
    <xdr:sp macro="" textlink="">
      <xdr:nvSpPr>
        <xdr:cNvPr id="1408" name="AutoShape 320">
          <a:extLst>
            <a:ext uri="{FF2B5EF4-FFF2-40B4-BE49-F238E27FC236}">
              <a16:creationId xmlns:a16="http://schemas.microsoft.com/office/drawing/2014/main" id="{9AE237D2-3D20-D308-3868-E9B040CABD84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245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144118</xdr:rowOff>
    </xdr:to>
    <xdr:sp macro="" textlink="">
      <xdr:nvSpPr>
        <xdr:cNvPr id="1409" name="AutoShape 321">
          <a:extLst>
            <a:ext uri="{FF2B5EF4-FFF2-40B4-BE49-F238E27FC236}">
              <a16:creationId xmlns:a16="http://schemas.microsoft.com/office/drawing/2014/main" id="{2066B1A0-02FC-4A96-EFE6-86EFDF0F9C48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267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308162</xdr:colOff>
      <xdr:row>104</xdr:row>
      <xdr:rowOff>144118</xdr:rowOff>
    </xdr:to>
    <xdr:sp macro="" textlink="">
      <xdr:nvSpPr>
        <xdr:cNvPr id="1410" name="AutoShape 322">
          <a:extLst>
            <a:ext uri="{FF2B5EF4-FFF2-40B4-BE49-F238E27FC236}">
              <a16:creationId xmlns:a16="http://schemas.microsoft.com/office/drawing/2014/main" id="{0D19635D-0129-83DA-F839-A677DFB49D1C}"/>
            </a:ext>
          </a:extLst>
        </xdr:cNvPr>
        <xdr:cNvSpPr>
          <a:spLocks noChangeAspect="1" noChangeArrowheads="1"/>
        </xdr:cNvSpPr>
      </xdr:nvSpPr>
      <xdr:spPr bwMode="auto">
        <a:xfrm>
          <a:off x="5257800" y="2267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308162</xdr:colOff>
      <xdr:row>104</xdr:row>
      <xdr:rowOff>144118</xdr:rowOff>
    </xdr:to>
    <xdr:sp macro="" textlink="">
      <xdr:nvSpPr>
        <xdr:cNvPr id="1411" name="AutoShape 323">
          <a:extLst>
            <a:ext uri="{FF2B5EF4-FFF2-40B4-BE49-F238E27FC236}">
              <a16:creationId xmlns:a16="http://schemas.microsoft.com/office/drawing/2014/main" id="{EAC9A991-D5A7-C2FE-5946-AA359EFE17DB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267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103</xdr:row>
      <xdr:rowOff>0</xdr:rowOff>
    </xdr:from>
    <xdr:to>
      <xdr:col>32</xdr:col>
      <xdr:colOff>152400</xdr:colOff>
      <xdr:row>104</xdr:row>
      <xdr:rowOff>144118</xdr:rowOff>
    </xdr:to>
    <xdr:sp macro="" textlink="">
      <xdr:nvSpPr>
        <xdr:cNvPr id="1412" name="AutoShape 324">
          <a:extLst>
            <a:ext uri="{FF2B5EF4-FFF2-40B4-BE49-F238E27FC236}">
              <a16:creationId xmlns:a16="http://schemas.microsoft.com/office/drawing/2014/main" id="{CD7E6AA0-A06E-DB36-A080-1915F7174BD9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267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144117</xdr:rowOff>
    </xdr:to>
    <xdr:sp macro="" textlink="">
      <xdr:nvSpPr>
        <xdr:cNvPr id="1413" name="AutoShape 325">
          <a:extLst>
            <a:ext uri="{FF2B5EF4-FFF2-40B4-BE49-F238E27FC236}">
              <a16:creationId xmlns:a16="http://schemas.microsoft.com/office/drawing/2014/main" id="{DCE25EB2-582B-54EE-B752-E1CFFE456A05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28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104</xdr:row>
      <xdr:rowOff>0</xdr:rowOff>
    </xdr:from>
    <xdr:to>
      <xdr:col>17</xdr:col>
      <xdr:colOff>159497</xdr:colOff>
      <xdr:row>105</xdr:row>
      <xdr:rowOff>144117</xdr:rowOff>
    </xdr:to>
    <xdr:sp macro="" textlink="">
      <xdr:nvSpPr>
        <xdr:cNvPr id="1414" name="AutoShape 326">
          <a:extLst>
            <a:ext uri="{FF2B5EF4-FFF2-40B4-BE49-F238E27FC236}">
              <a16:creationId xmlns:a16="http://schemas.microsoft.com/office/drawing/2014/main" id="{1606CE20-2D89-B5DA-DECC-6EE2E193B19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228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104</xdr:row>
      <xdr:rowOff>0</xdr:rowOff>
    </xdr:from>
    <xdr:to>
      <xdr:col>23</xdr:col>
      <xdr:colOff>314511</xdr:colOff>
      <xdr:row>105</xdr:row>
      <xdr:rowOff>144117</xdr:rowOff>
    </xdr:to>
    <xdr:sp macro="" textlink="">
      <xdr:nvSpPr>
        <xdr:cNvPr id="1415" name="AutoShape 327">
          <a:extLst>
            <a:ext uri="{FF2B5EF4-FFF2-40B4-BE49-F238E27FC236}">
              <a16:creationId xmlns:a16="http://schemas.microsoft.com/office/drawing/2014/main" id="{D0F32353-A4B7-51CE-1446-42AE588D90A4}"/>
            </a:ext>
          </a:extLst>
        </xdr:cNvPr>
        <xdr:cNvSpPr>
          <a:spLocks noChangeAspect="1" noChangeArrowheads="1"/>
        </xdr:cNvSpPr>
      </xdr:nvSpPr>
      <xdr:spPr bwMode="auto">
        <a:xfrm>
          <a:off x="13506450" y="228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104</xdr:row>
      <xdr:rowOff>0</xdr:rowOff>
    </xdr:from>
    <xdr:to>
      <xdr:col>32</xdr:col>
      <xdr:colOff>152400</xdr:colOff>
      <xdr:row>105</xdr:row>
      <xdr:rowOff>144117</xdr:rowOff>
    </xdr:to>
    <xdr:sp macro="" textlink="">
      <xdr:nvSpPr>
        <xdr:cNvPr id="1416" name="AutoShape 328">
          <a:extLst>
            <a:ext uri="{FF2B5EF4-FFF2-40B4-BE49-F238E27FC236}">
              <a16:creationId xmlns:a16="http://schemas.microsoft.com/office/drawing/2014/main" id="{08D36AFE-5CCC-6895-076E-D5F80C1CFDDC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28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95250</xdr:rowOff>
    </xdr:to>
    <xdr:sp macro="" textlink="">
      <xdr:nvSpPr>
        <xdr:cNvPr id="1417" name="AutoShape 329">
          <a:extLst>
            <a:ext uri="{FF2B5EF4-FFF2-40B4-BE49-F238E27FC236}">
              <a16:creationId xmlns:a16="http://schemas.microsoft.com/office/drawing/2014/main" id="{54E6A5AD-76FB-A2D0-3784-1378E03853BF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310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34</xdr:col>
      <xdr:colOff>0</xdr:colOff>
      <xdr:row>105</xdr:row>
      <xdr:rowOff>0</xdr:rowOff>
    </xdr:from>
    <xdr:to>
      <xdr:col>35</xdr:col>
      <xdr:colOff>203200</xdr:colOff>
      <xdr:row>106</xdr:row>
      <xdr:rowOff>95250</xdr:rowOff>
    </xdr:to>
    <xdr:sp macro="" textlink="">
      <xdr:nvSpPr>
        <xdr:cNvPr id="1418" name="AutoShape 330">
          <a:extLst>
            <a:ext uri="{FF2B5EF4-FFF2-40B4-BE49-F238E27FC236}">
              <a16:creationId xmlns:a16="http://schemas.microsoft.com/office/drawing/2014/main" id="{2A8FD347-3904-E6DB-F086-1A3F6ED82D3E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2310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150468</xdr:rowOff>
    </xdr:to>
    <xdr:sp macro="" textlink="">
      <xdr:nvSpPr>
        <xdr:cNvPr id="1419" name="AutoShape 331">
          <a:extLst>
            <a:ext uri="{FF2B5EF4-FFF2-40B4-BE49-F238E27FC236}">
              <a16:creationId xmlns:a16="http://schemas.microsoft.com/office/drawing/2014/main" id="{FEC5527C-A956-D7E0-6753-7140B8553700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331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88900</xdr:rowOff>
    </xdr:to>
    <xdr:sp macro="" textlink="">
      <xdr:nvSpPr>
        <xdr:cNvPr id="1420" name="AutoShape 332">
          <a:extLst>
            <a:ext uri="{FF2B5EF4-FFF2-40B4-BE49-F238E27FC236}">
              <a16:creationId xmlns:a16="http://schemas.microsoft.com/office/drawing/2014/main" id="{A1244448-E74D-5E78-B84E-59C57C3D3683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352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107</xdr:row>
      <xdr:rowOff>0</xdr:rowOff>
    </xdr:from>
    <xdr:to>
      <xdr:col>32</xdr:col>
      <xdr:colOff>152400</xdr:colOff>
      <xdr:row>108</xdr:row>
      <xdr:rowOff>88900</xdr:rowOff>
    </xdr:to>
    <xdr:sp macro="" textlink="">
      <xdr:nvSpPr>
        <xdr:cNvPr id="1421" name="AutoShape 333">
          <a:extLst>
            <a:ext uri="{FF2B5EF4-FFF2-40B4-BE49-F238E27FC236}">
              <a16:creationId xmlns:a16="http://schemas.microsoft.com/office/drawing/2014/main" id="{13930BB2-D7C5-61A8-55E5-88DB42CC67DC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352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88900</xdr:rowOff>
    </xdr:to>
    <xdr:sp macro="" textlink="">
      <xdr:nvSpPr>
        <xdr:cNvPr id="1422" name="AutoShape 334">
          <a:extLst>
            <a:ext uri="{FF2B5EF4-FFF2-40B4-BE49-F238E27FC236}">
              <a16:creationId xmlns:a16="http://schemas.microsoft.com/office/drawing/2014/main" id="{1AD21067-6F36-EFA7-9297-93D39045B7AE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374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108</xdr:row>
      <xdr:rowOff>0</xdr:rowOff>
    </xdr:from>
    <xdr:to>
      <xdr:col>32</xdr:col>
      <xdr:colOff>152400</xdr:colOff>
      <xdr:row>109</xdr:row>
      <xdr:rowOff>88900</xdr:rowOff>
    </xdr:to>
    <xdr:sp macro="" textlink="">
      <xdr:nvSpPr>
        <xdr:cNvPr id="1423" name="AutoShape 335">
          <a:extLst>
            <a:ext uri="{FF2B5EF4-FFF2-40B4-BE49-F238E27FC236}">
              <a16:creationId xmlns:a16="http://schemas.microsoft.com/office/drawing/2014/main" id="{FFB53890-D663-B539-3E02-B456434338E6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374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150467</xdr:rowOff>
    </xdr:to>
    <xdr:sp macro="" textlink="">
      <xdr:nvSpPr>
        <xdr:cNvPr id="1424" name="AutoShape 336">
          <a:extLst>
            <a:ext uri="{FF2B5EF4-FFF2-40B4-BE49-F238E27FC236}">
              <a16:creationId xmlns:a16="http://schemas.microsoft.com/office/drawing/2014/main" id="{310DF309-C34A-865E-A1B0-833150494F77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395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308162</xdr:colOff>
      <xdr:row>110</xdr:row>
      <xdr:rowOff>150467</xdr:rowOff>
    </xdr:to>
    <xdr:sp macro="" textlink="">
      <xdr:nvSpPr>
        <xdr:cNvPr id="1425" name="AutoShape 337">
          <a:extLst>
            <a:ext uri="{FF2B5EF4-FFF2-40B4-BE49-F238E27FC236}">
              <a16:creationId xmlns:a16="http://schemas.microsoft.com/office/drawing/2014/main" id="{F7636EE7-72DB-EA54-2A59-58A7A92D7B09}"/>
            </a:ext>
          </a:extLst>
        </xdr:cNvPr>
        <xdr:cNvSpPr>
          <a:spLocks noChangeAspect="1" noChangeArrowheads="1"/>
        </xdr:cNvSpPr>
      </xdr:nvSpPr>
      <xdr:spPr bwMode="auto">
        <a:xfrm>
          <a:off x="5257800" y="2395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109</xdr:row>
      <xdr:rowOff>0</xdr:rowOff>
    </xdr:from>
    <xdr:to>
      <xdr:col>32</xdr:col>
      <xdr:colOff>152400</xdr:colOff>
      <xdr:row>110</xdr:row>
      <xdr:rowOff>150467</xdr:rowOff>
    </xdr:to>
    <xdr:sp macro="" textlink="">
      <xdr:nvSpPr>
        <xdr:cNvPr id="1426" name="AutoShape 338">
          <a:extLst>
            <a:ext uri="{FF2B5EF4-FFF2-40B4-BE49-F238E27FC236}">
              <a16:creationId xmlns:a16="http://schemas.microsoft.com/office/drawing/2014/main" id="{E21DC571-72AC-435E-9C6F-1CCA8041268E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395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150468</xdr:rowOff>
    </xdr:to>
    <xdr:sp macro="" textlink="">
      <xdr:nvSpPr>
        <xdr:cNvPr id="1427" name="AutoShape 339">
          <a:extLst>
            <a:ext uri="{FF2B5EF4-FFF2-40B4-BE49-F238E27FC236}">
              <a16:creationId xmlns:a16="http://schemas.microsoft.com/office/drawing/2014/main" id="{2E7A206F-A027-BB38-2D8A-2BC1F1CC5640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41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110</xdr:row>
      <xdr:rowOff>0</xdr:rowOff>
    </xdr:from>
    <xdr:to>
      <xdr:col>32</xdr:col>
      <xdr:colOff>152400</xdr:colOff>
      <xdr:row>111</xdr:row>
      <xdr:rowOff>150468</xdr:rowOff>
    </xdr:to>
    <xdr:sp macro="" textlink="">
      <xdr:nvSpPr>
        <xdr:cNvPr id="1428" name="AutoShape 340">
          <a:extLst>
            <a:ext uri="{FF2B5EF4-FFF2-40B4-BE49-F238E27FC236}">
              <a16:creationId xmlns:a16="http://schemas.microsoft.com/office/drawing/2014/main" id="{CF073027-D86C-4102-302A-4869109B8C27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41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144117</xdr:rowOff>
    </xdr:to>
    <xdr:sp macro="" textlink="">
      <xdr:nvSpPr>
        <xdr:cNvPr id="1429" name="AutoShape 341">
          <a:extLst>
            <a:ext uri="{FF2B5EF4-FFF2-40B4-BE49-F238E27FC236}">
              <a16:creationId xmlns:a16="http://schemas.microsoft.com/office/drawing/2014/main" id="{20B3D264-3692-34B0-6F4F-CF2C3824C2EE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437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304800</xdr:colOff>
      <xdr:row>112</xdr:row>
      <xdr:rowOff>144117</xdr:rowOff>
    </xdr:to>
    <xdr:sp macro="" textlink="">
      <xdr:nvSpPr>
        <xdr:cNvPr id="1430" name="AutoShape 342">
          <a:extLst>
            <a:ext uri="{FF2B5EF4-FFF2-40B4-BE49-F238E27FC236}">
              <a16:creationId xmlns:a16="http://schemas.microsoft.com/office/drawing/2014/main" id="{C508B6B0-EECD-7673-8E46-D0011598148A}"/>
            </a:ext>
          </a:extLst>
        </xdr:cNvPr>
        <xdr:cNvSpPr>
          <a:spLocks noChangeAspect="1" noChangeArrowheads="1"/>
        </xdr:cNvSpPr>
      </xdr:nvSpPr>
      <xdr:spPr bwMode="auto">
        <a:xfrm>
          <a:off x="5403850" y="2437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111</xdr:row>
      <xdr:rowOff>0</xdr:rowOff>
    </xdr:from>
    <xdr:to>
      <xdr:col>14</xdr:col>
      <xdr:colOff>304800</xdr:colOff>
      <xdr:row>112</xdr:row>
      <xdr:rowOff>144117</xdr:rowOff>
    </xdr:to>
    <xdr:sp macro="" textlink="">
      <xdr:nvSpPr>
        <xdr:cNvPr id="1431" name="AutoShape 343">
          <a:extLst>
            <a:ext uri="{FF2B5EF4-FFF2-40B4-BE49-F238E27FC236}">
              <a16:creationId xmlns:a16="http://schemas.microsoft.com/office/drawing/2014/main" id="{C3D52E4B-368B-C2AC-8A2F-D0724619166E}"/>
            </a:ext>
          </a:extLst>
        </xdr:cNvPr>
        <xdr:cNvSpPr>
          <a:spLocks noChangeAspect="1" noChangeArrowheads="1"/>
        </xdr:cNvSpPr>
      </xdr:nvSpPr>
      <xdr:spPr bwMode="auto">
        <a:xfrm>
          <a:off x="11283950" y="2437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111</xdr:row>
      <xdr:rowOff>0</xdr:rowOff>
    </xdr:from>
    <xdr:to>
      <xdr:col>32</xdr:col>
      <xdr:colOff>152400</xdr:colOff>
      <xdr:row>112</xdr:row>
      <xdr:rowOff>144117</xdr:rowOff>
    </xdr:to>
    <xdr:sp macro="" textlink="">
      <xdr:nvSpPr>
        <xdr:cNvPr id="1432" name="AutoShape 344">
          <a:extLst>
            <a:ext uri="{FF2B5EF4-FFF2-40B4-BE49-F238E27FC236}">
              <a16:creationId xmlns:a16="http://schemas.microsoft.com/office/drawing/2014/main" id="{E475907D-7EA7-8CEF-1974-37C79157EE2E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437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144117</xdr:rowOff>
    </xdr:to>
    <xdr:sp macro="" textlink="">
      <xdr:nvSpPr>
        <xdr:cNvPr id="1433" name="AutoShape 345">
          <a:extLst>
            <a:ext uri="{FF2B5EF4-FFF2-40B4-BE49-F238E27FC236}">
              <a16:creationId xmlns:a16="http://schemas.microsoft.com/office/drawing/2014/main" id="{48438E25-D9E2-B5A0-412D-692173BAE627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459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112</xdr:row>
      <xdr:rowOff>0</xdr:rowOff>
    </xdr:from>
    <xdr:to>
      <xdr:col>32</xdr:col>
      <xdr:colOff>152400</xdr:colOff>
      <xdr:row>113</xdr:row>
      <xdr:rowOff>144117</xdr:rowOff>
    </xdr:to>
    <xdr:sp macro="" textlink="">
      <xdr:nvSpPr>
        <xdr:cNvPr id="1434" name="AutoShape 346">
          <a:extLst>
            <a:ext uri="{FF2B5EF4-FFF2-40B4-BE49-F238E27FC236}">
              <a16:creationId xmlns:a16="http://schemas.microsoft.com/office/drawing/2014/main" id="{B395F1D6-2B72-4722-2C92-A604B662AE2A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459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144117</xdr:rowOff>
    </xdr:to>
    <xdr:sp macro="" textlink="">
      <xdr:nvSpPr>
        <xdr:cNvPr id="1435" name="AutoShape 347">
          <a:extLst>
            <a:ext uri="{FF2B5EF4-FFF2-40B4-BE49-F238E27FC236}">
              <a16:creationId xmlns:a16="http://schemas.microsoft.com/office/drawing/2014/main" id="{170D49DA-2B1D-6C79-FA6C-C3573601080F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480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113</xdr:row>
      <xdr:rowOff>0</xdr:rowOff>
    </xdr:from>
    <xdr:to>
      <xdr:col>32</xdr:col>
      <xdr:colOff>152400</xdr:colOff>
      <xdr:row>114</xdr:row>
      <xdr:rowOff>144117</xdr:rowOff>
    </xdr:to>
    <xdr:sp macro="" textlink="">
      <xdr:nvSpPr>
        <xdr:cNvPr id="1436" name="AutoShape 348">
          <a:extLst>
            <a:ext uri="{FF2B5EF4-FFF2-40B4-BE49-F238E27FC236}">
              <a16:creationId xmlns:a16="http://schemas.microsoft.com/office/drawing/2014/main" id="{7EABDE3B-A96C-5A89-1014-097B8AED89E5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480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144118</xdr:rowOff>
    </xdr:to>
    <xdr:sp macro="" textlink="">
      <xdr:nvSpPr>
        <xdr:cNvPr id="1437" name="AutoShape 349">
          <a:extLst>
            <a:ext uri="{FF2B5EF4-FFF2-40B4-BE49-F238E27FC236}">
              <a16:creationId xmlns:a16="http://schemas.microsoft.com/office/drawing/2014/main" id="{EB087B4B-286F-2017-A390-66F4AC22302C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502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88900</xdr:rowOff>
    </xdr:to>
    <xdr:sp macro="" textlink="">
      <xdr:nvSpPr>
        <xdr:cNvPr id="1438" name="AutoShape 350">
          <a:extLst>
            <a:ext uri="{FF2B5EF4-FFF2-40B4-BE49-F238E27FC236}">
              <a16:creationId xmlns:a16="http://schemas.microsoft.com/office/drawing/2014/main" id="{7572C60B-8740-87E9-D75B-DED337CA88DB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524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115</xdr:row>
      <xdr:rowOff>0</xdr:rowOff>
    </xdr:from>
    <xdr:to>
      <xdr:col>32</xdr:col>
      <xdr:colOff>152400</xdr:colOff>
      <xdr:row>116</xdr:row>
      <xdr:rowOff>88900</xdr:rowOff>
    </xdr:to>
    <xdr:sp macro="" textlink="">
      <xdr:nvSpPr>
        <xdr:cNvPr id="1439" name="AutoShape 351">
          <a:extLst>
            <a:ext uri="{FF2B5EF4-FFF2-40B4-BE49-F238E27FC236}">
              <a16:creationId xmlns:a16="http://schemas.microsoft.com/office/drawing/2014/main" id="{BAAB3DD3-BD08-C302-8CA1-AB31397E284B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524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144118</xdr:rowOff>
    </xdr:to>
    <xdr:sp macro="" textlink="">
      <xdr:nvSpPr>
        <xdr:cNvPr id="1440" name="AutoShape 352">
          <a:extLst>
            <a:ext uri="{FF2B5EF4-FFF2-40B4-BE49-F238E27FC236}">
              <a16:creationId xmlns:a16="http://schemas.microsoft.com/office/drawing/2014/main" id="{9C201985-044A-EB44-E89E-28C00B5C80DE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54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308162</xdr:colOff>
      <xdr:row>117</xdr:row>
      <xdr:rowOff>144118</xdr:rowOff>
    </xdr:to>
    <xdr:sp macro="" textlink="">
      <xdr:nvSpPr>
        <xdr:cNvPr id="1441" name="AutoShape 353">
          <a:extLst>
            <a:ext uri="{FF2B5EF4-FFF2-40B4-BE49-F238E27FC236}">
              <a16:creationId xmlns:a16="http://schemas.microsoft.com/office/drawing/2014/main" id="{A543337E-1BFE-4204-2C79-B9D3C30FA9B1}"/>
            </a:ext>
          </a:extLst>
        </xdr:cNvPr>
        <xdr:cNvSpPr>
          <a:spLocks noChangeAspect="1" noChangeArrowheads="1"/>
        </xdr:cNvSpPr>
      </xdr:nvSpPr>
      <xdr:spPr bwMode="auto">
        <a:xfrm>
          <a:off x="5257800" y="254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116</xdr:row>
      <xdr:rowOff>0</xdr:rowOff>
    </xdr:from>
    <xdr:to>
      <xdr:col>32</xdr:col>
      <xdr:colOff>152400</xdr:colOff>
      <xdr:row>117</xdr:row>
      <xdr:rowOff>144118</xdr:rowOff>
    </xdr:to>
    <xdr:sp macro="" textlink="">
      <xdr:nvSpPr>
        <xdr:cNvPr id="1442" name="AutoShape 354">
          <a:extLst>
            <a:ext uri="{FF2B5EF4-FFF2-40B4-BE49-F238E27FC236}">
              <a16:creationId xmlns:a16="http://schemas.microsoft.com/office/drawing/2014/main" id="{BDB8429B-5CC2-F366-925D-B042829C692F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54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118</xdr:row>
      <xdr:rowOff>144116</xdr:rowOff>
    </xdr:to>
    <xdr:sp macro="" textlink="">
      <xdr:nvSpPr>
        <xdr:cNvPr id="1443" name="AutoShape 355">
          <a:extLst>
            <a:ext uri="{FF2B5EF4-FFF2-40B4-BE49-F238E27FC236}">
              <a16:creationId xmlns:a16="http://schemas.microsoft.com/office/drawing/2014/main" id="{253C7020-75E5-0080-AC26-918A164977C2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5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117</xdr:row>
      <xdr:rowOff>0</xdr:rowOff>
    </xdr:from>
    <xdr:to>
      <xdr:col>32</xdr:col>
      <xdr:colOff>152400</xdr:colOff>
      <xdr:row>118</xdr:row>
      <xdr:rowOff>144116</xdr:rowOff>
    </xdr:to>
    <xdr:sp macro="" textlink="">
      <xdr:nvSpPr>
        <xdr:cNvPr id="1444" name="AutoShape 356">
          <a:extLst>
            <a:ext uri="{FF2B5EF4-FFF2-40B4-BE49-F238E27FC236}">
              <a16:creationId xmlns:a16="http://schemas.microsoft.com/office/drawing/2014/main" id="{AF7EB964-6C27-EC77-C0FD-B07E26ADE690}"/>
            </a:ext>
          </a:extLst>
        </xdr:cNvPr>
        <xdr:cNvSpPr>
          <a:spLocks noChangeAspect="1" noChangeArrowheads="1"/>
        </xdr:cNvSpPr>
      </xdr:nvSpPr>
      <xdr:spPr bwMode="auto">
        <a:xfrm>
          <a:off x="15106650" y="25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95251</xdr:rowOff>
    </xdr:to>
    <xdr:sp macro="" textlink="">
      <xdr:nvSpPr>
        <xdr:cNvPr id="1445" name="AutoShape 357">
          <a:extLst>
            <a:ext uri="{FF2B5EF4-FFF2-40B4-BE49-F238E27FC236}">
              <a16:creationId xmlns:a16="http://schemas.microsoft.com/office/drawing/2014/main" id="{6BA6928C-459F-2A72-3C60-5EAE9CE8C652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588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118</xdr:row>
      <xdr:rowOff>0</xdr:rowOff>
    </xdr:from>
    <xdr:to>
      <xdr:col>33</xdr:col>
      <xdr:colOff>50800</xdr:colOff>
      <xdr:row>119</xdr:row>
      <xdr:rowOff>95251</xdr:rowOff>
    </xdr:to>
    <xdr:sp macro="" textlink="">
      <xdr:nvSpPr>
        <xdr:cNvPr id="1446" name="AutoShape 358">
          <a:extLst>
            <a:ext uri="{FF2B5EF4-FFF2-40B4-BE49-F238E27FC236}">
              <a16:creationId xmlns:a16="http://schemas.microsoft.com/office/drawing/2014/main" id="{CC2AF8CC-852C-AE2F-1CB0-E0F033C5D79C}"/>
            </a:ext>
          </a:extLst>
        </xdr:cNvPr>
        <xdr:cNvSpPr>
          <a:spLocks noChangeAspect="1" noChangeArrowheads="1"/>
        </xdr:cNvSpPr>
      </xdr:nvSpPr>
      <xdr:spPr bwMode="auto">
        <a:xfrm>
          <a:off x="15360650" y="2588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150467</xdr:rowOff>
    </xdr:to>
    <xdr:sp macro="" textlink="">
      <xdr:nvSpPr>
        <xdr:cNvPr id="1447" name="AutoShape 359">
          <a:extLst>
            <a:ext uri="{FF2B5EF4-FFF2-40B4-BE49-F238E27FC236}">
              <a16:creationId xmlns:a16="http://schemas.microsoft.com/office/drawing/2014/main" id="{EE00598E-5F91-1B7D-C990-57713BDD46D5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609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76200</xdr:rowOff>
    </xdr:to>
    <xdr:sp macro="" textlink="">
      <xdr:nvSpPr>
        <xdr:cNvPr id="1448" name="AutoShape 360">
          <a:extLst>
            <a:ext uri="{FF2B5EF4-FFF2-40B4-BE49-F238E27FC236}">
              <a16:creationId xmlns:a16="http://schemas.microsoft.com/office/drawing/2014/main" id="{7FD7A1CF-0BCD-AB59-EB79-185F84D60B71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630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120</xdr:row>
      <xdr:rowOff>0</xdr:rowOff>
    </xdr:from>
    <xdr:to>
      <xdr:col>29</xdr:col>
      <xdr:colOff>152400</xdr:colOff>
      <xdr:row>121</xdr:row>
      <xdr:rowOff>76200</xdr:rowOff>
    </xdr:to>
    <xdr:sp macro="" textlink="">
      <xdr:nvSpPr>
        <xdr:cNvPr id="1449" name="AutoShape 361">
          <a:extLst>
            <a:ext uri="{FF2B5EF4-FFF2-40B4-BE49-F238E27FC236}">
              <a16:creationId xmlns:a16="http://schemas.microsoft.com/office/drawing/2014/main" id="{0F7029ED-C476-824D-9C0B-E6FD21DF8943}"/>
            </a:ext>
          </a:extLst>
        </xdr:cNvPr>
        <xdr:cNvSpPr>
          <a:spLocks noChangeAspect="1" noChangeArrowheads="1"/>
        </xdr:cNvSpPr>
      </xdr:nvSpPr>
      <xdr:spPr bwMode="auto">
        <a:xfrm>
          <a:off x="14344650" y="2630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150467</xdr:rowOff>
    </xdr:to>
    <xdr:sp macro="" textlink="">
      <xdr:nvSpPr>
        <xdr:cNvPr id="1450" name="AutoShape 362">
          <a:extLst>
            <a:ext uri="{FF2B5EF4-FFF2-40B4-BE49-F238E27FC236}">
              <a16:creationId xmlns:a16="http://schemas.microsoft.com/office/drawing/2014/main" id="{8C3BAED7-754F-9929-8184-C1377F214662}"/>
            </a:ext>
          </a:extLst>
        </xdr:cNvPr>
        <xdr:cNvSpPr>
          <a:spLocks noChangeAspect="1" noChangeArrowheads="1"/>
        </xdr:cNvSpPr>
      </xdr:nvSpPr>
      <xdr:spPr bwMode="auto">
        <a:xfrm>
          <a:off x="2292350" y="2653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21</xdr:col>
      <xdr:colOff>0</xdr:colOff>
      <xdr:row>23</xdr:row>
      <xdr:rowOff>0</xdr:rowOff>
    </xdr:from>
    <xdr:ext cx="305678" cy="304247"/>
    <xdr:sp macro="" textlink="">
      <xdr:nvSpPr>
        <xdr:cNvPr id="1497" name="AutoShape 291">
          <a:extLst>
            <a:ext uri="{FF2B5EF4-FFF2-40B4-BE49-F238E27FC236}">
              <a16:creationId xmlns:a16="http://schemas.microsoft.com/office/drawing/2014/main" id="{4A06E1EF-97E5-493F-9BC9-39DCE7459EBC}"/>
            </a:ext>
          </a:extLst>
        </xdr:cNvPr>
        <xdr:cNvSpPr>
          <a:spLocks noChangeAspect="1" noChangeArrowheads="1"/>
        </xdr:cNvSpPr>
      </xdr:nvSpPr>
      <xdr:spPr bwMode="auto">
        <a:xfrm>
          <a:off x="22882087" y="18492304"/>
          <a:ext cx="305678" cy="304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5678" cy="304248"/>
    <xdr:sp macro="" textlink="">
      <xdr:nvSpPr>
        <xdr:cNvPr id="1498" name="AutoShape 295">
          <a:extLst>
            <a:ext uri="{FF2B5EF4-FFF2-40B4-BE49-F238E27FC236}">
              <a16:creationId xmlns:a16="http://schemas.microsoft.com/office/drawing/2014/main" id="{B047B459-3CE3-478C-8147-D3916D2B1C48}"/>
            </a:ext>
          </a:extLst>
        </xdr:cNvPr>
        <xdr:cNvSpPr>
          <a:spLocks noChangeAspect="1" noChangeArrowheads="1"/>
        </xdr:cNvSpPr>
      </xdr:nvSpPr>
      <xdr:spPr bwMode="auto">
        <a:xfrm>
          <a:off x="22882087" y="18652435"/>
          <a:ext cx="305678" cy="304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32</xdr:row>
      <xdr:rowOff>0</xdr:rowOff>
    </xdr:from>
    <xdr:ext cx="308162" cy="304248"/>
    <xdr:sp macro="" textlink="">
      <xdr:nvSpPr>
        <xdr:cNvPr id="1499" name="AutoShape 310">
          <a:extLst>
            <a:ext uri="{FF2B5EF4-FFF2-40B4-BE49-F238E27FC236}">
              <a16:creationId xmlns:a16="http://schemas.microsoft.com/office/drawing/2014/main" id="{CE68D25A-E19B-4E57-9D88-ED0B8408C38F}"/>
            </a:ext>
          </a:extLst>
        </xdr:cNvPr>
        <xdr:cNvSpPr>
          <a:spLocks noChangeAspect="1" noChangeArrowheads="1"/>
        </xdr:cNvSpPr>
      </xdr:nvSpPr>
      <xdr:spPr bwMode="auto">
        <a:xfrm>
          <a:off x="21336000" y="20137783"/>
          <a:ext cx="308162" cy="304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33</xdr:row>
      <xdr:rowOff>0</xdr:rowOff>
    </xdr:from>
    <xdr:ext cx="308162" cy="304247"/>
    <xdr:sp macro="" textlink="">
      <xdr:nvSpPr>
        <xdr:cNvPr id="1500" name="AutoShape 313">
          <a:extLst>
            <a:ext uri="{FF2B5EF4-FFF2-40B4-BE49-F238E27FC236}">
              <a16:creationId xmlns:a16="http://schemas.microsoft.com/office/drawing/2014/main" id="{2D4A18D8-8101-4DEC-A406-A49A32220FE1}"/>
            </a:ext>
          </a:extLst>
        </xdr:cNvPr>
        <xdr:cNvSpPr>
          <a:spLocks noChangeAspect="1" noChangeArrowheads="1"/>
        </xdr:cNvSpPr>
      </xdr:nvSpPr>
      <xdr:spPr bwMode="auto">
        <a:xfrm>
          <a:off x="21336000" y="20297913"/>
          <a:ext cx="308162" cy="304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34</xdr:row>
      <xdr:rowOff>0</xdr:rowOff>
    </xdr:from>
    <xdr:ext cx="314511" cy="304248"/>
    <xdr:sp macro="" textlink="">
      <xdr:nvSpPr>
        <xdr:cNvPr id="1501" name="AutoShape 317">
          <a:extLst>
            <a:ext uri="{FF2B5EF4-FFF2-40B4-BE49-F238E27FC236}">
              <a16:creationId xmlns:a16="http://schemas.microsoft.com/office/drawing/2014/main" id="{D9389341-32DA-4A84-855F-B1FA1DBCD0D2}"/>
            </a:ext>
          </a:extLst>
        </xdr:cNvPr>
        <xdr:cNvSpPr>
          <a:spLocks noChangeAspect="1" noChangeArrowheads="1"/>
        </xdr:cNvSpPr>
      </xdr:nvSpPr>
      <xdr:spPr bwMode="auto">
        <a:xfrm>
          <a:off x="23368000" y="20458043"/>
          <a:ext cx="314511" cy="304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36</xdr:row>
      <xdr:rowOff>0</xdr:rowOff>
    </xdr:from>
    <xdr:ext cx="308162" cy="304248"/>
    <xdr:sp macro="" textlink="">
      <xdr:nvSpPr>
        <xdr:cNvPr id="1502" name="AutoShape 323">
          <a:extLst>
            <a:ext uri="{FF2B5EF4-FFF2-40B4-BE49-F238E27FC236}">
              <a16:creationId xmlns:a16="http://schemas.microsoft.com/office/drawing/2014/main" id="{75E45DB3-5CFA-439F-8D22-241A112FD87C}"/>
            </a:ext>
          </a:extLst>
        </xdr:cNvPr>
        <xdr:cNvSpPr>
          <a:spLocks noChangeAspect="1" noChangeArrowheads="1"/>
        </xdr:cNvSpPr>
      </xdr:nvSpPr>
      <xdr:spPr bwMode="auto">
        <a:xfrm>
          <a:off x="21336000" y="20833522"/>
          <a:ext cx="308162" cy="304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37</xdr:row>
      <xdr:rowOff>0</xdr:rowOff>
    </xdr:from>
    <xdr:ext cx="314511" cy="304248"/>
    <xdr:sp macro="" textlink="">
      <xdr:nvSpPr>
        <xdr:cNvPr id="1503" name="AutoShape 327">
          <a:extLst>
            <a:ext uri="{FF2B5EF4-FFF2-40B4-BE49-F238E27FC236}">
              <a16:creationId xmlns:a16="http://schemas.microsoft.com/office/drawing/2014/main" id="{EF5B0AB7-15F1-4A0F-9D9B-A5F6DC31C386}"/>
            </a:ext>
          </a:extLst>
        </xdr:cNvPr>
        <xdr:cNvSpPr>
          <a:spLocks noChangeAspect="1" noChangeArrowheads="1"/>
        </xdr:cNvSpPr>
      </xdr:nvSpPr>
      <xdr:spPr bwMode="auto">
        <a:xfrm>
          <a:off x="23368000" y="20993652"/>
          <a:ext cx="314511" cy="304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11523" cy="302868"/>
    <xdr:sp macro="" textlink="">
      <xdr:nvSpPr>
        <xdr:cNvPr id="1504" name="AutoShape 248">
          <a:extLst>
            <a:ext uri="{FF2B5EF4-FFF2-40B4-BE49-F238E27FC236}">
              <a16:creationId xmlns:a16="http://schemas.microsoft.com/office/drawing/2014/main" id="{762FA781-8485-4BBD-93C1-DDDF249E8BED}"/>
            </a:ext>
          </a:extLst>
        </xdr:cNvPr>
        <xdr:cNvSpPr>
          <a:spLocks noChangeAspect="1" noChangeArrowheads="1"/>
        </xdr:cNvSpPr>
      </xdr:nvSpPr>
      <xdr:spPr bwMode="auto">
        <a:xfrm>
          <a:off x="15220950" y="15151100"/>
          <a:ext cx="311523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11150" cy="302868"/>
    <xdr:sp macro="" textlink="">
      <xdr:nvSpPr>
        <xdr:cNvPr id="1505" name="AutoShape 287">
          <a:extLst>
            <a:ext uri="{FF2B5EF4-FFF2-40B4-BE49-F238E27FC236}">
              <a16:creationId xmlns:a16="http://schemas.microsoft.com/office/drawing/2014/main" id="{56D6BC79-CD8A-43F4-AE3D-7E3C1D939408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18243550"/>
          <a:ext cx="31115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</xdr:row>
      <xdr:rowOff>0</xdr:rowOff>
    </xdr:from>
    <xdr:ext cx="311150" cy="302866"/>
    <xdr:sp macro="" textlink="">
      <xdr:nvSpPr>
        <xdr:cNvPr id="1506" name="AutoShape 290">
          <a:extLst>
            <a:ext uri="{FF2B5EF4-FFF2-40B4-BE49-F238E27FC236}">
              <a16:creationId xmlns:a16="http://schemas.microsoft.com/office/drawing/2014/main" id="{ECDDB815-DE0A-40CC-92F6-E4A5AB673007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18402300"/>
          <a:ext cx="311150" cy="302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11150" cy="302868"/>
    <xdr:sp macro="" textlink="">
      <xdr:nvSpPr>
        <xdr:cNvPr id="1507" name="AutoShape 294">
          <a:extLst>
            <a:ext uri="{FF2B5EF4-FFF2-40B4-BE49-F238E27FC236}">
              <a16:creationId xmlns:a16="http://schemas.microsoft.com/office/drawing/2014/main" id="{1DE9474B-6F5B-418E-ABB2-4BC63E1BF39F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18561050"/>
          <a:ext cx="31115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5547" cy="302867"/>
    <xdr:sp macro="" textlink="">
      <xdr:nvSpPr>
        <xdr:cNvPr id="1508" name="AutoShape 316">
          <a:extLst>
            <a:ext uri="{FF2B5EF4-FFF2-40B4-BE49-F238E27FC236}">
              <a16:creationId xmlns:a16="http://schemas.microsoft.com/office/drawing/2014/main" id="{93BDFA16-B45B-44ED-9DD7-754D1C7E28C2}"/>
            </a:ext>
          </a:extLst>
        </xdr:cNvPr>
        <xdr:cNvSpPr>
          <a:spLocks noChangeAspect="1" noChangeArrowheads="1"/>
        </xdr:cNvSpPr>
      </xdr:nvSpPr>
      <xdr:spPr bwMode="auto">
        <a:xfrm>
          <a:off x="19996150" y="20358100"/>
          <a:ext cx="305547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37</xdr:row>
      <xdr:rowOff>0</xdr:rowOff>
    </xdr:from>
    <xdr:ext cx="305547" cy="302867"/>
    <xdr:sp macro="" textlink="">
      <xdr:nvSpPr>
        <xdr:cNvPr id="1509" name="AutoShape 326">
          <a:extLst>
            <a:ext uri="{FF2B5EF4-FFF2-40B4-BE49-F238E27FC236}">
              <a16:creationId xmlns:a16="http://schemas.microsoft.com/office/drawing/2014/main" id="{D5D1917B-E80C-4AC3-B084-6F01CE867C2D}"/>
            </a:ext>
          </a:extLst>
        </xdr:cNvPr>
        <xdr:cNvSpPr>
          <a:spLocks noChangeAspect="1" noChangeArrowheads="1"/>
        </xdr:cNvSpPr>
      </xdr:nvSpPr>
      <xdr:spPr bwMode="auto">
        <a:xfrm>
          <a:off x="19996150" y="20891500"/>
          <a:ext cx="305547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2867"/>
    <xdr:sp macro="" textlink="">
      <xdr:nvSpPr>
        <xdr:cNvPr id="1510" name="AutoShape 343">
          <a:extLst>
            <a:ext uri="{FF2B5EF4-FFF2-40B4-BE49-F238E27FC236}">
              <a16:creationId xmlns:a16="http://schemas.microsoft.com/office/drawing/2014/main" id="{C114D4BA-EA3A-4B24-963F-2A572637C4DE}"/>
            </a:ext>
          </a:extLst>
        </xdr:cNvPr>
        <xdr:cNvSpPr>
          <a:spLocks noChangeAspect="1" noChangeArrowheads="1"/>
        </xdr:cNvSpPr>
      </xdr:nvSpPr>
      <xdr:spPr bwMode="auto">
        <a:xfrm>
          <a:off x="18072100" y="2214880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0</xdr:row>
      <xdr:rowOff>0</xdr:rowOff>
    </xdr:from>
    <xdr:to>
      <xdr:col>27</xdr:col>
      <xdr:colOff>311524</xdr:colOff>
      <xdr:row>1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AFDBB7F-20D2-4451-AA9C-8DACDAC417CB}"/>
            </a:ext>
          </a:extLst>
        </xdr:cNvPr>
        <xdr:cNvSpPr>
          <a:spLocks noChangeAspect="1" noChangeArrowheads="1"/>
        </xdr:cNvSpPr>
      </xdr:nvSpPr>
      <xdr:spPr bwMode="auto">
        <a:xfrm>
          <a:off x="24917400" y="0"/>
          <a:ext cx="311524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86A0591-3CFF-437C-90AF-192C8874F7C6}"/>
            </a:ext>
          </a:extLst>
        </xdr:cNvPr>
        <xdr:cNvSpPr>
          <a:spLocks noChangeAspect="1" noChangeArrowheads="1"/>
        </xdr:cNvSpPr>
      </xdr:nvSpPr>
      <xdr:spPr bwMode="auto">
        <a:xfrm>
          <a:off x="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88900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B01B9452-CA49-414F-B2FA-39D5DD97F370}"/>
            </a:ext>
          </a:extLst>
        </xdr:cNvPr>
        <xdr:cNvSpPr>
          <a:spLocks noChangeAspect="1" noChangeArrowheads="1"/>
        </xdr:cNvSpPr>
      </xdr:nvSpPr>
      <xdr:spPr bwMode="auto">
        <a:xfrm>
          <a:off x="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</xdr:row>
      <xdr:rowOff>0</xdr:rowOff>
    </xdr:from>
    <xdr:to>
      <xdr:col>32</xdr:col>
      <xdr:colOff>158750</xdr:colOff>
      <xdr:row>2</xdr:row>
      <xdr:rowOff>88900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48948368-A7A2-4EF6-994E-48F2A216CB15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88900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3028A66A-2E15-40F2-A5B6-240DA0B9658F}"/>
            </a:ext>
          </a:extLst>
        </xdr:cNvPr>
        <xdr:cNvSpPr>
          <a:spLocks noChangeAspect="1" noChangeArrowheads="1"/>
        </xdr:cNvSpPr>
      </xdr:nvSpPr>
      <xdr:spPr bwMode="auto">
        <a:xfrm>
          <a:off x="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</xdr:row>
      <xdr:rowOff>0</xdr:rowOff>
    </xdr:from>
    <xdr:to>
      <xdr:col>32</xdr:col>
      <xdr:colOff>158750</xdr:colOff>
      <xdr:row>3</xdr:row>
      <xdr:rowOff>88900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AE610B4C-4E61-480C-8688-4CC8CCE62665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88900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9DCF5B3-23C2-471B-9D94-10E014BDFAB5}"/>
            </a:ext>
          </a:extLst>
        </xdr:cNvPr>
        <xdr:cNvSpPr>
          <a:spLocks noChangeAspect="1" noChangeArrowheads="1"/>
        </xdr:cNvSpPr>
      </xdr:nvSpPr>
      <xdr:spPr bwMode="auto">
        <a:xfrm>
          <a:off x="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</xdr:row>
      <xdr:rowOff>0</xdr:rowOff>
    </xdr:from>
    <xdr:to>
      <xdr:col>32</xdr:col>
      <xdr:colOff>158750</xdr:colOff>
      <xdr:row>4</xdr:row>
      <xdr:rowOff>88900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1CF162F0-6E4A-4B9E-93A4-3742441ABEE5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95250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986D273A-3112-4CEF-A22E-5585C4136D93}"/>
            </a:ext>
          </a:extLst>
        </xdr:cNvPr>
        <xdr:cNvSpPr>
          <a:spLocks noChangeAspect="1" noChangeArrowheads="1"/>
        </xdr:cNvSpPr>
      </xdr:nvSpPr>
      <xdr:spPr bwMode="auto">
        <a:xfrm>
          <a:off x="0" y="8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</xdr:row>
      <xdr:rowOff>0</xdr:rowOff>
    </xdr:from>
    <xdr:to>
      <xdr:col>32</xdr:col>
      <xdr:colOff>158750</xdr:colOff>
      <xdr:row>5</xdr:row>
      <xdr:rowOff>95250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2711C42F-C7A2-4FE3-953A-8F58F38C442A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8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144117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36FD3F92-F280-4B78-8C93-7EB47D6456C4}"/>
            </a:ext>
          </a:extLst>
        </xdr:cNvPr>
        <xdr:cNvSpPr>
          <a:spLocks noChangeAspect="1" noChangeArrowheads="1"/>
        </xdr:cNvSpPr>
      </xdr:nvSpPr>
      <xdr:spPr bwMode="auto">
        <a:xfrm>
          <a:off x="0" y="107315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144117</xdr:rowOff>
    </xdr:to>
    <xdr:sp macro="" textlink="">
      <xdr:nvSpPr>
        <xdr:cNvPr id="13" name="AutoShape 12">
          <a:extLst>
            <a:ext uri="{FF2B5EF4-FFF2-40B4-BE49-F238E27FC236}">
              <a16:creationId xmlns:a16="http://schemas.microsoft.com/office/drawing/2014/main" id="{4D6D41E5-F5CA-4183-988D-2EAB072BC537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07315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144117</xdr:rowOff>
    </xdr:to>
    <xdr:sp macro="" textlink="">
      <xdr:nvSpPr>
        <xdr:cNvPr id="14" name="AutoShape 13">
          <a:extLst>
            <a:ext uri="{FF2B5EF4-FFF2-40B4-BE49-F238E27FC236}">
              <a16:creationId xmlns:a16="http://schemas.microsoft.com/office/drawing/2014/main" id="{8A1D926D-2C38-4DEC-BB2C-6ECFCE81EBFF}"/>
            </a:ext>
          </a:extLst>
        </xdr:cNvPr>
        <xdr:cNvSpPr>
          <a:spLocks noChangeAspect="1" noChangeArrowheads="1"/>
        </xdr:cNvSpPr>
      </xdr:nvSpPr>
      <xdr:spPr bwMode="auto">
        <a:xfrm>
          <a:off x="15220950" y="107315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5</xdr:row>
      <xdr:rowOff>0</xdr:rowOff>
    </xdr:from>
    <xdr:to>
      <xdr:col>32</xdr:col>
      <xdr:colOff>158750</xdr:colOff>
      <xdr:row>6</xdr:row>
      <xdr:rowOff>144117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A3813471-ED8B-4610-9BB1-34CF2A3D45FA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07315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88900</xdr:rowOff>
    </xdr:to>
    <xdr:sp macro="" textlink="">
      <xdr:nvSpPr>
        <xdr:cNvPr id="16" name="AutoShape 15">
          <a:extLst>
            <a:ext uri="{FF2B5EF4-FFF2-40B4-BE49-F238E27FC236}">
              <a16:creationId xmlns:a16="http://schemas.microsoft.com/office/drawing/2014/main" id="{0C3FFC36-8D1A-419F-8D26-DFC43633BB17}"/>
            </a:ext>
          </a:extLst>
        </xdr:cNvPr>
        <xdr:cNvSpPr>
          <a:spLocks noChangeAspect="1" noChangeArrowheads="1"/>
        </xdr:cNvSpPr>
      </xdr:nvSpPr>
      <xdr:spPr bwMode="auto">
        <a:xfrm>
          <a:off x="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6</xdr:row>
      <xdr:rowOff>0</xdr:rowOff>
    </xdr:from>
    <xdr:to>
      <xdr:col>32</xdr:col>
      <xdr:colOff>158750</xdr:colOff>
      <xdr:row>7</xdr:row>
      <xdr:rowOff>88900</xdr:rowOff>
    </xdr:to>
    <xdr:sp macro="" textlink="">
      <xdr:nvSpPr>
        <xdr:cNvPr id="17" name="AutoShape 16">
          <a:extLst>
            <a:ext uri="{FF2B5EF4-FFF2-40B4-BE49-F238E27FC236}">
              <a16:creationId xmlns:a16="http://schemas.microsoft.com/office/drawing/2014/main" id="{653BC091-3758-4999-A16F-C7216BBFAA25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88901</xdr:rowOff>
    </xdr:to>
    <xdr:sp macro="" textlink="">
      <xdr:nvSpPr>
        <xdr:cNvPr id="18" name="AutoShape 17">
          <a:extLst>
            <a:ext uri="{FF2B5EF4-FFF2-40B4-BE49-F238E27FC236}">
              <a16:creationId xmlns:a16="http://schemas.microsoft.com/office/drawing/2014/main" id="{5EF68F67-4714-42F6-951A-103C41946494}"/>
            </a:ext>
          </a:extLst>
        </xdr:cNvPr>
        <xdr:cNvSpPr>
          <a:spLocks noChangeAspect="1" noChangeArrowheads="1"/>
        </xdr:cNvSpPr>
      </xdr:nvSpPr>
      <xdr:spPr bwMode="auto">
        <a:xfrm>
          <a:off x="0" y="1447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88901</xdr:rowOff>
    </xdr:to>
    <xdr:sp macro="" textlink="">
      <xdr:nvSpPr>
        <xdr:cNvPr id="19" name="AutoShape 18">
          <a:extLst>
            <a:ext uri="{FF2B5EF4-FFF2-40B4-BE49-F238E27FC236}">
              <a16:creationId xmlns:a16="http://schemas.microsoft.com/office/drawing/2014/main" id="{6F920918-7529-4E33-A1B2-EDBD92FE5883}"/>
            </a:ext>
          </a:extLst>
        </xdr:cNvPr>
        <xdr:cNvSpPr>
          <a:spLocks noChangeAspect="1" noChangeArrowheads="1"/>
        </xdr:cNvSpPr>
      </xdr:nvSpPr>
      <xdr:spPr bwMode="auto">
        <a:xfrm>
          <a:off x="0" y="1447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</xdr:row>
      <xdr:rowOff>0</xdr:rowOff>
    </xdr:from>
    <xdr:to>
      <xdr:col>32</xdr:col>
      <xdr:colOff>158750</xdr:colOff>
      <xdr:row>8</xdr:row>
      <xdr:rowOff>88901</xdr:rowOff>
    </xdr:to>
    <xdr:sp macro="" textlink="">
      <xdr:nvSpPr>
        <xdr:cNvPr id="20" name="AutoShape 19">
          <a:extLst>
            <a:ext uri="{FF2B5EF4-FFF2-40B4-BE49-F238E27FC236}">
              <a16:creationId xmlns:a16="http://schemas.microsoft.com/office/drawing/2014/main" id="{04F74C2B-428A-4EA4-BCA3-CDD93739C5D4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447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69850</xdr:rowOff>
    </xdr:to>
    <xdr:sp macro="" textlink="">
      <xdr:nvSpPr>
        <xdr:cNvPr id="21" name="AutoShape 20">
          <a:extLst>
            <a:ext uri="{FF2B5EF4-FFF2-40B4-BE49-F238E27FC236}">
              <a16:creationId xmlns:a16="http://schemas.microsoft.com/office/drawing/2014/main" id="{1DC69869-F899-4643-B1FC-43D78D207C17}"/>
            </a:ext>
          </a:extLst>
        </xdr:cNvPr>
        <xdr:cNvSpPr>
          <a:spLocks noChangeAspect="1" noChangeArrowheads="1"/>
        </xdr:cNvSpPr>
      </xdr:nvSpPr>
      <xdr:spPr bwMode="auto">
        <a:xfrm>
          <a:off x="0" y="16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</xdr:row>
      <xdr:rowOff>0</xdr:rowOff>
    </xdr:from>
    <xdr:to>
      <xdr:col>32</xdr:col>
      <xdr:colOff>158750</xdr:colOff>
      <xdr:row>9</xdr:row>
      <xdr:rowOff>69850</xdr:rowOff>
    </xdr:to>
    <xdr:sp macro="" textlink="">
      <xdr:nvSpPr>
        <xdr:cNvPr id="22" name="AutoShape 21">
          <a:extLst>
            <a:ext uri="{FF2B5EF4-FFF2-40B4-BE49-F238E27FC236}">
              <a16:creationId xmlns:a16="http://schemas.microsoft.com/office/drawing/2014/main" id="{A0817003-E5B0-4407-B727-6D4D8DE794C3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6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69849</xdr:rowOff>
    </xdr:to>
    <xdr:sp macro="" textlink="">
      <xdr:nvSpPr>
        <xdr:cNvPr id="23" name="AutoShape 22">
          <a:extLst>
            <a:ext uri="{FF2B5EF4-FFF2-40B4-BE49-F238E27FC236}">
              <a16:creationId xmlns:a16="http://schemas.microsoft.com/office/drawing/2014/main" id="{4CD69EF4-5E1F-48B9-87BF-4E1669D14F73}"/>
            </a:ext>
          </a:extLst>
        </xdr:cNvPr>
        <xdr:cNvSpPr>
          <a:spLocks noChangeAspect="1" noChangeArrowheads="1"/>
        </xdr:cNvSpPr>
      </xdr:nvSpPr>
      <xdr:spPr bwMode="auto">
        <a:xfrm>
          <a:off x="0" y="18986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</xdr:row>
      <xdr:rowOff>0</xdr:rowOff>
    </xdr:from>
    <xdr:to>
      <xdr:col>32</xdr:col>
      <xdr:colOff>158750</xdr:colOff>
      <xdr:row>10</xdr:row>
      <xdr:rowOff>69849</xdr:rowOff>
    </xdr:to>
    <xdr:sp macro="" textlink="">
      <xdr:nvSpPr>
        <xdr:cNvPr id="24" name="AutoShape 23">
          <a:extLst>
            <a:ext uri="{FF2B5EF4-FFF2-40B4-BE49-F238E27FC236}">
              <a16:creationId xmlns:a16="http://schemas.microsoft.com/office/drawing/2014/main" id="{6A140DF2-8CBE-4FB2-9345-F6847D8A9DA8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8986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69850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F7822AE7-FF56-44C4-AF40-BC873F821AE0}"/>
            </a:ext>
          </a:extLst>
        </xdr:cNvPr>
        <xdr:cNvSpPr>
          <a:spLocks noChangeAspect="1" noChangeArrowheads="1"/>
        </xdr:cNvSpPr>
      </xdr:nvSpPr>
      <xdr:spPr bwMode="auto">
        <a:xfrm>
          <a:off x="0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</xdr:row>
      <xdr:rowOff>0</xdr:rowOff>
    </xdr:from>
    <xdr:to>
      <xdr:col>32</xdr:col>
      <xdr:colOff>158750</xdr:colOff>
      <xdr:row>11</xdr:row>
      <xdr:rowOff>69850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9A245C4C-2039-4C91-8A94-7A1EC6AF639C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69850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38888EB5-0F40-43E8-9BD2-3C025973EB9C}"/>
            </a:ext>
          </a:extLst>
        </xdr:cNvPr>
        <xdr:cNvSpPr>
          <a:spLocks noChangeAspect="1" noChangeArrowheads="1"/>
        </xdr:cNvSpPr>
      </xdr:nvSpPr>
      <xdr:spPr bwMode="auto">
        <a:xfrm>
          <a:off x="0" y="236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</xdr:row>
      <xdr:rowOff>0</xdr:rowOff>
    </xdr:from>
    <xdr:to>
      <xdr:col>32</xdr:col>
      <xdr:colOff>158750</xdr:colOff>
      <xdr:row>12</xdr:row>
      <xdr:rowOff>69850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97D6CF55-9820-4E54-AF0A-371384CC66D2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36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69851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85CF2C31-F6CA-416F-9470-04320E869F8C}"/>
            </a:ext>
          </a:extLst>
        </xdr:cNvPr>
        <xdr:cNvSpPr>
          <a:spLocks noChangeAspect="1" noChangeArrowheads="1"/>
        </xdr:cNvSpPr>
      </xdr:nvSpPr>
      <xdr:spPr bwMode="auto">
        <a:xfrm>
          <a:off x="0" y="26035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69851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DDE10CDA-D08F-40B0-9747-E18A32270709}"/>
            </a:ext>
          </a:extLst>
        </xdr:cNvPr>
        <xdr:cNvSpPr>
          <a:spLocks noChangeAspect="1" noChangeArrowheads="1"/>
        </xdr:cNvSpPr>
      </xdr:nvSpPr>
      <xdr:spPr bwMode="auto">
        <a:xfrm>
          <a:off x="0" y="26035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12</xdr:row>
      <xdr:rowOff>0</xdr:rowOff>
    </xdr:from>
    <xdr:to>
      <xdr:col>32</xdr:col>
      <xdr:colOff>158750</xdr:colOff>
      <xdr:row>13</xdr:row>
      <xdr:rowOff>69851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50BB20AB-6FC9-4886-BD6C-502B4FF4EFEC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6035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76199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D6D55585-5CB5-40BC-9F57-5E7E4657752B}"/>
            </a:ext>
          </a:extLst>
        </xdr:cNvPr>
        <xdr:cNvSpPr>
          <a:spLocks noChangeAspect="1" noChangeArrowheads="1"/>
        </xdr:cNvSpPr>
      </xdr:nvSpPr>
      <xdr:spPr bwMode="auto">
        <a:xfrm>
          <a:off x="0" y="28384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13</xdr:row>
      <xdr:rowOff>0</xdr:rowOff>
    </xdr:from>
    <xdr:to>
      <xdr:col>32</xdr:col>
      <xdr:colOff>158750</xdr:colOff>
      <xdr:row>14</xdr:row>
      <xdr:rowOff>76199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CE7D5E0D-76C1-4343-AE85-CDF0922DBB69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8384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88900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AE6BC135-1402-4015-AABE-A5EE459D2B58}"/>
            </a:ext>
          </a:extLst>
        </xdr:cNvPr>
        <xdr:cNvSpPr>
          <a:spLocks noChangeAspect="1" noChangeArrowheads="1"/>
        </xdr:cNvSpPr>
      </xdr:nvSpPr>
      <xdr:spPr bwMode="auto">
        <a:xfrm>
          <a:off x="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14</xdr:row>
      <xdr:rowOff>0</xdr:rowOff>
    </xdr:from>
    <xdr:to>
      <xdr:col>32</xdr:col>
      <xdr:colOff>158750</xdr:colOff>
      <xdr:row>15</xdr:row>
      <xdr:rowOff>88900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03EA1DEA-8C0A-4380-8E64-816FB112CFD7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88901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C83EDF88-65A5-4546-8D47-5C544E95D8DB}"/>
            </a:ext>
          </a:extLst>
        </xdr:cNvPr>
        <xdr:cNvSpPr>
          <a:spLocks noChangeAspect="1" noChangeArrowheads="1"/>
        </xdr:cNvSpPr>
      </xdr:nvSpPr>
      <xdr:spPr bwMode="auto">
        <a:xfrm>
          <a:off x="0" y="32829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15</xdr:row>
      <xdr:rowOff>0</xdr:rowOff>
    </xdr:from>
    <xdr:to>
      <xdr:col>32</xdr:col>
      <xdr:colOff>158750</xdr:colOff>
      <xdr:row>16</xdr:row>
      <xdr:rowOff>88901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8625A60C-D919-4C87-9486-DD5C248B3B27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32829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69850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34DABAF6-A37E-4110-B3D4-0A8E4C13E2B6}"/>
            </a:ext>
          </a:extLst>
        </xdr:cNvPr>
        <xdr:cNvSpPr>
          <a:spLocks noChangeAspect="1" noChangeArrowheads="1"/>
        </xdr:cNvSpPr>
      </xdr:nvSpPr>
      <xdr:spPr bwMode="auto">
        <a:xfrm>
          <a:off x="0" y="34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16</xdr:row>
      <xdr:rowOff>0</xdr:rowOff>
    </xdr:from>
    <xdr:to>
      <xdr:col>32</xdr:col>
      <xdr:colOff>158750</xdr:colOff>
      <xdr:row>17</xdr:row>
      <xdr:rowOff>69850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5A95E0FD-28A0-4F00-9CBA-2F1B01164ADF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34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69849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9CE7353B-8440-44B5-8C1F-FF02A50FC156}"/>
            </a:ext>
          </a:extLst>
        </xdr:cNvPr>
        <xdr:cNvSpPr>
          <a:spLocks noChangeAspect="1" noChangeArrowheads="1"/>
        </xdr:cNvSpPr>
      </xdr:nvSpPr>
      <xdr:spPr bwMode="auto">
        <a:xfrm>
          <a:off x="0" y="3733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69849</xdr:rowOff>
    </xdr:to>
    <xdr:sp macro="" textlink="">
      <xdr:nvSpPr>
        <xdr:cNvPr id="41" name="AutoShape 40">
          <a:extLst>
            <a:ext uri="{FF2B5EF4-FFF2-40B4-BE49-F238E27FC236}">
              <a16:creationId xmlns:a16="http://schemas.microsoft.com/office/drawing/2014/main" id="{072F5EFA-C731-42AF-88F6-6C7C7F70551F}"/>
            </a:ext>
          </a:extLst>
        </xdr:cNvPr>
        <xdr:cNvSpPr>
          <a:spLocks noChangeAspect="1" noChangeArrowheads="1"/>
        </xdr:cNvSpPr>
      </xdr:nvSpPr>
      <xdr:spPr bwMode="auto">
        <a:xfrm>
          <a:off x="0" y="3733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17</xdr:row>
      <xdr:rowOff>0</xdr:rowOff>
    </xdr:from>
    <xdr:to>
      <xdr:col>32</xdr:col>
      <xdr:colOff>158750</xdr:colOff>
      <xdr:row>18</xdr:row>
      <xdr:rowOff>69849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B1CB5F5F-58A6-4006-8C8C-05A80BE0E9D5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3733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69850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437F3F8C-0A00-4D9F-81C6-EA76943187D4}"/>
            </a:ext>
          </a:extLst>
        </xdr:cNvPr>
        <xdr:cNvSpPr>
          <a:spLocks noChangeAspect="1" noChangeArrowheads="1"/>
        </xdr:cNvSpPr>
      </xdr:nvSpPr>
      <xdr:spPr bwMode="auto">
        <a:xfrm>
          <a:off x="0" y="39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18</xdr:row>
      <xdr:rowOff>0</xdr:rowOff>
    </xdr:from>
    <xdr:to>
      <xdr:col>32</xdr:col>
      <xdr:colOff>158750</xdr:colOff>
      <xdr:row>19</xdr:row>
      <xdr:rowOff>69850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A58BFCC5-E756-4269-AC62-2F80CEB6EFF6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39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69851</xdr:rowOff>
    </xdr:to>
    <xdr:sp macro="" textlink="">
      <xdr:nvSpPr>
        <xdr:cNvPr id="45" name="AutoShape 44">
          <a:extLst>
            <a:ext uri="{FF2B5EF4-FFF2-40B4-BE49-F238E27FC236}">
              <a16:creationId xmlns:a16="http://schemas.microsoft.com/office/drawing/2014/main" id="{EED3157B-8343-485A-A056-C1F32BA3F0E8}"/>
            </a:ext>
          </a:extLst>
        </xdr:cNvPr>
        <xdr:cNvSpPr>
          <a:spLocks noChangeAspect="1" noChangeArrowheads="1"/>
        </xdr:cNvSpPr>
      </xdr:nvSpPr>
      <xdr:spPr bwMode="auto">
        <a:xfrm>
          <a:off x="0" y="42037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19</xdr:row>
      <xdr:rowOff>0</xdr:rowOff>
    </xdr:from>
    <xdr:to>
      <xdr:col>32</xdr:col>
      <xdr:colOff>158750</xdr:colOff>
      <xdr:row>20</xdr:row>
      <xdr:rowOff>69851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CFDB1DA0-4C81-4B3E-AF8D-B7D4221388A2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42037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88900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90A11501-15C4-44EA-ACAE-8F2F301B99F2}"/>
            </a:ext>
          </a:extLst>
        </xdr:cNvPr>
        <xdr:cNvSpPr>
          <a:spLocks noChangeAspect="1" noChangeArrowheads="1"/>
        </xdr:cNvSpPr>
      </xdr:nvSpPr>
      <xdr:spPr bwMode="auto">
        <a:xfrm>
          <a:off x="0" y="443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20</xdr:row>
      <xdr:rowOff>0</xdr:rowOff>
    </xdr:from>
    <xdr:to>
      <xdr:col>32</xdr:col>
      <xdr:colOff>158750</xdr:colOff>
      <xdr:row>21</xdr:row>
      <xdr:rowOff>88900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id="{0CC0778B-70E2-4443-A6E4-25329C2534FE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443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69849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id="{1FC10AF9-81C6-47BA-89E7-92F70C0A97C2}"/>
            </a:ext>
          </a:extLst>
        </xdr:cNvPr>
        <xdr:cNvSpPr>
          <a:spLocks noChangeAspect="1" noChangeArrowheads="1"/>
        </xdr:cNvSpPr>
      </xdr:nvSpPr>
      <xdr:spPr bwMode="auto">
        <a:xfrm>
          <a:off x="0" y="46545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21</xdr:row>
      <xdr:rowOff>0</xdr:rowOff>
    </xdr:from>
    <xdr:to>
      <xdr:col>32</xdr:col>
      <xdr:colOff>158750</xdr:colOff>
      <xdr:row>22</xdr:row>
      <xdr:rowOff>69849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id="{152FB324-5B5E-49CB-B485-3DDBE9F96278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46545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88900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id="{1E3A2E8E-8DB4-486D-981C-652F4C6EACE1}"/>
            </a:ext>
          </a:extLst>
        </xdr:cNvPr>
        <xdr:cNvSpPr>
          <a:spLocks noChangeAspect="1" noChangeArrowheads="1"/>
        </xdr:cNvSpPr>
      </xdr:nvSpPr>
      <xdr:spPr bwMode="auto">
        <a:xfrm>
          <a:off x="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88900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83B765BC-CE0E-4FD6-85DC-6DF643D3232D}"/>
            </a:ext>
          </a:extLst>
        </xdr:cNvPr>
        <xdr:cNvSpPr>
          <a:spLocks noChangeAspect="1" noChangeArrowheads="1"/>
        </xdr:cNvSpPr>
      </xdr:nvSpPr>
      <xdr:spPr bwMode="auto">
        <a:xfrm>
          <a:off x="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3362</xdr:colOff>
      <xdr:row>23</xdr:row>
      <xdr:rowOff>88900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id="{3AF260CE-8AD0-4F34-A00B-47D86804F4A9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4889500"/>
          <a:ext cx="314512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22</xdr:row>
      <xdr:rowOff>0</xdr:rowOff>
    </xdr:from>
    <xdr:to>
      <xdr:col>32</xdr:col>
      <xdr:colOff>158750</xdr:colOff>
      <xdr:row>23</xdr:row>
      <xdr:rowOff>88900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id="{A11CC9D5-8A51-4FF4-871D-B7BEEB5B25E9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69850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EEEE3829-14A2-4C5B-851B-98AC9D5C37E0}"/>
            </a:ext>
          </a:extLst>
        </xdr:cNvPr>
        <xdr:cNvSpPr>
          <a:spLocks noChangeAspect="1" noChangeArrowheads="1"/>
        </xdr:cNvSpPr>
      </xdr:nvSpPr>
      <xdr:spPr bwMode="auto">
        <a:xfrm>
          <a:off x="0" y="51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3362</xdr:colOff>
      <xdr:row>24</xdr:row>
      <xdr:rowOff>69850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ABDFE779-7622-48CB-8949-82A493D86D90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5105400"/>
          <a:ext cx="314512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23</xdr:row>
      <xdr:rowOff>0</xdr:rowOff>
    </xdr:from>
    <xdr:to>
      <xdr:col>22</xdr:col>
      <xdr:colOff>159497</xdr:colOff>
      <xdr:row>24</xdr:row>
      <xdr:rowOff>69850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C10EF1A3-0B56-4CDD-963B-54968F277389}"/>
            </a:ext>
          </a:extLst>
        </xdr:cNvPr>
        <xdr:cNvSpPr>
          <a:spLocks noChangeAspect="1" noChangeArrowheads="1"/>
        </xdr:cNvSpPr>
      </xdr:nvSpPr>
      <xdr:spPr bwMode="auto">
        <a:xfrm>
          <a:off x="22898100" y="5105400"/>
          <a:ext cx="305547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23</xdr:row>
      <xdr:rowOff>0</xdr:rowOff>
    </xdr:from>
    <xdr:to>
      <xdr:col>32</xdr:col>
      <xdr:colOff>158750</xdr:colOff>
      <xdr:row>24</xdr:row>
      <xdr:rowOff>69850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1C220E1A-FB86-4451-8670-63B740C53D81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51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69851</xdr:rowOff>
    </xdr:to>
    <xdr:sp macro="" textlink="">
      <xdr:nvSpPr>
        <xdr:cNvPr id="59" name="AutoShape 58">
          <a:extLst>
            <a:ext uri="{FF2B5EF4-FFF2-40B4-BE49-F238E27FC236}">
              <a16:creationId xmlns:a16="http://schemas.microsoft.com/office/drawing/2014/main" id="{6B7CC3B4-EA44-4CBA-900F-9105B9713371}"/>
            </a:ext>
          </a:extLst>
        </xdr:cNvPr>
        <xdr:cNvSpPr>
          <a:spLocks noChangeAspect="1" noChangeArrowheads="1"/>
        </xdr:cNvSpPr>
      </xdr:nvSpPr>
      <xdr:spPr bwMode="auto">
        <a:xfrm>
          <a:off x="0" y="53403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3362</xdr:colOff>
      <xdr:row>25</xdr:row>
      <xdr:rowOff>69851</xdr:rowOff>
    </xdr:to>
    <xdr:sp macro="" textlink="">
      <xdr:nvSpPr>
        <xdr:cNvPr id="60" name="AutoShape 59">
          <a:extLst>
            <a:ext uri="{FF2B5EF4-FFF2-40B4-BE49-F238E27FC236}">
              <a16:creationId xmlns:a16="http://schemas.microsoft.com/office/drawing/2014/main" id="{B7E23B65-9C51-48EC-B15F-BA1D54CCB0E1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5340350"/>
          <a:ext cx="314512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24</xdr:row>
      <xdr:rowOff>0</xdr:rowOff>
    </xdr:from>
    <xdr:to>
      <xdr:col>22</xdr:col>
      <xdr:colOff>159497</xdr:colOff>
      <xdr:row>25</xdr:row>
      <xdr:rowOff>69851</xdr:rowOff>
    </xdr:to>
    <xdr:sp macro="" textlink="">
      <xdr:nvSpPr>
        <xdr:cNvPr id="61" name="AutoShape 60">
          <a:extLst>
            <a:ext uri="{FF2B5EF4-FFF2-40B4-BE49-F238E27FC236}">
              <a16:creationId xmlns:a16="http://schemas.microsoft.com/office/drawing/2014/main" id="{7F008D45-B745-41B5-A672-1F4738DAF07B}"/>
            </a:ext>
          </a:extLst>
        </xdr:cNvPr>
        <xdr:cNvSpPr>
          <a:spLocks noChangeAspect="1" noChangeArrowheads="1"/>
        </xdr:cNvSpPr>
      </xdr:nvSpPr>
      <xdr:spPr bwMode="auto">
        <a:xfrm>
          <a:off x="22898100" y="5340350"/>
          <a:ext cx="305547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24</xdr:row>
      <xdr:rowOff>0</xdr:rowOff>
    </xdr:from>
    <xdr:to>
      <xdr:col>32</xdr:col>
      <xdr:colOff>158750</xdr:colOff>
      <xdr:row>25</xdr:row>
      <xdr:rowOff>69851</xdr:rowOff>
    </xdr:to>
    <xdr:sp macro="" textlink="">
      <xdr:nvSpPr>
        <xdr:cNvPr id="62" name="AutoShape 61">
          <a:extLst>
            <a:ext uri="{FF2B5EF4-FFF2-40B4-BE49-F238E27FC236}">
              <a16:creationId xmlns:a16="http://schemas.microsoft.com/office/drawing/2014/main" id="{FD4A8A8E-39DF-4B0B-A19B-3FC6488470EF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53403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144117</xdr:rowOff>
    </xdr:to>
    <xdr:sp macro="" textlink="">
      <xdr:nvSpPr>
        <xdr:cNvPr id="63" name="AutoShape 62">
          <a:extLst>
            <a:ext uri="{FF2B5EF4-FFF2-40B4-BE49-F238E27FC236}">
              <a16:creationId xmlns:a16="http://schemas.microsoft.com/office/drawing/2014/main" id="{8BD54FCB-77BE-4C88-8301-0EAFD792EF28}"/>
            </a:ext>
          </a:extLst>
        </xdr:cNvPr>
        <xdr:cNvSpPr>
          <a:spLocks noChangeAspect="1" noChangeArrowheads="1"/>
        </xdr:cNvSpPr>
      </xdr:nvSpPr>
      <xdr:spPr bwMode="auto">
        <a:xfrm>
          <a:off x="0" y="557530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95250</xdr:rowOff>
    </xdr:to>
    <xdr:sp macro="" textlink="">
      <xdr:nvSpPr>
        <xdr:cNvPr id="64" name="AutoShape 63">
          <a:extLst>
            <a:ext uri="{FF2B5EF4-FFF2-40B4-BE49-F238E27FC236}">
              <a16:creationId xmlns:a16="http://schemas.microsoft.com/office/drawing/2014/main" id="{87899457-5B8D-4B29-A204-CEEE19497270}"/>
            </a:ext>
          </a:extLst>
        </xdr:cNvPr>
        <xdr:cNvSpPr>
          <a:spLocks noChangeAspect="1" noChangeArrowheads="1"/>
        </xdr:cNvSpPr>
      </xdr:nvSpPr>
      <xdr:spPr bwMode="auto">
        <a:xfrm>
          <a:off x="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26</xdr:row>
      <xdr:rowOff>0</xdr:rowOff>
    </xdr:from>
    <xdr:to>
      <xdr:col>33</xdr:col>
      <xdr:colOff>50800</xdr:colOff>
      <xdr:row>27</xdr:row>
      <xdr:rowOff>95250</xdr:rowOff>
    </xdr:to>
    <xdr:sp macro="" textlink="">
      <xdr:nvSpPr>
        <xdr:cNvPr id="65" name="AutoShape 64">
          <a:extLst>
            <a:ext uri="{FF2B5EF4-FFF2-40B4-BE49-F238E27FC236}">
              <a16:creationId xmlns:a16="http://schemas.microsoft.com/office/drawing/2014/main" id="{D60136A4-8672-4620-875B-67BFC2101B1A}"/>
            </a:ext>
          </a:extLst>
        </xdr:cNvPr>
        <xdr:cNvSpPr>
          <a:spLocks noChangeAspect="1" noChangeArrowheads="1"/>
        </xdr:cNvSpPr>
      </xdr:nvSpPr>
      <xdr:spPr bwMode="auto">
        <a:xfrm>
          <a:off x="261302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69850</xdr:rowOff>
    </xdr:to>
    <xdr:sp macro="" textlink="">
      <xdr:nvSpPr>
        <xdr:cNvPr id="66" name="AutoShape 65">
          <a:extLst>
            <a:ext uri="{FF2B5EF4-FFF2-40B4-BE49-F238E27FC236}">
              <a16:creationId xmlns:a16="http://schemas.microsoft.com/office/drawing/2014/main" id="{B907B0BC-FEC6-49F7-B83E-1C279AB88A32}"/>
            </a:ext>
          </a:extLst>
        </xdr:cNvPr>
        <xdr:cNvSpPr>
          <a:spLocks noChangeAspect="1" noChangeArrowheads="1"/>
        </xdr:cNvSpPr>
      </xdr:nvSpPr>
      <xdr:spPr bwMode="auto">
        <a:xfrm>
          <a:off x="0" y="59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27</xdr:row>
      <xdr:rowOff>0</xdr:rowOff>
    </xdr:from>
    <xdr:to>
      <xdr:col>33</xdr:col>
      <xdr:colOff>50800</xdr:colOff>
      <xdr:row>28</xdr:row>
      <xdr:rowOff>69850</xdr:rowOff>
    </xdr:to>
    <xdr:sp macro="" textlink="">
      <xdr:nvSpPr>
        <xdr:cNvPr id="67" name="AutoShape 66">
          <a:extLst>
            <a:ext uri="{FF2B5EF4-FFF2-40B4-BE49-F238E27FC236}">
              <a16:creationId xmlns:a16="http://schemas.microsoft.com/office/drawing/2014/main" id="{0DE948A3-7A94-4974-ACA3-BA5C7B601F89}"/>
            </a:ext>
          </a:extLst>
        </xdr:cNvPr>
        <xdr:cNvSpPr>
          <a:spLocks noChangeAspect="1" noChangeArrowheads="1"/>
        </xdr:cNvSpPr>
      </xdr:nvSpPr>
      <xdr:spPr bwMode="auto">
        <a:xfrm>
          <a:off x="26130250" y="59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69849</xdr:rowOff>
    </xdr:to>
    <xdr:sp macro="" textlink="">
      <xdr:nvSpPr>
        <xdr:cNvPr id="68" name="AutoShape 67">
          <a:extLst>
            <a:ext uri="{FF2B5EF4-FFF2-40B4-BE49-F238E27FC236}">
              <a16:creationId xmlns:a16="http://schemas.microsoft.com/office/drawing/2014/main" id="{A1C4D823-DF1E-46B1-BABF-F03E7A795498}"/>
            </a:ext>
          </a:extLst>
        </xdr:cNvPr>
        <xdr:cNvSpPr>
          <a:spLocks noChangeAspect="1" noChangeArrowheads="1"/>
        </xdr:cNvSpPr>
      </xdr:nvSpPr>
      <xdr:spPr bwMode="auto">
        <a:xfrm>
          <a:off x="0" y="61785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95250</xdr:rowOff>
    </xdr:to>
    <xdr:sp macro="" textlink="">
      <xdr:nvSpPr>
        <xdr:cNvPr id="69" name="AutoShape 68">
          <a:extLst>
            <a:ext uri="{FF2B5EF4-FFF2-40B4-BE49-F238E27FC236}">
              <a16:creationId xmlns:a16="http://schemas.microsoft.com/office/drawing/2014/main" id="{42308797-6F24-4C70-8866-768011019E1E}"/>
            </a:ext>
          </a:extLst>
        </xdr:cNvPr>
        <xdr:cNvSpPr>
          <a:spLocks noChangeAspect="1" noChangeArrowheads="1"/>
        </xdr:cNvSpPr>
      </xdr:nvSpPr>
      <xdr:spPr bwMode="auto">
        <a:xfrm>
          <a:off x="0" y="64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29</xdr:row>
      <xdr:rowOff>0</xdr:rowOff>
    </xdr:from>
    <xdr:to>
      <xdr:col>32</xdr:col>
      <xdr:colOff>158750</xdr:colOff>
      <xdr:row>30</xdr:row>
      <xdr:rowOff>95250</xdr:rowOff>
    </xdr:to>
    <xdr:sp macro="" textlink="">
      <xdr:nvSpPr>
        <xdr:cNvPr id="70" name="AutoShape 69">
          <a:extLst>
            <a:ext uri="{FF2B5EF4-FFF2-40B4-BE49-F238E27FC236}">
              <a16:creationId xmlns:a16="http://schemas.microsoft.com/office/drawing/2014/main" id="{E00E5B35-5486-492A-B0C5-588AF518617E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64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69851</xdr:rowOff>
    </xdr:to>
    <xdr:sp macro="" textlink="">
      <xdr:nvSpPr>
        <xdr:cNvPr id="71" name="AutoShape 70">
          <a:extLst>
            <a:ext uri="{FF2B5EF4-FFF2-40B4-BE49-F238E27FC236}">
              <a16:creationId xmlns:a16="http://schemas.microsoft.com/office/drawing/2014/main" id="{D1C87DFF-790D-41BB-B17A-202A7B6D05A4}"/>
            </a:ext>
          </a:extLst>
        </xdr:cNvPr>
        <xdr:cNvSpPr>
          <a:spLocks noChangeAspect="1" noChangeArrowheads="1"/>
        </xdr:cNvSpPr>
      </xdr:nvSpPr>
      <xdr:spPr bwMode="auto">
        <a:xfrm>
          <a:off x="0" y="66230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69850</xdr:rowOff>
    </xdr:to>
    <xdr:sp macro="" textlink="">
      <xdr:nvSpPr>
        <xdr:cNvPr id="72" name="AutoShape 71">
          <a:extLst>
            <a:ext uri="{FF2B5EF4-FFF2-40B4-BE49-F238E27FC236}">
              <a16:creationId xmlns:a16="http://schemas.microsoft.com/office/drawing/2014/main" id="{84E9978C-9B0A-47B7-B344-EA488346F324}"/>
            </a:ext>
          </a:extLst>
        </xdr:cNvPr>
        <xdr:cNvSpPr>
          <a:spLocks noChangeAspect="1" noChangeArrowheads="1"/>
        </xdr:cNvSpPr>
      </xdr:nvSpPr>
      <xdr:spPr bwMode="auto">
        <a:xfrm>
          <a:off x="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31</xdr:row>
      <xdr:rowOff>0</xdr:rowOff>
    </xdr:from>
    <xdr:to>
      <xdr:col>32</xdr:col>
      <xdr:colOff>158750</xdr:colOff>
      <xdr:row>32</xdr:row>
      <xdr:rowOff>69850</xdr:rowOff>
    </xdr:to>
    <xdr:sp macro="" textlink="">
      <xdr:nvSpPr>
        <xdr:cNvPr id="73" name="AutoShape 72">
          <a:extLst>
            <a:ext uri="{FF2B5EF4-FFF2-40B4-BE49-F238E27FC236}">
              <a16:creationId xmlns:a16="http://schemas.microsoft.com/office/drawing/2014/main" id="{737E6582-9D8C-4459-A2C4-C8B10E05D2A8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69850</xdr:rowOff>
    </xdr:to>
    <xdr:sp macro="" textlink="">
      <xdr:nvSpPr>
        <xdr:cNvPr id="74" name="AutoShape 73">
          <a:extLst>
            <a:ext uri="{FF2B5EF4-FFF2-40B4-BE49-F238E27FC236}">
              <a16:creationId xmlns:a16="http://schemas.microsoft.com/office/drawing/2014/main" id="{2E4FCBA0-F932-4996-BDFA-F75CADA44941}"/>
            </a:ext>
          </a:extLst>
        </xdr:cNvPr>
        <xdr:cNvSpPr>
          <a:spLocks noChangeAspect="1" noChangeArrowheads="1"/>
        </xdr:cNvSpPr>
      </xdr:nvSpPr>
      <xdr:spPr bwMode="auto">
        <a:xfrm>
          <a:off x="0" y="70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69850</xdr:rowOff>
    </xdr:to>
    <xdr:sp macro="" textlink="">
      <xdr:nvSpPr>
        <xdr:cNvPr id="75" name="AutoShape 74">
          <a:extLst>
            <a:ext uri="{FF2B5EF4-FFF2-40B4-BE49-F238E27FC236}">
              <a16:creationId xmlns:a16="http://schemas.microsoft.com/office/drawing/2014/main" id="{6CF2543C-C600-48A5-9384-223301B81000}"/>
            </a:ext>
          </a:extLst>
        </xdr:cNvPr>
        <xdr:cNvSpPr>
          <a:spLocks noChangeAspect="1" noChangeArrowheads="1"/>
        </xdr:cNvSpPr>
      </xdr:nvSpPr>
      <xdr:spPr bwMode="auto">
        <a:xfrm>
          <a:off x="0" y="70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32</xdr:row>
      <xdr:rowOff>0</xdr:rowOff>
    </xdr:from>
    <xdr:to>
      <xdr:col>19</xdr:col>
      <xdr:colOff>304800</xdr:colOff>
      <xdr:row>33</xdr:row>
      <xdr:rowOff>69850</xdr:rowOff>
    </xdr:to>
    <xdr:sp macro="" textlink="">
      <xdr:nvSpPr>
        <xdr:cNvPr id="76" name="AutoShape 75">
          <a:extLst>
            <a:ext uri="{FF2B5EF4-FFF2-40B4-BE49-F238E27FC236}">
              <a16:creationId xmlns:a16="http://schemas.microsoft.com/office/drawing/2014/main" id="{8F15D762-0E4C-427F-9E5C-B42D854970EF}"/>
            </a:ext>
          </a:extLst>
        </xdr:cNvPr>
        <xdr:cNvSpPr>
          <a:spLocks noChangeAspect="1" noChangeArrowheads="1"/>
        </xdr:cNvSpPr>
      </xdr:nvSpPr>
      <xdr:spPr bwMode="auto">
        <a:xfrm>
          <a:off x="21348700" y="70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32</xdr:row>
      <xdr:rowOff>0</xdr:rowOff>
    </xdr:from>
    <xdr:to>
      <xdr:col>32</xdr:col>
      <xdr:colOff>158750</xdr:colOff>
      <xdr:row>33</xdr:row>
      <xdr:rowOff>69850</xdr:rowOff>
    </xdr:to>
    <xdr:sp macro="" textlink="">
      <xdr:nvSpPr>
        <xdr:cNvPr id="77" name="AutoShape 76">
          <a:extLst>
            <a:ext uri="{FF2B5EF4-FFF2-40B4-BE49-F238E27FC236}">
              <a16:creationId xmlns:a16="http://schemas.microsoft.com/office/drawing/2014/main" id="{340DA71A-4DD4-46A3-BA08-C7EB1187DE39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70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69850</xdr:rowOff>
    </xdr:to>
    <xdr:sp macro="" textlink="">
      <xdr:nvSpPr>
        <xdr:cNvPr id="78" name="AutoShape 77">
          <a:extLst>
            <a:ext uri="{FF2B5EF4-FFF2-40B4-BE49-F238E27FC236}">
              <a16:creationId xmlns:a16="http://schemas.microsoft.com/office/drawing/2014/main" id="{910AFD54-46A5-43E3-A37F-FC4244A979D9}"/>
            </a:ext>
          </a:extLst>
        </xdr:cNvPr>
        <xdr:cNvSpPr>
          <a:spLocks noChangeAspect="1" noChangeArrowheads="1"/>
        </xdr:cNvSpPr>
      </xdr:nvSpPr>
      <xdr:spPr bwMode="auto">
        <a:xfrm>
          <a:off x="0" y="73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33</xdr:row>
      <xdr:rowOff>0</xdr:rowOff>
    </xdr:from>
    <xdr:to>
      <xdr:col>19</xdr:col>
      <xdr:colOff>304800</xdr:colOff>
      <xdr:row>34</xdr:row>
      <xdr:rowOff>69850</xdr:rowOff>
    </xdr:to>
    <xdr:sp macro="" textlink="">
      <xdr:nvSpPr>
        <xdr:cNvPr id="79" name="AutoShape 78">
          <a:extLst>
            <a:ext uri="{FF2B5EF4-FFF2-40B4-BE49-F238E27FC236}">
              <a16:creationId xmlns:a16="http://schemas.microsoft.com/office/drawing/2014/main" id="{9D9E62F1-8355-4E69-BF05-CFA3A1DBFE9A}"/>
            </a:ext>
          </a:extLst>
        </xdr:cNvPr>
        <xdr:cNvSpPr>
          <a:spLocks noChangeAspect="1" noChangeArrowheads="1"/>
        </xdr:cNvSpPr>
      </xdr:nvSpPr>
      <xdr:spPr bwMode="auto">
        <a:xfrm>
          <a:off x="21348700" y="73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33</xdr:row>
      <xdr:rowOff>0</xdr:rowOff>
    </xdr:from>
    <xdr:to>
      <xdr:col>32</xdr:col>
      <xdr:colOff>158750</xdr:colOff>
      <xdr:row>34</xdr:row>
      <xdr:rowOff>69850</xdr:rowOff>
    </xdr:to>
    <xdr:sp macro="" textlink="">
      <xdr:nvSpPr>
        <xdr:cNvPr id="80" name="AutoShape 79">
          <a:extLst>
            <a:ext uri="{FF2B5EF4-FFF2-40B4-BE49-F238E27FC236}">
              <a16:creationId xmlns:a16="http://schemas.microsoft.com/office/drawing/2014/main" id="{0C10A4BB-CF1B-4F33-AF6F-6D3BAC6C6DF9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73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88899</xdr:rowOff>
    </xdr:to>
    <xdr:sp macro="" textlink="">
      <xdr:nvSpPr>
        <xdr:cNvPr id="81" name="AutoShape 80">
          <a:extLst>
            <a:ext uri="{FF2B5EF4-FFF2-40B4-BE49-F238E27FC236}">
              <a16:creationId xmlns:a16="http://schemas.microsoft.com/office/drawing/2014/main" id="{8E66E940-F9D6-41D9-972E-215BD3EFD853}"/>
            </a:ext>
          </a:extLst>
        </xdr:cNvPr>
        <xdr:cNvSpPr>
          <a:spLocks noChangeAspect="1" noChangeArrowheads="1"/>
        </xdr:cNvSpPr>
      </xdr:nvSpPr>
      <xdr:spPr bwMode="auto">
        <a:xfrm>
          <a:off x="0" y="75628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34</xdr:row>
      <xdr:rowOff>0</xdr:rowOff>
    </xdr:from>
    <xdr:to>
      <xdr:col>17</xdr:col>
      <xdr:colOff>162112</xdr:colOff>
      <xdr:row>35</xdr:row>
      <xdr:rowOff>88899</xdr:rowOff>
    </xdr:to>
    <xdr:sp macro="" textlink="">
      <xdr:nvSpPr>
        <xdr:cNvPr id="82" name="AutoShape 81">
          <a:extLst>
            <a:ext uri="{FF2B5EF4-FFF2-40B4-BE49-F238E27FC236}">
              <a16:creationId xmlns:a16="http://schemas.microsoft.com/office/drawing/2014/main" id="{066CA855-1E67-4C9B-959A-328A4ED309D8}"/>
            </a:ext>
          </a:extLst>
        </xdr:cNvPr>
        <xdr:cNvSpPr>
          <a:spLocks noChangeAspect="1" noChangeArrowheads="1"/>
        </xdr:cNvSpPr>
      </xdr:nvSpPr>
      <xdr:spPr bwMode="auto">
        <a:xfrm>
          <a:off x="19996150" y="7562850"/>
          <a:ext cx="308162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311524</xdr:colOff>
      <xdr:row>35</xdr:row>
      <xdr:rowOff>88899</xdr:rowOff>
    </xdr:to>
    <xdr:sp macro="" textlink="">
      <xdr:nvSpPr>
        <xdr:cNvPr id="83" name="AutoShape 82">
          <a:extLst>
            <a:ext uri="{FF2B5EF4-FFF2-40B4-BE49-F238E27FC236}">
              <a16:creationId xmlns:a16="http://schemas.microsoft.com/office/drawing/2014/main" id="{FE460748-C3F5-4219-A96C-19A6E7939507}"/>
            </a:ext>
          </a:extLst>
        </xdr:cNvPr>
        <xdr:cNvSpPr>
          <a:spLocks noChangeAspect="1" noChangeArrowheads="1"/>
        </xdr:cNvSpPr>
      </xdr:nvSpPr>
      <xdr:spPr bwMode="auto">
        <a:xfrm>
          <a:off x="23387050" y="7562850"/>
          <a:ext cx="311524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34</xdr:row>
      <xdr:rowOff>0</xdr:rowOff>
    </xdr:from>
    <xdr:to>
      <xdr:col>32</xdr:col>
      <xdr:colOff>158750</xdr:colOff>
      <xdr:row>35</xdr:row>
      <xdr:rowOff>88899</xdr:rowOff>
    </xdr:to>
    <xdr:sp macro="" textlink="">
      <xdr:nvSpPr>
        <xdr:cNvPr id="84" name="AutoShape 83">
          <a:extLst>
            <a:ext uri="{FF2B5EF4-FFF2-40B4-BE49-F238E27FC236}">
              <a16:creationId xmlns:a16="http://schemas.microsoft.com/office/drawing/2014/main" id="{77BE2742-4346-434A-99ED-469A273896A1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75628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88901</xdr:rowOff>
    </xdr:to>
    <xdr:sp macro="" textlink="">
      <xdr:nvSpPr>
        <xdr:cNvPr id="85" name="AutoShape 84">
          <a:extLst>
            <a:ext uri="{FF2B5EF4-FFF2-40B4-BE49-F238E27FC236}">
              <a16:creationId xmlns:a16="http://schemas.microsoft.com/office/drawing/2014/main" id="{0A601510-623B-4D98-AB26-DC9F2A257582}"/>
            </a:ext>
          </a:extLst>
        </xdr:cNvPr>
        <xdr:cNvSpPr>
          <a:spLocks noChangeAspect="1" noChangeArrowheads="1"/>
        </xdr:cNvSpPr>
      </xdr:nvSpPr>
      <xdr:spPr bwMode="auto">
        <a:xfrm>
          <a:off x="0" y="77787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35</xdr:row>
      <xdr:rowOff>0</xdr:rowOff>
    </xdr:from>
    <xdr:to>
      <xdr:col>32</xdr:col>
      <xdr:colOff>158750</xdr:colOff>
      <xdr:row>36</xdr:row>
      <xdr:rowOff>88901</xdr:rowOff>
    </xdr:to>
    <xdr:sp macro="" textlink="">
      <xdr:nvSpPr>
        <xdr:cNvPr id="86" name="AutoShape 85">
          <a:extLst>
            <a:ext uri="{FF2B5EF4-FFF2-40B4-BE49-F238E27FC236}">
              <a16:creationId xmlns:a16="http://schemas.microsoft.com/office/drawing/2014/main" id="{5137EE1A-48D3-4E12-BA26-6D75975768AF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77787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69850</xdr:rowOff>
    </xdr:to>
    <xdr:sp macro="" textlink="">
      <xdr:nvSpPr>
        <xdr:cNvPr id="87" name="AutoShape 86">
          <a:extLst>
            <a:ext uri="{FF2B5EF4-FFF2-40B4-BE49-F238E27FC236}">
              <a16:creationId xmlns:a16="http://schemas.microsoft.com/office/drawing/2014/main" id="{0122D72B-5B65-4BAD-942C-CD8819497362}"/>
            </a:ext>
          </a:extLst>
        </xdr:cNvPr>
        <xdr:cNvSpPr>
          <a:spLocks noChangeAspect="1" noChangeArrowheads="1"/>
        </xdr:cNvSpPr>
      </xdr:nvSpPr>
      <xdr:spPr bwMode="auto">
        <a:xfrm>
          <a:off x="0" y="799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69850</xdr:rowOff>
    </xdr:to>
    <xdr:sp macro="" textlink="">
      <xdr:nvSpPr>
        <xdr:cNvPr id="88" name="AutoShape 87">
          <a:extLst>
            <a:ext uri="{FF2B5EF4-FFF2-40B4-BE49-F238E27FC236}">
              <a16:creationId xmlns:a16="http://schemas.microsoft.com/office/drawing/2014/main" id="{3DFE05DF-3D3E-4B39-938A-B954EC12FA6F}"/>
            </a:ext>
          </a:extLst>
        </xdr:cNvPr>
        <xdr:cNvSpPr>
          <a:spLocks noChangeAspect="1" noChangeArrowheads="1"/>
        </xdr:cNvSpPr>
      </xdr:nvSpPr>
      <xdr:spPr bwMode="auto">
        <a:xfrm>
          <a:off x="0" y="799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36</xdr:row>
      <xdr:rowOff>0</xdr:rowOff>
    </xdr:from>
    <xdr:to>
      <xdr:col>19</xdr:col>
      <xdr:colOff>304800</xdr:colOff>
      <xdr:row>37</xdr:row>
      <xdr:rowOff>69850</xdr:rowOff>
    </xdr:to>
    <xdr:sp macro="" textlink="">
      <xdr:nvSpPr>
        <xdr:cNvPr id="89" name="AutoShape 88">
          <a:extLst>
            <a:ext uri="{FF2B5EF4-FFF2-40B4-BE49-F238E27FC236}">
              <a16:creationId xmlns:a16="http://schemas.microsoft.com/office/drawing/2014/main" id="{E23B5FF8-62AB-44AB-AE7E-6A909FFACAC5}"/>
            </a:ext>
          </a:extLst>
        </xdr:cNvPr>
        <xdr:cNvSpPr>
          <a:spLocks noChangeAspect="1" noChangeArrowheads="1"/>
        </xdr:cNvSpPr>
      </xdr:nvSpPr>
      <xdr:spPr bwMode="auto">
        <a:xfrm>
          <a:off x="21348700" y="799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36</xdr:row>
      <xdr:rowOff>0</xdr:rowOff>
    </xdr:from>
    <xdr:to>
      <xdr:col>32</xdr:col>
      <xdr:colOff>158750</xdr:colOff>
      <xdr:row>37</xdr:row>
      <xdr:rowOff>69850</xdr:rowOff>
    </xdr:to>
    <xdr:sp macro="" textlink="">
      <xdr:nvSpPr>
        <xdr:cNvPr id="90" name="AutoShape 89">
          <a:extLst>
            <a:ext uri="{FF2B5EF4-FFF2-40B4-BE49-F238E27FC236}">
              <a16:creationId xmlns:a16="http://schemas.microsoft.com/office/drawing/2014/main" id="{85EC5709-A39C-4CA4-A891-7C50A5620BE2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799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88900</xdr:rowOff>
    </xdr:to>
    <xdr:sp macro="" textlink="">
      <xdr:nvSpPr>
        <xdr:cNvPr id="91" name="AutoShape 90">
          <a:extLst>
            <a:ext uri="{FF2B5EF4-FFF2-40B4-BE49-F238E27FC236}">
              <a16:creationId xmlns:a16="http://schemas.microsoft.com/office/drawing/2014/main" id="{5D22A457-F403-4F3E-8C6E-DB089C2F2D63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37</xdr:row>
      <xdr:rowOff>0</xdr:rowOff>
    </xdr:from>
    <xdr:to>
      <xdr:col>17</xdr:col>
      <xdr:colOff>162112</xdr:colOff>
      <xdr:row>38</xdr:row>
      <xdr:rowOff>88900</xdr:rowOff>
    </xdr:to>
    <xdr:sp macro="" textlink="">
      <xdr:nvSpPr>
        <xdr:cNvPr id="92" name="AutoShape 91">
          <a:extLst>
            <a:ext uri="{FF2B5EF4-FFF2-40B4-BE49-F238E27FC236}">
              <a16:creationId xmlns:a16="http://schemas.microsoft.com/office/drawing/2014/main" id="{F6E92AB3-1502-4CC2-B67A-98418AECAFEA}"/>
            </a:ext>
          </a:extLst>
        </xdr:cNvPr>
        <xdr:cNvSpPr>
          <a:spLocks noChangeAspect="1" noChangeArrowheads="1"/>
        </xdr:cNvSpPr>
      </xdr:nvSpPr>
      <xdr:spPr bwMode="auto">
        <a:xfrm>
          <a:off x="19996150" y="8229600"/>
          <a:ext cx="308162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311524</xdr:colOff>
      <xdr:row>38</xdr:row>
      <xdr:rowOff>88900</xdr:rowOff>
    </xdr:to>
    <xdr:sp macro="" textlink="">
      <xdr:nvSpPr>
        <xdr:cNvPr id="93" name="AutoShape 92">
          <a:extLst>
            <a:ext uri="{FF2B5EF4-FFF2-40B4-BE49-F238E27FC236}">
              <a16:creationId xmlns:a16="http://schemas.microsoft.com/office/drawing/2014/main" id="{00EB2C47-C065-428C-9DBE-5C80E10C8E54}"/>
            </a:ext>
          </a:extLst>
        </xdr:cNvPr>
        <xdr:cNvSpPr>
          <a:spLocks noChangeAspect="1" noChangeArrowheads="1"/>
        </xdr:cNvSpPr>
      </xdr:nvSpPr>
      <xdr:spPr bwMode="auto">
        <a:xfrm>
          <a:off x="23387050" y="8229600"/>
          <a:ext cx="311524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37</xdr:row>
      <xdr:rowOff>0</xdr:rowOff>
    </xdr:from>
    <xdr:to>
      <xdr:col>32</xdr:col>
      <xdr:colOff>158750</xdr:colOff>
      <xdr:row>38</xdr:row>
      <xdr:rowOff>88900</xdr:rowOff>
    </xdr:to>
    <xdr:sp macro="" textlink="">
      <xdr:nvSpPr>
        <xdr:cNvPr id="94" name="AutoShape 93">
          <a:extLst>
            <a:ext uri="{FF2B5EF4-FFF2-40B4-BE49-F238E27FC236}">
              <a16:creationId xmlns:a16="http://schemas.microsoft.com/office/drawing/2014/main" id="{FD68A86A-B60A-4E09-A157-EDB24384D31E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95250</xdr:rowOff>
    </xdr:to>
    <xdr:sp macro="" textlink="">
      <xdr:nvSpPr>
        <xdr:cNvPr id="95" name="AutoShape 94">
          <a:extLst>
            <a:ext uri="{FF2B5EF4-FFF2-40B4-BE49-F238E27FC236}">
              <a16:creationId xmlns:a16="http://schemas.microsoft.com/office/drawing/2014/main" id="{6C9EF50B-B1C0-46F2-B2D0-0F0297276965}"/>
            </a:ext>
          </a:extLst>
        </xdr:cNvPr>
        <xdr:cNvSpPr>
          <a:spLocks noChangeAspect="1" noChangeArrowheads="1"/>
        </xdr:cNvSpPr>
      </xdr:nvSpPr>
      <xdr:spPr bwMode="auto">
        <a:xfrm>
          <a:off x="0" y="844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34</xdr:col>
      <xdr:colOff>0</xdr:colOff>
      <xdr:row>38</xdr:row>
      <xdr:rowOff>0</xdr:rowOff>
    </xdr:from>
    <xdr:to>
      <xdr:col>35</xdr:col>
      <xdr:colOff>200212</xdr:colOff>
      <xdr:row>39</xdr:row>
      <xdr:rowOff>95250</xdr:rowOff>
    </xdr:to>
    <xdr:sp macro="" textlink="">
      <xdr:nvSpPr>
        <xdr:cNvPr id="96" name="AutoShape 95">
          <a:extLst>
            <a:ext uri="{FF2B5EF4-FFF2-40B4-BE49-F238E27FC236}">
              <a16:creationId xmlns:a16="http://schemas.microsoft.com/office/drawing/2014/main" id="{BAC6514A-5C54-42CC-8A5E-88683AF3CAF8}"/>
            </a:ext>
          </a:extLst>
        </xdr:cNvPr>
        <xdr:cNvSpPr>
          <a:spLocks noChangeAspect="1" noChangeArrowheads="1"/>
        </xdr:cNvSpPr>
      </xdr:nvSpPr>
      <xdr:spPr bwMode="auto">
        <a:xfrm>
          <a:off x="26638250" y="8445500"/>
          <a:ext cx="301812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150467</xdr:rowOff>
    </xdr:to>
    <xdr:sp macro="" textlink="">
      <xdr:nvSpPr>
        <xdr:cNvPr id="97" name="AutoShape 96">
          <a:extLst>
            <a:ext uri="{FF2B5EF4-FFF2-40B4-BE49-F238E27FC236}">
              <a16:creationId xmlns:a16="http://schemas.microsoft.com/office/drawing/2014/main" id="{F572BD25-DCFC-4CC2-BAFF-772A45BE0CCB}"/>
            </a:ext>
          </a:extLst>
        </xdr:cNvPr>
        <xdr:cNvSpPr>
          <a:spLocks noChangeAspect="1" noChangeArrowheads="1"/>
        </xdr:cNvSpPr>
      </xdr:nvSpPr>
      <xdr:spPr bwMode="auto">
        <a:xfrm>
          <a:off x="0" y="865505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69850</xdr:rowOff>
    </xdr:to>
    <xdr:sp macro="" textlink="">
      <xdr:nvSpPr>
        <xdr:cNvPr id="98" name="AutoShape 97">
          <a:extLst>
            <a:ext uri="{FF2B5EF4-FFF2-40B4-BE49-F238E27FC236}">
              <a16:creationId xmlns:a16="http://schemas.microsoft.com/office/drawing/2014/main" id="{B1D0108B-6A70-4639-B3DE-F43576648FD4}"/>
            </a:ext>
          </a:extLst>
        </xdr:cNvPr>
        <xdr:cNvSpPr>
          <a:spLocks noChangeAspect="1" noChangeArrowheads="1"/>
        </xdr:cNvSpPr>
      </xdr:nvSpPr>
      <xdr:spPr bwMode="auto">
        <a:xfrm>
          <a:off x="0" y="880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40</xdr:row>
      <xdr:rowOff>0</xdr:rowOff>
    </xdr:from>
    <xdr:to>
      <xdr:col>32</xdr:col>
      <xdr:colOff>158750</xdr:colOff>
      <xdr:row>41</xdr:row>
      <xdr:rowOff>69850</xdr:rowOff>
    </xdr:to>
    <xdr:sp macro="" textlink="">
      <xdr:nvSpPr>
        <xdr:cNvPr id="99" name="AutoShape 98">
          <a:extLst>
            <a:ext uri="{FF2B5EF4-FFF2-40B4-BE49-F238E27FC236}">
              <a16:creationId xmlns:a16="http://schemas.microsoft.com/office/drawing/2014/main" id="{087F3ED4-608F-4DB7-8077-09FCEF0A4B15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880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69851</xdr:rowOff>
    </xdr:to>
    <xdr:sp macro="" textlink="">
      <xdr:nvSpPr>
        <xdr:cNvPr id="100" name="AutoShape 99">
          <a:extLst>
            <a:ext uri="{FF2B5EF4-FFF2-40B4-BE49-F238E27FC236}">
              <a16:creationId xmlns:a16="http://schemas.microsoft.com/office/drawing/2014/main" id="{66F96728-315C-43AD-BB75-F403129AEE31}"/>
            </a:ext>
          </a:extLst>
        </xdr:cNvPr>
        <xdr:cNvSpPr>
          <a:spLocks noChangeAspect="1" noChangeArrowheads="1"/>
        </xdr:cNvSpPr>
      </xdr:nvSpPr>
      <xdr:spPr bwMode="auto">
        <a:xfrm>
          <a:off x="0" y="90424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41</xdr:row>
      <xdr:rowOff>0</xdr:rowOff>
    </xdr:from>
    <xdr:to>
      <xdr:col>32</xdr:col>
      <xdr:colOff>158750</xdr:colOff>
      <xdr:row>42</xdr:row>
      <xdr:rowOff>69851</xdr:rowOff>
    </xdr:to>
    <xdr:sp macro="" textlink="">
      <xdr:nvSpPr>
        <xdr:cNvPr id="101" name="AutoShape 100">
          <a:extLst>
            <a:ext uri="{FF2B5EF4-FFF2-40B4-BE49-F238E27FC236}">
              <a16:creationId xmlns:a16="http://schemas.microsoft.com/office/drawing/2014/main" id="{B5619270-5968-458F-BD9B-AAB8EB342033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90424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95250</xdr:rowOff>
    </xdr:to>
    <xdr:sp macro="" textlink="">
      <xdr:nvSpPr>
        <xdr:cNvPr id="102" name="AutoShape 101">
          <a:extLst>
            <a:ext uri="{FF2B5EF4-FFF2-40B4-BE49-F238E27FC236}">
              <a16:creationId xmlns:a16="http://schemas.microsoft.com/office/drawing/2014/main" id="{F5A8EB7D-BDB2-476E-B6D9-F9F776AB2FB9}"/>
            </a:ext>
          </a:extLst>
        </xdr:cNvPr>
        <xdr:cNvSpPr>
          <a:spLocks noChangeAspect="1" noChangeArrowheads="1"/>
        </xdr:cNvSpPr>
      </xdr:nvSpPr>
      <xdr:spPr bwMode="auto">
        <a:xfrm>
          <a:off x="0" y="927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95250</xdr:rowOff>
    </xdr:to>
    <xdr:sp macro="" textlink="">
      <xdr:nvSpPr>
        <xdr:cNvPr id="103" name="AutoShape 102">
          <a:extLst>
            <a:ext uri="{FF2B5EF4-FFF2-40B4-BE49-F238E27FC236}">
              <a16:creationId xmlns:a16="http://schemas.microsoft.com/office/drawing/2014/main" id="{CEB45146-D535-4AB1-AAAB-2304655EB8DA}"/>
            </a:ext>
          </a:extLst>
        </xdr:cNvPr>
        <xdr:cNvSpPr>
          <a:spLocks noChangeAspect="1" noChangeArrowheads="1"/>
        </xdr:cNvSpPr>
      </xdr:nvSpPr>
      <xdr:spPr bwMode="auto">
        <a:xfrm>
          <a:off x="0" y="927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42</xdr:row>
      <xdr:rowOff>0</xdr:rowOff>
    </xdr:from>
    <xdr:to>
      <xdr:col>32</xdr:col>
      <xdr:colOff>158750</xdr:colOff>
      <xdr:row>43</xdr:row>
      <xdr:rowOff>95250</xdr:rowOff>
    </xdr:to>
    <xdr:sp macro="" textlink="">
      <xdr:nvSpPr>
        <xdr:cNvPr id="104" name="AutoShape 103">
          <a:extLst>
            <a:ext uri="{FF2B5EF4-FFF2-40B4-BE49-F238E27FC236}">
              <a16:creationId xmlns:a16="http://schemas.microsoft.com/office/drawing/2014/main" id="{EBF9916B-8813-4169-A901-E408882E5B92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927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95249</xdr:rowOff>
    </xdr:to>
    <xdr:sp macro="" textlink="">
      <xdr:nvSpPr>
        <xdr:cNvPr id="105" name="AutoShape 104">
          <a:extLst>
            <a:ext uri="{FF2B5EF4-FFF2-40B4-BE49-F238E27FC236}">
              <a16:creationId xmlns:a16="http://schemas.microsoft.com/office/drawing/2014/main" id="{18064986-C1D3-445C-B0CB-10243BF8CE50}"/>
            </a:ext>
          </a:extLst>
        </xdr:cNvPr>
        <xdr:cNvSpPr>
          <a:spLocks noChangeAspect="1" noChangeArrowheads="1"/>
        </xdr:cNvSpPr>
      </xdr:nvSpPr>
      <xdr:spPr bwMode="auto">
        <a:xfrm>
          <a:off x="0" y="9486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43</xdr:row>
      <xdr:rowOff>0</xdr:rowOff>
    </xdr:from>
    <xdr:to>
      <xdr:col>32</xdr:col>
      <xdr:colOff>158750</xdr:colOff>
      <xdr:row>44</xdr:row>
      <xdr:rowOff>95249</xdr:rowOff>
    </xdr:to>
    <xdr:sp macro="" textlink="">
      <xdr:nvSpPr>
        <xdr:cNvPr id="106" name="AutoShape 105">
          <a:extLst>
            <a:ext uri="{FF2B5EF4-FFF2-40B4-BE49-F238E27FC236}">
              <a16:creationId xmlns:a16="http://schemas.microsoft.com/office/drawing/2014/main" id="{66487A1A-CCD7-4AF3-A27A-BD8DB9EB473A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9486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69851</xdr:rowOff>
    </xdr:to>
    <xdr:sp macro="" textlink="">
      <xdr:nvSpPr>
        <xdr:cNvPr id="107" name="AutoShape 106">
          <a:extLst>
            <a:ext uri="{FF2B5EF4-FFF2-40B4-BE49-F238E27FC236}">
              <a16:creationId xmlns:a16="http://schemas.microsoft.com/office/drawing/2014/main" id="{E96E2E63-918F-4F5C-A75F-152122703953}"/>
            </a:ext>
          </a:extLst>
        </xdr:cNvPr>
        <xdr:cNvSpPr>
          <a:spLocks noChangeAspect="1" noChangeArrowheads="1"/>
        </xdr:cNvSpPr>
      </xdr:nvSpPr>
      <xdr:spPr bwMode="auto">
        <a:xfrm>
          <a:off x="0" y="96964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69851</xdr:rowOff>
    </xdr:to>
    <xdr:sp macro="" textlink="">
      <xdr:nvSpPr>
        <xdr:cNvPr id="108" name="AutoShape 107">
          <a:extLst>
            <a:ext uri="{FF2B5EF4-FFF2-40B4-BE49-F238E27FC236}">
              <a16:creationId xmlns:a16="http://schemas.microsoft.com/office/drawing/2014/main" id="{CE3D30C7-8719-4095-A9B1-8B3E9901398B}"/>
            </a:ext>
          </a:extLst>
        </xdr:cNvPr>
        <xdr:cNvSpPr>
          <a:spLocks noChangeAspect="1" noChangeArrowheads="1"/>
        </xdr:cNvSpPr>
      </xdr:nvSpPr>
      <xdr:spPr bwMode="auto">
        <a:xfrm>
          <a:off x="4114800" y="96964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44</xdr:row>
      <xdr:rowOff>0</xdr:rowOff>
    </xdr:from>
    <xdr:to>
      <xdr:col>14</xdr:col>
      <xdr:colOff>311523</xdr:colOff>
      <xdr:row>45</xdr:row>
      <xdr:rowOff>69851</xdr:rowOff>
    </xdr:to>
    <xdr:sp macro="" textlink="">
      <xdr:nvSpPr>
        <xdr:cNvPr id="109" name="AutoShape 108">
          <a:extLst>
            <a:ext uri="{FF2B5EF4-FFF2-40B4-BE49-F238E27FC236}">
              <a16:creationId xmlns:a16="http://schemas.microsoft.com/office/drawing/2014/main" id="{485C6B16-2724-4F89-B506-1FC41BB86C2F}"/>
            </a:ext>
          </a:extLst>
        </xdr:cNvPr>
        <xdr:cNvSpPr>
          <a:spLocks noChangeAspect="1" noChangeArrowheads="1"/>
        </xdr:cNvSpPr>
      </xdr:nvSpPr>
      <xdr:spPr bwMode="auto">
        <a:xfrm>
          <a:off x="18072100" y="9696450"/>
          <a:ext cx="311523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44</xdr:row>
      <xdr:rowOff>0</xdr:rowOff>
    </xdr:from>
    <xdr:to>
      <xdr:col>32</xdr:col>
      <xdr:colOff>158750</xdr:colOff>
      <xdr:row>45</xdr:row>
      <xdr:rowOff>69851</xdr:rowOff>
    </xdr:to>
    <xdr:sp macro="" textlink="">
      <xdr:nvSpPr>
        <xdr:cNvPr id="110" name="AutoShape 109">
          <a:extLst>
            <a:ext uri="{FF2B5EF4-FFF2-40B4-BE49-F238E27FC236}">
              <a16:creationId xmlns:a16="http://schemas.microsoft.com/office/drawing/2014/main" id="{D6CB98DB-215E-4AC7-B23F-273161CCF1CB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96964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69849</xdr:rowOff>
    </xdr:to>
    <xdr:sp macro="" textlink="">
      <xdr:nvSpPr>
        <xdr:cNvPr id="111" name="AutoShape 110">
          <a:extLst>
            <a:ext uri="{FF2B5EF4-FFF2-40B4-BE49-F238E27FC236}">
              <a16:creationId xmlns:a16="http://schemas.microsoft.com/office/drawing/2014/main" id="{AB3B6A3B-241B-47F9-A4DF-A6A2712C5B3D}"/>
            </a:ext>
          </a:extLst>
        </xdr:cNvPr>
        <xdr:cNvSpPr>
          <a:spLocks noChangeAspect="1" noChangeArrowheads="1"/>
        </xdr:cNvSpPr>
      </xdr:nvSpPr>
      <xdr:spPr bwMode="auto">
        <a:xfrm>
          <a:off x="0" y="99314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45</xdr:row>
      <xdr:rowOff>0</xdr:rowOff>
    </xdr:from>
    <xdr:to>
      <xdr:col>32</xdr:col>
      <xdr:colOff>158750</xdr:colOff>
      <xdr:row>46</xdr:row>
      <xdr:rowOff>69849</xdr:rowOff>
    </xdr:to>
    <xdr:sp macro="" textlink="">
      <xdr:nvSpPr>
        <xdr:cNvPr id="112" name="AutoShape 111">
          <a:extLst>
            <a:ext uri="{FF2B5EF4-FFF2-40B4-BE49-F238E27FC236}">
              <a16:creationId xmlns:a16="http://schemas.microsoft.com/office/drawing/2014/main" id="{2E5F4D0A-E3F1-46B7-BAE8-B680925132E7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99314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144117</xdr:rowOff>
    </xdr:to>
    <xdr:sp macro="" textlink="">
      <xdr:nvSpPr>
        <xdr:cNvPr id="113" name="AutoShape 112">
          <a:extLst>
            <a:ext uri="{FF2B5EF4-FFF2-40B4-BE49-F238E27FC236}">
              <a16:creationId xmlns:a16="http://schemas.microsoft.com/office/drawing/2014/main" id="{961436DF-58BF-4164-A0A4-4CE21F9947EB}"/>
            </a:ext>
          </a:extLst>
        </xdr:cNvPr>
        <xdr:cNvSpPr>
          <a:spLocks noChangeAspect="1" noChangeArrowheads="1"/>
        </xdr:cNvSpPr>
      </xdr:nvSpPr>
      <xdr:spPr bwMode="auto">
        <a:xfrm>
          <a:off x="0" y="1016635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46</xdr:row>
      <xdr:rowOff>0</xdr:rowOff>
    </xdr:from>
    <xdr:to>
      <xdr:col>32</xdr:col>
      <xdr:colOff>158750</xdr:colOff>
      <xdr:row>47</xdr:row>
      <xdr:rowOff>144117</xdr:rowOff>
    </xdr:to>
    <xdr:sp macro="" textlink="">
      <xdr:nvSpPr>
        <xdr:cNvPr id="114" name="AutoShape 113">
          <a:extLst>
            <a:ext uri="{FF2B5EF4-FFF2-40B4-BE49-F238E27FC236}">
              <a16:creationId xmlns:a16="http://schemas.microsoft.com/office/drawing/2014/main" id="{E87A5615-762C-4933-BCFA-54E328827BE7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016635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76200</xdr:rowOff>
    </xdr:to>
    <xdr:sp macro="" textlink="">
      <xdr:nvSpPr>
        <xdr:cNvPr id="115" name="AutoShape 114">
          <a:extLst>
            <a:ext uri="{FF2B5EF4-FFF2-40B4-BE49-F238E27FC236}">
              <a16:creationId xmlns:a16="http://schemas.microsoft.com/office/drawing/2014/main" id="{82A37B88-0D78-40AE-A871-A9A2CC3388AC}"/>
            </a:ext>
          </a:extLst>
        </xdr:cNvPr>
        <xdr:cNvSpPr>
          <a:spLocks noChangeAspect="1" noChangeArrowheads="1"/>
        </xdr:cNvSpPr>
      </xdr:nvSpPr>
      <xdr:spPr bwMode="auto">
        <a:xfrm>
          <a:off x="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88900</xdr:rowOff>
    </xdr:to>
    <xdr:sp macro="" textlink="">
      <xdr:nvSpPr>
        <xdr:cNvPr id="116" name="AutoShape 115">
          <a:extLst>
            <a:ext uri="{FF2B5EF4-FFF2-40B4-BE49-F238E27FC236}">
              <a16:creationId xmlns:a16="http://schemas.microsoft.com/office/drawing/2014/main" id="{84672FC4-7F24-40A7-83CC-7D50853CD7B1}"/>
            </a:ext>
          </a:extLst>
        </xdr:cNvPr>
        <xdr:cNvSpPr>
          <a:spLocks noChangeAspect="1" noChangeArrowheads="1"/>
        </xdr:cNvSpPr>
      </xdr:nvSpPr>
      <xdr:spPr bwMode="auto">
        <a:xfrm>
          <a:off x="0" y="1055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48</xdr:row>
      <xdr:rowOff>0</xdr:rowOff>
    </xdr:from>
    <xdr:to>
      <xdr:col>32</xdr:col>
      <xdr:colOff>158750</xdr:colOff>
      <xdr:row>49</xdr:row>
      <xdr:rowOff>88900</xdr:rowOff>
    </xdr:to>
    <xdr:sp macro="" textlink="">
      <xdr:nvSpPr>
        <xdr:cNvPr id="117" name="AutoShape 116">
          <a:extLst>
            <a:ext uri="{FF2B5EF4-FFF2-40B4-BE49-F238E27FC236}">
              <a16:creationId xmlns:a16="http://schemas.microsoft.com/office/drawing/2014/main" id="{DA5840BF-FFF0-4495-B07A-284275681A41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055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69851</xdr:rowOff>
    </xdr:to>
    <xdr:sp macro="" textlink="">
      <xdr:nvSpPr>
        <xdr:cNvPr id="118" name="AutoShape 117">
          <a:extLst>
            <a:ext uri="{FF2B5EF4-FFF2-40B4-BE49-F238E27FC236}">
              <a16:creationId xmlns:a16="http://schemas.microsoft.com/office/drawing/2014/main" id="{4BFE6497-DE90-453F-A320-180DECED8EB8}"/>
            </a:ext>
          </a:extLst>
        </xdr:cNvPr>
        <xdr:cNvSpPr>
          <a:spLocks noChangeAspect="1" noChangeArrowheads="1"/>
        </xdr:cNvSpPr>
      </xdr:nvSpPr>
      <xdr:spPr bwMode="auto">
        <a:xfrm>
          <a:off x="0" y="10769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69851</xdr:rowOff>
    </xdr:to>
    <xdr:sp macro="" textlink="">
      <xdr:nvSpPr>
        <xdr:cNvPr id="119" name="AutoShape 118">
          <a:extLst>
            <a:ext uri="{FF2B5EF4-FFF2-40B4-BE49-F238E27FC236}">
              <a16:creationId xmlns:a16="http://schemas.microsoft.com/office/drawing/2014/main" id="{981F358D-7CFE-45E4-9B9E-9EE6991F7520}"/>
            </a:ext>
          </a:extLst>
        </xdr:cNvPr>
        <xdr:cNvSpPr>
          <a:spLocks noChangeAspect="1" noChangeArrowheads="1"/>
        </xdr:cNvSpPr>
      </xdr:nvSpPr>
      <xdr:spPr bwMode="auto">
        <a:xfrm>
          <a:off x="0" y="10769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49</xdr:row>
      <xdr:rowOff>0</xdr:rowOff>
    </xdr:from>
    <xdr:to>
      <xdr:col>32</xdr:col>
      <xdr:colOff>158750</xdr:colOff>
      <xdr:row>50</xdr:row>
      <xdr:rowOff>69851</xdr:rowOff>
    </xdr:to>
    <xdr:sp macro="" textlink="">
      <xdr:nvSpPr>
        <xdr:cNvPr id="120" name="AutoShape 119">
          <a:extLst>
            <a:ext uri="{FF2B5EF4-FFF2-40B4-BE49-F238E27FC236}">
              <a16:creationId xmlns:a16="http://schemas.microsoft.com/office/drawing/2014/main" id="{8CC91C56-AC52-43F7-9E7D-7EA40BEF620A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0769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69850</xdr:rowOff>
    </xdr:to>
    <xdr:sp macro="" textlink="">
      <xdr:nvSpPr>
        <xdr:cNvPr id="121" name="AutoShape 120">
          <a:extLst>
            <a:ext uri="{FF2B5EF4-FFF2-40B4-BE49-F238E27FC236}">
              <a16:creationId xmlns:a16="http://schemas.microsoft.com/office/drawing/2014/main" id="{9C81B9A8-FCD8-41C0-B5C5-CEEC399259B0}"/>
            </a:ext>
          </a:extLst>
        </xdr:cNvPr>
        <xdr:cNvSpPr>
          <a:spLocks noChangeAspect="1" noChangeArrowheads="1"/>
        </xdr:cNvSpPr>
      </xdr:nvSpPr>
      <xdr:spPr bwMode="auto">
        <a:xfrm>
          <a:off x="0" y="1100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50</xdr:row>
      <xdr:rowOff>0</xdr:rowOff>
    </xdr:from>
    <xdr:to>
      <xdr:col>32</xdr:col>
      <xdr:colOff>158750</xdr:colOff>
      <xdr:row>51</xdr:row>
      <xdr:rowOff>69850</xdr:rowOff>
    </xdr:to>
    <xdr:sp macro="" textlink="">
      <xdr:nvSpPr>
        <xdr:cNvPr id="122" name="AutoShape 121">
          <a:extLst>
            <a:ext uri="{FF2B5EF4-FFF2-40B4-BE49-F238E27FC236}">
              <a16:creationId xmlns:a16="http://schemas.microsoft.com/office/drawing/2014/main" id="{BDB151E7-48C0-4864-9F21-40B90143BE69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100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76199</xdr:rowOff>
    </xdr:to>
    <xdr:sp macro="" textlink="">
      <xdr:nvSpPr>
        <xdr:cNvPr id="123" name="AutoShape 122">
          <a:extLst>
            <a:ext uri="{FF2B5EF4-FFF2-40B4-BE49-F238E27FC236}">
              <a16:creationId xmlns:a16="http://schemas.microsoft.com/office/drawing/2014/main" id="{C58EC886-BEFA-4525-A2B8-D9F6197F0982}"/>
            </a:ext>
          </a:extLst>
        </xdr:cNvPr>
        <xdr:cNvSpPr>
          <a:spLocks noChangeAspect="1" noChangeArrowheads="1"/>
        </xdr:cNvSpPr>
      </xdr:nvSpPr>
      <xdr:spPr bwMode="auto">
        <a:xfrm>
          <a:off x="0" y="11239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51</xdr:row>
      <xdr:rowOff>0</xdr:rowOff>
    </xdr:from>
    <xdr:to>
      <xdr:col>33</xdr:col>
      <xdr:colOff>50800</xdr:colOff>
      <xdr:row>52</xdr:row>
      <xdr:rowOff>76199</xdr:rowOff>
    </xdr:to>
    <xdr:sp macro="" textlink="">
      <xdr:nvSpPr>
        <xdr:cNvPr id="124" name="AutoShape 123">
          <a:extLst>
            <a:ext uri="{FF2B5EF4-FFF2-40B4-BE49-F238E27FC236}">
              <a16:creationId xmlns:a16="http://schemas.microsoft.com/office/drawing/2014/main" id="{F4AF9A34-1B09-4AA4-9696-0C04C954356C}"/>
            </a:ext>
          </a:extLst>
        </xdr:cNvPr>
        <xdr:cNvSpPr>
          <a:spLocks noChangeAspect="1" noChangeArrowheads="1"/>
        </xdr:cNvSpPr>
      </xdr:nvSpPr>
      <xdr:spPr bwMode="auto">
        <a:xfrm>
          <a:off x="26130250" y="11239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76200</xdr:rowOff>
    </xdr:to>
    <xdr:sp macro="" textlink="">
      <xdr:nvSpPr>
        <xdr:cNvPr id="125" name="AutoShape 124">
          <a:extLst>
            <a:ext uri="{FF2B5EF4-FFF2-40B4-BE49-F238E27FC236}">
              <a16:creationId xmlns:a16="http://schemas.microsoft.com/office/drawing/2014/main" id="{4937B38C-5343-4622-ABAF-CE01BCDD079A}"/>
            </a:ext>
          </a:extLst>
        </xdr:cNvPr>
        <xdr:cNvSpPr>
          <a:spLocks noChangeAspect="1" noChangeArrowheads="1"/>
        </xdr:cNvSpPr>
      </xdr:nvSpPr>
      <xdr:spPr bwMode="auto">
        <a:xfrm>
          <a:off x="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76201</xdr:rowOff>
    </xdr:to>
    <xdr:sp macro="" textlink="">
      <xdr:nvSpPr>
        <xdr:cNvPr id="126" name="AutoShape 125">
          <a:extLst>
            <a:ext uri="{FF2B5EF4-FFF2-40B4-BE49-F238E27FC236}">
              <a16:creationId xmlns:a16="http://schemas.microsoft.com/office/drawing/2014/main" id="{56F2CB43-0B78-499B-94CB-001E05341280}"/>
            </a:ext>
          </a:extLst>
        </xdr:cNvPr>
        <xdr:cNvSpPr>
          <a:spLocks noChangeAspect="1" noChangeArrowheads="1"/>
        </xdr:cNvSpPr>
      </xdr:nvSpPr>
      <xdr:spPr bwMode="auto">
        <a:xfrm>
          <a:off x="0" y="116967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53</xdr:row>
      <xdr:rowOff>0</xdr:rowOff>
    </xdr:from>
    <xdr:to>
      <xdr:col>29</xdr:col>
      <xdr:colOff>162111</xdr:colOff>
      <xdr:row>54</xdr:row>
      <xdr:rowOff>76201</xdr:rowOff>
    </xdr:to>
    <xdr:sp macro="" textlink="">
      <xdr:nvSpPr>
        <xdr:cNvPr id="127" name="AutoShape 126">
          <a:extLst>
            <a:ext uri="{FF2B5EF4-FFF2-40B4-BE49-F238E27FC236}">
              <a16:creationId xmlns:a16="http://schemas.microsoft.com/office/drawing/2014/main" id="{CF7FD350-FF6E-472D-B056-8C17077855AB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11696700"/>
          <a:ext cx="308161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69850</xdr:rowOff>
    </xdr:to>
    <xdr:sp macro="" textlink="">
      <xdr:nvSpPr>
        <xdr:cNvPr id="128" name="AutoShape 127">
          <a:extLst>
            <a:ext uri="{FF2B5EF4-FFF2-40B4-BE49-F238E27FC236}">
              <a16:creationId xmlns:a16="http://schemas.microsoft.com/office/drawing/2014/main" id="{AC82E59C-A14E-4440-B760-DF7D69A29B7F}"/>
            </a:ext>
          </a:extLst>
        </xdr:cNvPr>
        <xdr:cNvSpPr>
          <a:spLocks noChangeAspect="1" noChangeArrowheads="1"/>
        </xdr:cNvSpPr>
      </xdr:nvSpPr>
      <xdr:spPr bwMode="auto">
        <a:xfrm>
          <a:off x="0" y="1192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150468</xdr:rowOff>
    </xdr:to>
    <xdr:sp macro="" textlink="">
      <xdr:nvSpPr>
        <xdr:cNvPr id="129" name="AutoShape 182">
          <a:extLst>
            <a:ext uri="{FF2B5EF4-FFF2-40B4-BE49-F238E27FC236}">
              <a16:creationId xmlns:a16="http://schemas.microsoft.com/office/drawing/2014/main" id="{3DDCFB97-3D91-40C3-924F-4440436A6647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27000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304800</xdr:colOff>
      <xdr:row>59</xdr:row>
      <xdr:rowOff>150468</xdr:rowOff>
    </xdr:to>
    <xdr:sp macro="" textlink="">
      <xdr:nvSpPr>
        <xdr:cNvPr id="130" name="AutoShape 183">
          <a:extLst>
            <a:ext uri="{FF2B5EF4-FFF2-40B4-BE49-F238E27FC236}">
              <a16:creationId xmlns:a16="http://schemas.microsoft.com/office/drawing/2014/main" id="{0FA14B6A-B5BF-43F0-8ABE-AD29A44D2163}"/>
            </a:ext>
          </a:extLst>
        </xdr:cNvPr>
        <xdr:cNvSpPr>
          <a:spLocks noChangeAspect="1" noChangeArrowheads="1"/>
        </xdr:cNvSpPr>
      </xdr:nvSpPr>
      <xdr:spPr bwMode="auto">
        <a:xfrm>
          <a:off x="5759450" y="127000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311523</xdr:colOff>
      <xdr:row>59</xdr:row>
      <xdr:rowOff>150468</xdr:rowOff>
    </xdr:to>
    <xdr:sp macro="" textlink="">
      <xdr:nvSpPr>
        <xdr:cNvPr id="131" name="AutoShape 184">
          <a:extLst>
            <a:ext uri="{FF2B5EF4-FFF2-40B4-BE49-F238E27FC236}">
              <a16:creationId xmlns:a16="http://schemas.microsoft.com/office/drawing/2014/main" id="{A09088E8-18C9-4F75-9E27-0E634D752545}"/>
            </a:ext>
          </a:extLst>
        </xdr:cNvPr>
        <xdr:cNvSpPr>
          <a:spLocks noChangeAspect="1" noChangeArrowheads="1"/>
        </xdr:cNvSpPr>
      </xdr:nvSpPr>
      <xdr:spPr bwMode="auto">
        <a:xfrm>
          <a:off x="6965950" y="12700000"/>
          <a:ext cx="311523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311523</xdr:colOff>
      <xdr:row>59</xdr:row>
      <xdr:rowOff>150468</xdr:rowOff>
    </xdr:to>
    <xdr:sp macro="" textlink="">
      <xdr:nvSpPr>
        <xdr:cNvPr id="132" name="AutoShape 185">
          <a:extLst>
            <a:ext uri="{FF2B5EF4-FFF2-40B4-BE49-F238E27FC236}">
              <a16:creationId xmlns:a16="http://schemas.microsoft.com/office/drawing/2014/main" id="{6D176F63-A0DE-4CF2-8311-DF52CB89B547}"/>
            </a:ext>
          </a:extLst>
        </xdr:cNvPr>
        <xdr:cNvSpPr>
          <a:spLocks noChangeAspect="1" noChangeArrowheads="1"/>
        </xdr:cNvSpPr>
      </xdr:nvSpPr>
      <xdr:spPr bwMode="auto">
        <a:xfrm>
          <a:off x="8591550" y="12700000"/>
          <a:ext cx="311523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308162</xdr:colOff>
      <xdr:row>59</xdr:row>
      <xdr:rowOff>150468</xdr:rowOff>
    </xdr:to>
    <xdr:sp macro="" textlink="">
      <xdr:nvSpPr>
        <xdr:cNvPr id="133" name="AutoShape 186">
          <a:extLst>
            <a:ext uri="{FF2B5EF4-FFF2-40B4-BE49-F238E27FC236}">
              <a16:creationId xmlns:a16="http://schemas.microsoft.com/office/drawing/2014/main" id="{25486844-6111-46A5-8147-A228EBE243E9}"/>
            </a:ext>
          </a:extLst>
        </xdr:cNvPr>
        <xdr:cNvSpPr>
          <a:spLocks noChangeAspect="1" noChangeArrowheads="1"/>
        </xdr:cNvSpPr>
      </xdr:nvSpPr>
      <xdr:spPr bwMode="auto">
        <a:xfrm>
          <a:off x="9645650" y="12700000"/>
          <a:ext cx="308162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304800</xdr:colOff>
      <xdr:row>59</xdr:row>
      <xdr:rowOff>150468</xdr:rowOff>
    </xdr:to>
    <xdr:sp macro="" textlink="">
      <xdr:nvSpPr>
        <xdr:cNvPr id="134" name="AutoShape 187">
          <a:extLst>
            <a:ext uri="{FF2B5EF4-FFF2-40B4-BE49-F238E27FC236}">
              <a16:creationId xmlns:a16="http://schemas.microsoft.com/office/drawing/2014/main" id="{41E981F0-1B13-4F3B-96AA-D894FAA66645}"/>
            </a:ext>
          </a:extLst>
        </xdr:cNvPr>
        <xdr:cNvSpPr>
          <a:spLocks noChangeAspect="1" noChangeArrowheads="1"/>
        </xdr:cNvSpPr>
      </xdr:nvSpPr>
      <xdr:spPr bwMode="auto">
        <a:xfrm>
          <a:off x="10972800" y="127000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58</xdr:row>
      <xdr:rowOff>0</xdr:rowOff>
    </xdr:from>
    <xdr:to>
      <xdr:col>8</xdr:col>
      <xdr:colOff>3362</xdr:colOff>
      <xdr:row>59</xdr:row>
      <xdr:rowOff>150468</xdr:rowOff>
    </xdr:to>
    <xdr:sp macro="" textlink="">
      <xdr:nvSpPr>
        <xdr:cNvPr id="135" name="AutoShape 188">
          <a:extLst>
            <a:ext uri="{FF2B5EF4-FFF2-40B4-BE49-F238E27FC236}">
              <a16:creationId xmlns:a16="http://schemas.microsoft.com/office/drawing/2014/main" id="{6573350E-D891-4954-92E3-3C3EF01336F6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12700000"/>
          <a:ext cx="314512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58</xdr:row>
      <xdr:rowOff>0</xdr:rowOff>
    </xdr:from>
    <xdr:to>
      <xdr:col>8</xdr:col>
      <xdr:colOff>304800</xdr:colOff>
      <xdr:row>59</xdr:row>
      <xdr:rowOff>150468</xdr:rowOff>
    </xdr:to>
    <xdr:sp macro="" textlink="">
      <xdr:nvSpPr>
        <xdr:cNvPr id="136" name="AutoShape 189">
          <a:extLst>
            <a:ext uri="{FF2B5EF4-FFF2-40B4-BE49-F238E27FC236}">
              <a16:creationId xmlns:a16="http://schemas.microsoft.com/office/drawing/2014/main" id="{D95219EE-15F0-43D8-8D77-9ABB20F763C8}"/>
            </a:ext>
          </a:extLst>
        </xdr:cNvPr>
        <xdr:cNvSpPr>
          <a:spLocks noChangeAspect="1" noChangeArrowheads="1"/>
        </xdr:cNvSpPr>
      </xdr:nvSpPr>
      <xdr:spPr bwMode="auto">
        <a:xfrm>
          <a:off x="11722100" y="127000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10</xdr:col>
      <xdr:colOff>159497</xdr:colOff>
      <xdr:row>59</xdr:row>
      <xdr:rowOff>150468</xdr:rowOff>
    </xdr:to>
    <xdr:sp macro="" textlink="">
      <xdr:nvSpPr>
        <xdr:cNvPr id="137" name="AutoShape 190">
          <a:extLst>
            <a:ext uri="{FF2B5EF4-FFF2-40B4-BE49-F238E27FC236}">
              <a16:creationId xmlns:a16="http://schemas.microsoft.com/office/drawing/2014/main" id="{927F77DF-9D47-4537-A0BA-3EB7D58DC288}"/>
            </a:ext>
          </a:extLst>
        </xdr:cNvPr>
        <xdr:cNvSpPr>
          <a:spLocks noChangeAspect="1" noChangeArrowheads="1"/>
        </xdr:cNvSpPr>
      </xdr:nvSpPr>
      <xdr:spPr bwMode="auto">
        <a:xfrm>
          <a:off x="13366750" y="12700000"/>
          <a:ext cx="305547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308909</xdr:colOff>
      <xdr:row>59</xdr:row>
      <xdr:rowOff>150468</xdr:rowOff>
    </xdr:to>
    <xdr:sp macro="" textlink="">
      <xdr:nvSpPr>
        <xdr:cNvPr id="138" name="AutoShape 191">
          <a:extLst>
            <a:ext uri="{FF2B5EF4-FFF2-40B4-BE49-F238E27FC236}">
              <a16:creationId xmlns:a16="http://schemas.microsoft.com/office/drawing/2014/main" id="{8E93EA2E-C4E7-4B7A-91E7-76304A3DB483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2700000"/>
          <a:ext cx="308909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58</xdr:row>
      <xdr:rowOff>0</xdr:rowOff>
    </xdr:from>
    <xdr:to>
      <xdr:col>12</xdr:col>
      <xdr:colOff>84045</xdr:colOff>
      <xdr:row>59</xdr:row>
      <xdr:rowOff>150468</xdr:rowOff>
    </xdr:to>
    <xdr:sp macro="" textlink="">
      <xdr:nvSpPr>
        <xdr:cNvPr id="139" name="AutoShape 192">
          <a:extLst>
            <a:ext uri="{FF2B5EF4-FFF2-40B4-BE49-F238E27FC236}">
              <a16:creationId xmlns:a16="http://schemas.microsoft.com/office/drawing/2014/main" id="{4BD0F2CE-0879-4227-8AA2-22EADD4770E8}"/>
            </a:ext>
          </a:extLst>
        </xdr:cNvPr>
        <xdr:cNvSpPr>
          <a:spLocks noChangeAspect="1" noChangeArrowheads="1"/>
        </xdr:cNvSpPr>
      </xdr:nvSpPr>
      <xdr:spPr bwMode="auto">
        <a:xfrm>
          <a:off x="14998700" y="12700000"/>
          <a:ext cx="306295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304800</xdr:colOff>
      <xdr:row>59</xdr:row>
      <xdr:rowOff>150468</xdr:rowOff>
    </xdr:to>
    <xdr:sp macro="" textlink="">
      <xdr:nvSpPr>
        <xdr:cNvPr id="140" name="AutoShape 193">
          <a:extLst>
            <a:ext uri="{FF2B5EF4-FFF2-40B4-BE49-F238E27FC236}">
              <a16:creationId xmlns:a16="http://schemas.microsoft.com/office/drawing/2014/main" id="{0AB2DC37-34CF-4071-8CC8-7ECD5C0F4B45}"/>
            </a:ext>
          </a:extLst>
        </xdr:cNvPr>
        <xdr:cNvSpPr>
          <a:spLocks noChangeAspect="1" noChangeArrowheads="1"/>
        </xdr:cNvSpPr>
      </xdr:nvSpPr>
      <xdr:spPr bwMode="auto">
        <a:xfrm>
          <a:off x="15220950" y="127000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58</xdr:row>
      <xdr:rowOff>0</xdr:rowOff>
    </xdr:from>
    <xdr:to>
      <xdr:col>13</xdr:col>
      <xdr:colOff>304800</xdr:colOff>
      <xdr:row>59</xdr:row>
      <xdr:rowOff>150468</xdr:rowOff>
    </xdr:to>
    <xdr:sp macro="" textlink="">
      <xdr:nvSpPr>
        <xdr:cNvPr id="141" name="AutoShape 194">
          <a:extLst>
            <a:ext uri="{FF2B5EF4-FFF2-40B4-BE49-F238E27FC236}">
              <a16:creationId xmlns:a16="http://schemas.microsoft.com/office/drawing/2014/main" id="{C185CEE3-B30C-43FA-A2CF-8507D95E7136}"/>
            </a:ext>
          </a:extLst>
        </xdr:cNvPr>
        <xdr:cNvSpPr>
          <a:spLocks noChangeAspect="1" noChangeArrowheads="1"/>
        </xdr:cNvSpPr>
      </xdr:nvSpPr>
      <xdr:spPr bwMode="auto">
        <a:xfrm>
          <a:off x="16427450" y="127000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58</xdr:row>
      <xdr:rowOff>0</xdr:rowOff>
    </xdr:from>
    <xdr:to>
      <xdr:col>14</xdr:col>
      <xdr:colOff>311523</xdr:colOff>
      <xdr:row>59</xdr:row>
      <xdr:rowOff>150468</xdr:rowOff>
    </xdr:to>
    <xdr:sp macro="" textlink="">
      <xdr:nvSpPr>
        <xdr:cNvPr id="142" name="AutoShape 195">
          <a:extLst>
            <a:ext uri="{FF2B5EF4-FFF2-40B4-BE49-F238E27FC236}">
              <a16:creationId xmlns:a16="http://schemas.microsoft.com/office/drawing/2014/main" id="{BC4A00B1-48B7-4572-A617-70879424FE37}"/>
            </a:ext>
          </a:extLst>
        </xdr:cNvPr>
        <xdr:cNvSpPr>
          <a:spLocks noChangeAspect="1" noChangeArrowheads="1"/>
        </xdr:cNvSpPr>
      </xdr:nvSpPr>
      <xdr:spPr bwMode="auto">
        <a:xfrm>
          <a:off x="18072100" y="12700000"/>
          <a:ext cx="311523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58</xdr:row>
      <xdr:rowOff>0</xdr:rowOff>
    </xdr:from>
    <xdr:to>
      <xdr:col>17</xdr:col>
      <xdr:colOff>27641</xdr:colOff>
      <xdr:row>59</xdr:row>
      <xdr:rowOff>150468</xdr:rowOff>
    </xdr:to>
    <xdr:sp macro="" textlink="">
      <xdr:nvSpPr>
        <xdr:cNvPr id="143" name="AutoShape 196">
          <a:extLst>
            <a:ext uri="{FF2B5EF4-FFF2-40B4-BE49-F238E27FC236}">
              <a16:creationId xmlns:a16="http://schemas.microsoft.com/office/drawing/2014/main" id="{4E88D897-2E9B-4A0A-99AC-EBF2DF99C054}"/>
            </a:ext>
          </a:extLst>
        </xdr:cNvPr>
        <xdr:cNvSpPr>
          <a:spLocks noChangeAspect="1" noChangeArrowheads="1"/>
        </xdr:cNvSpPr>
      </xdr:nvSpPr>
      <xdr:spPr bwMode="auto">
        <a:xfrm>
          <a:off x="19862800" y="12700000"/>
          <a:ext cx="307041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58</xdr:row>
      <xdr:rowOff>0</xdr:rowOff>
    </xdr:from>
    <xdr:to>
      <xdr:col>17</xdr:col>
      <xdr:colOff>162112</xdr:colOff>
      <xdr:row>59</xdr:row>
      <xdr:rowOff>150468</xdr:rowOff>
    </xdr:to>
    <xdr:sp macro="" textlink="">
      <xdr:nvSpPr>
        <xdr:cNvPr id="144" name="AutoShape 197">
          <a:extLst>
            <a:ext uri="{FF2B5EF4-FFF2-40B4-BE49-F238E27FC236}">
              <a16:creationId xmlns:a16="http://schemas.microsoft.com/office/drawing/2014/main" id="{412F1B25-2133-4319-8988-EE85B07A71D2}"/>
            </a:ext>
          </a:extLst>
        </xdr:cNvPr>
        <xdr:cNvSpPr>
          <a:spLocks noChangeAspect="1" noChangeArrowheads="1"/>
        </xdr:cNvSpPr>
      </xdr:nvSpPr>
      <xdr:spPr bwMode="auto">
        <a:xfrm>
          <a:off x="19996150" y="12700000"/>
          <a:ext cx="308162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311523</xdr:colOff>
      <xdr:row>59</xdr:row>
      <xdr:rowOff>150468</xdr:rowOff>
    </xdr:to>
    <xdr:sp macro="" textlink="">
      <xdr:nvSpPr>
        <xdr:cNvPr id="145" name="AutoShape 198">
          <a:extLst>
            <a:ext uri="{FF2B5EF4-FFF2-40B4-BE49-F238E27FC236}">
              <a16:creationId xmlns:a16="http://schemas.microsoft.com/office/drawing/2014/main" id="{CACE1A06-6EEF-4DA2-825E-D85785ACC511}"/>
            </a:ext>
          </a:extLst>
        </xdr:cNvPr>
        <xdr:cNvSpPr>
          <a:spLocks noChangeAspect="1" noChangeArrowheads="1"/>
        </xdr:cNvSpPr>
      </xdr:nvSpPr>
      <xdr:spPr bwMode="auto">
        <a:xfrm>
          <a:off x="20142200" y="12700000"/>
          <a:ext cx="311523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308161</xdr:colOff>
      <xdr:row>59</xdr:row>
      <xdr:rowOff>150468</xdr:rowOff>
    </xdr:to>
    <xdr:sp macro="" textlink="">
      <xdr:nvSpPr>
        <xdr:cNvPr id="146" name="AutoShape 199">
          <a:extLst>
            <a:ext uri="{FF2B5EF4-FFF2-40B4-BE49-F238E27FC236}">
              <a16:creationId xmlns:a16="http://schemas.microsoft.com/office/drawing/2014/main" id="{96379AAF-5F8A-4420-BC16-3269C182F913}"/>
            </a:ext>
          </a:extLst>
        </xdr:cNvPr>
        <xdr:cNvSpPr>
          <a:spLocks noChangeAspect="1" noChangeArrowheads="1"/>
        </xdr:cNvSpPr>
      </xdr:nvSpPr>
      <xdr:spPr bwMode="auto">
        <a:xfrm>
          <a:off x="20916900" y="12700000"/>
          <a:ext cx="308161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58</xdr:row>
      <xdr:rowOff>0</xdr:rowOff>
    </xdr:from>
    <xdr:to>
      <xdr:col>19</xdr:col>
      <xdr:colOff>304800</xdr:colOff>
      <xdr:row>59</xdr:row>
      <xdr:rowOff>150468</xdr:rowOff>
    </xdr:to>
    <xdr:sp macro="" textlink="">
      <xdr:nvSpPr>
        <xdr:cNvPr id="147" name="AutoShape 200">
          <a:extLst>
            <a:ext uri="{FF2B5EF4-FFF2-40B4-BE49-F238E27FC236}">
              <a16:creationId xmlns:a16="http://schemas.microsoft.com/office/drawing/2014/main" id="{A1BF55B6-1ADF-4810-88B2-F44F52781018}"/>
            </a:ext>
          </a:extLst>
        </xdr:cNvPr>
        <xdr:cNvSpPr>
          <a:spLocks noChangeAspect="1" noChangeArrowheads="1"/>
        </xdr:cNvSpPr>
      </xdr:nvSpPr>
      <xdr:spPr bwMode="auto">
        <a:xfrm>
          <a:off x="21348700" y="127000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58</xdr:row>
      <xdr:rowOff>0</xdr:rowOff>
    </xdr:from>
    <xdr:to>
      <xdr:col>20</xdr:col>
      <xdr:colOff>311524</xdr:colOff>
      <xdr:row>59</xdr:row>
      <xdr:rowOff>150468</xdr:rowOff>
    </xdr:to>
    <xdr:sp macro="" textlink="">
      <xdr:nvSpPr>
        <xdr:cNvPr id="148" name="AutoShape 201">
          <a:extLst>
            <a:ext uri="{FF2B5EF4-FFF2-40B4-BE49-F238E27FC236}">
              <a16:creationId xmlns:a16="http://schemas.microsoft.com/office/drawing/2014/main" id="{31091254-99BB-4785-9509-65DA3ED20798}"/>
            </a:ext>
          </a:extLst>
        </xdr:cNvPr>
        <xdr:cNvSpPr>
          <a:spLocks noChangeAspect="1" noChangeArrowheads="1"/>
        </xdr:cNvSpPr>
      </xdr:nvSpPr>
      <xdr:spPr bwMode="auto">
        <a:xfrm>
          <a:off x="22123400" y="12700000"/>
          <a:ext cx="311524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58</xdr:row>
      <xdr:rowOff>0</xdr:rowOff>
    </xdr:from>
    <xdr:to>
      <xdr:col>22</xdr:col>
      <xdr:colOff>159497</xdr:colOff>
      <xdr:row>59</xdr:row>
      <xdr:rowOff>150468</xdr:rowOff>
    </xdr:to>
    <xdr:sp macro="" textlink="">
      <xdr:nvSpPr>
        <xdr:cNvPr id="149" name="AutoShape 202">
          <a:extLst>
            <a:ext uri="{FF2B5EF4-FFF2-40B4-BE49-F238E27FC236}">
              <a16:creationId xmlns:a16="http://schemas.microsoft.com/office/drawing/2014/main" id="{D43BE0F9-9749-4C5A-BEC0-48BA922B8897}"/>
            </a:ext>
          </a:extLst>
        </xdr:cNvPr>
        <xdr:cNvSpPr>
          <a:spLocks noChangeAspect="1" noChangeArrowheads="1"/>
        </xdr:cNvSpPr>
      </xdr:nvSpPr>
      <xdr:spPr bwMode="auto">
        <a:xfrm>
          <a:off x="22898100" y="12700000"/>
          <a:ext cx="305547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58</xdr:row>
      <xdr:rowOff>0</xdr:rowOff>
    </xdr:from>
    <xdr:to>
      <xdr:col>22</xdr:col>
      <xdr:colOff>308909</xdr:colOff>
      <xdr:row>59</xdr:row>
      <xdr:rowOff>150468</xdr:rowOff>
    </xdr:to>
    <xdr:sp macro="" textlink="">
      <xdr:nvSpPr>
        <xdr:cNvPr id="150" name="AutoShape 203">
          <a:extLst>
            <a:ext uri="{FF2B5EF4-FFF2-40B4-BE49-F238E27FC236}">
              <a16:creationId xmlns:a16="http://schemas.microsoft.com/office/drawing/2014/main" id="{B9B852FE-6C0A-4E68-9694-6093581376CE}"/>
            </a:ext>
          </a:extLst>
        </xdr:cNvPr>
        <xdr:cNvSpPr>
          <a:spLocks noChangeAspect="1" noChangeArrowheads="1"/>
        </xdr:cNvSpPr>
      </xdr:nvSpPr>
      <xdr:spPr bwMode="auto">
        <a:xfrm>
          <a:off x="23044150" y="12700000"/>
          <a:ext cx="308909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311524</xdr:colOff>
      <xdr:row>59</xdr:row>
      <xdr:rowOff>150468</xdr:rowOff>
    </xdr:to>
    <xdr:sp macro="" textlink="">
      <xdr:nvSpPr>
        <xdr:cNvPr id="151" name="AutoShape 204">
          <a:extLst>
            <a:ext uri="{FF2B5EF4-FFF2-40B4-BE49-F238E27FC236}">
              <a16:creationId xmlns:a16="http://schemas.microsoft.com/office/drawing/2014/main" id="{1D3E4732-14C5-4D36-B44E-2494A0F8671B}"/>
            </a:ext>
          </a:extLst>
        </xdr:cNvPr>
        <xdr:cNvSpPr>
          <a:spLocks noChangeAspect="1" noChangeArrowheads="1"/>
        </xdr:cNvSpPr>
      </xdr:nvSpPr>
      <xdr:spPr bwMode="auto">
        <a:xfrm>
          <a:off x="23387050" y="12700000"/>
          <a:ext cx="311524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58</xdr:row>
      <xdr:rowOff>0</xdr:rowOff>
    </xdr:from>
    <xdr:to>
      <xdr:col>24</xdr:col>
      <xdr:colOff>308162</xdr:colOff>
      <xdr:row>59</xdr:row>
      <xdr:rowOff>150468</xdr:rowOff>
    </xdr:to>
    <xdr:sp macro="" textlink="">
      <xdr:nvSpPr>
        <xdr:cNvPr id="152" name="AutoShape 205">
          <a:extLst>
            <a:ext uri="{FF2B5EF4-FFF2-40B4-BE49-F238E27FC236}">
              <a16:creationId xmlns:a16="http://schemas.microsoft.com/office/drawing/2014/main" id="{62BAE6FB-791B-4F93-A65B-AF86C8BB1EF1}"/>
            </a:ext>
          </a:extLst>
        </xdr:cNvPr>
        <xdr:cNvSpPr>
          <a:spLocks noChangeAspect="1" noChangeArrowheads="1"/>
        </xdr:cNvSpPr>
      </xdr:nvSpPr>
      <xdr:spPr bwMode="auto">
        <a:xfrm>
          <a:off x="23761700" y="12700000"/>
          <a:ext cx="308162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25</xdr:col>
      <xdr:colOff>0</xdr:colOff>
      <xdr:row>58</xdr:row>
      <xdr:rowOff>0</xdr:rowOff>
    </xdr:from>
    <xdr:to>
      <xdr:col>25</xdr:col>
      <xdr:colOff>304800</xdr:colOff>
      <xdr:row>59</xdr:row>
      <xdr:rowOff>150468</xdr:rowOff>
    </xdr:to>
    <xdr:sp macro="" textlink="">
      <xdr:nvSpPr>
        <xdr:cNvPr id="153" name="AutoShape 206">
          <a:extLst>
            <a:ext uri="{FF2B5EF4-FFF2-40B4-BE49-F238E27FC236}">
              <a16:creationId xmlns:a16="http://schemas.microsoft.com/office/drawing/2014/main" id="{FCCEBBB3-9D2E-49C5-95D1-75CA2BA5AC99}"/>
            </a:ext>
          </a:extLst>
        </xdr:cNvPr>
        <xdr:cNvSpPr>
          <a:spLocks noChangeAspect="1" noChangeArrowheads="1"/>
        </xdr:cNvSpPr>
      </xdr:nvSpPr>
      <xdr:spPr bwMode="auto">
        <a:xfrm>
          <a:off x="24199850" y="127000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26</xdr:col>
      <xdr:colOff>0</xdr:colOff>
      <xdr:row>58</xdr:row>
      <xdr:rowOff>0</xdr:rowOff>
    </xdr:from>
    <xdr:to>
      <xdr:col>27</xdr:col>
      <xdr:colOff>162113</xdr:colOff>
      <xdr:row>59</xdr:row>
      <xdr:rowOff>150468</xdr:rowOff>
    </xdr:to>
    <xdr:sp macro="" textlink="">
      <xdr:nvSpPr>
        <xdr:cNvPr id="154" name="AutoShape 207">
          <a:extLst>
            <a:ext uri="{FF2B5EF4-FFF2-40B4-BE49-F238E27FC236}">
              <a16:creationId xmlns:a16="http://schemas.microsoft.com/office/drawing/2014/main" id="{65AE0FAF-E286-457C-A887-939C1A13C519}"/>
            </a:ext>
          </a:extLst>
        </xdr:cNvPr>
        <xdr:cNvSpPr>
          <a:spLocks noChangeAspect="1" noChangeArrowheads="1"/>
        </xdr:cNvSpPr>
      </xdr:nvSpPr>
      <xdr:spPr bwMode="auto">
        <a:xfrm>
          <a:off x="24771350" y="12700000"/>
          <a:ext cx="308163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58</xdr:row>
      <xdr:rowOff>0</xdr:rowOff>
    </xdr:from>
    <xdr:to>
      <xdr:col>27</xdr:col>
      <xdr:colOff>311524</xdr:colOff>
      <xdr:row>59</xdr:row>
      <xdr:rowOff>150468</xdr:rowOff>
    </xdr:to>
    <xdr:sp macro="" textlink="">
      <xdr:nvSpPr>
        <xdr:cNvPr id="155" name="AutoShape 208">
          <a:extLst>
            <a:ext uri="{FF2B5EF4-FFF2-40B4-BE49-F238E27FC236}">
              <a16:creationId xmlns:a16="http://schemas.microsoft.com/office/drawing/2014/main" id="{8952C9BB-910F-4AF0-9102-DC41B3C8E617}"/>
            </a:ext>
          </a:extLst>
        </xdr:cNvPr>
        <xdr:cNvSpPr>
          <a:spLocks noChangeAspect="1" noChangeArrowheads="1"/>
        </xdr:cNvSpPr>
      </xdr:nvSpPr>
      <xdr:spPr bwMode="auto">
        <a:xfrm>
          <a:off x="24917400" y="12700000"/>
          <a:ext cx="311524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58</xdr:row>
      <xdr:rowOff>0</xdr:rowOff>
    </xdr:from>
    <xdr:to>
      <xdr:col>29</xdr:col>
      <xdr:colOff>162111</xdr:colOff>
      <xdr:row>59</xdr:row>
      <xdr:rowOff>150468</xdr:rowOff>
    </xdr:to>
    <xdr:sp macro="" textlink="">
      <xdr:nvSpPr>
        <xdr:cNvPr id="156" name="AutoShape 209">
          <a:extLst>
            <a:ext uri="{FF2B5EF4-FFF2-40B4-BE49-F238E27FC236}">
              <a16:creationId xmlns:a16="http://schemas.microsoft.com/office/drawing/2014/main" id="{3BB61C42-BC5E-4B7C-9A2B-5F760F4D04B9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12700000"/>
          <a:ext cx="308161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29</xdr:col>
      <xdr:colOff>0</xdr:colOff>
      <xdr:row>58</xdr:row>
      <xdr:rowOff>0</xdr:rowOff>
    </xdr:from>
    <xdr:to>
      <xdr:col>30</xdr:col>
      <xdr:colOff>87405</xdr:colOff>
      <xdr:row>59</xdr:row>
      <xdr:rowOff>150468</xdr:rowOff>
    </xdr:to>
    <xdr:sp macro="" textlink="">
      <xdr:nvSpPr>
        <xdr:cNvPr id="157" name="AutoShape 210">
          <a:extLst>
            <a:ext uri="{FF2B5EF4-FFF2-40B4-BE49-F238E27FC236}">
              <a16:creationId xmlns:a16="http://schemas.microsoft.com/office/drawing/2014/main" id="{8B7B70A4-4F93-4F18-8EAF-5FFF535AE7D2}"/>
            </a:ext>
          </a:extLst>
        </xdr:cNvPr>
        <xdr:cNvSpPr>
          <a:spLocks noChangeAspect="1" noChangeArrowheads="1"/>
        </xdr:cNvSpPr>
      </xdr:nvSpPr>
      <xdr:spPr bwMode="auto">
        <a:xfrm>
          <a:off x="25571450" y="12700000"/>
          <a:ext cx="309655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58</xdr:row>
      <xdr:rowOff>0</xdr:rowOff>
    </xdr:from>
    <xdr:to>
      <xdr:col>31</xdr:col>
      <xdr:colOff>117289</xdr:colOff>
      <xdr:row>59</xdr:row>
      <xdr:rowOff>150468</xdr:rowOff>
    </xdr:to>
    <xdr:sp macro="" textlink="">
      <xdr:nvSpPr>
        <xdr:cNvPr id="158" name="AutoShape 211">
          <a:extLst>
            <a:ext uri="{FF2B5EF4-FFF2-40B4-BE49-F238E27FC236}">
              <a16:creationId xmlns:a16="http://schemas.microsoft.com/office/drawing/2014/main" id="{ACF6A478-FB2D-4D44-B518-A51ED6ABB43A}"/>
            </a:ext>
          </a:extLst>
        </xdr:cNvPr>
        <xdr:cNvSpPr>
          <a:spLocks noChangeAspect="1" noChangeArrowheads="1"/>
        </xdr:cNvSpPr>
      </xdr:nvSpPr>
      <xdr:spPr bwMode="auto">
        <a:xfrm>
          <a:off x="25793700" y="12700000"/>
          <a:ext cx="307789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58</xdr:row>
      <xdr:rowOff>0</xdr:rowOff>
    </xdr:from>
    <xdr:to>
      <xdr:col>32</xdr:col>
      <xdr:colOff>158750</xdr:colOff>
      <xdr:row>59</xdr:row>
      <xdr:rowOff>150468</xdr:rowOff>
    </xdr:to>
    <xdr:sp macro="" textlink="">
      <xdr:nvSpPr>
        <xdr:cNvPr id="159" name="AutoShape 212">
          <a:extLst>
            <a:ext uri="{FF2B5EF4-FFF2-40B4-BE49-F238E27FC236}">
              <a16:creationId xmlns:a16="http://schemas.microsoft.com/office/drawing/2014/main" id="{5E354616-6429-4036-8C4D-C4597EE4D783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27000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58</xdr:row>
      <xdr:rowOff>0</xdr:rowOff>
    </xdr:from>
    <xdr:to>
      <xdr:col>33</xdr:col>
      <xdr:colOff>50800</xdr:colOff>
      <xdr:row>59</xdr:row>
      <xdr:rowOff>150468</xdr:rowOff>
    </xdr:to>
    <xdr:sp macro="" textlink="">
      <xdr:nvSpPr>
        <xdr:cNvPr id="160" name="AutoShape 213">
          <a:extLst>
            <a:ext uri="{FF2B5EF4-FFF2-40B4-BE49-F238E27FC236}">
              <a16:creationId xmlns:a16="http://schemas.microsoft.com/office/drawing/2014/main" id="{291076D4-6C27-45FB-B1D8-23A5DDF88E44}"/>
            </a:ext>
          </a:extLst>
        </xdr:cNvPr>
        <xdr:cNvSpPr>
          <a:spLocks noChangeAspect="1" noChangeArrowheads="1"/>
        </xdr:cNvSpPr>
      </xdr:nvSpPr>
      <xdr:spPr bwMode="auto">
        <a:xfrm>
          <a:off x="26130250" y="127000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33</xdr:col>
      <xdr:colOff>0</xdr:colOff>
      <xdr:row>58</xdr:row>
      <xdr:rowOff>0</xdr:rowOff>
    </xdr:from>
    <xdr:to>
      <xdr:col>34</xdr:col>
      <xdr:colOff>50800</xdr:colOff>
      <xdr:row>59</xdr:row>
      <xdr:rowOff>150468</xdr:rowOff>
    </xdr:to>
    <xdr:sp macro="" textlink="">
      <xdr:nvSpPr>
        <xdr:cNvPr id="161" name="AutoShape 214">
          <a:extLst>
            <a:ext uri="{FF2B5EF4-FFF2-40B4-BE49-F238E27FC236}">
              <a16:creationId xmlns:a16="http://schemas.microsoft.com/office/drawing/2014/main" id="{49998EF7-2F35-45B7-B9E9-C47939B36B6D}"/>
            </a:ext>
          </a:extLst>
        </xdr:cNvPr>
        <xdr:cNvSpPr>
          <a:spLocks noChangeAspect="1" noChangeArrowheads="1"/>
        </xdr:cNvSpPr>
      </xdr:nvSpPr>
      <xdr:spPr bwMode="auto">
        <a:xfrm>
          <a:off x="26384250" y="127000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34</xdr:col>
      <xdr:colOff>0</xdr:colOff>
      <xdr:row>58</xdr:row>
      <xdr:rowOff>0</xdr:rowOff>
    </xdr:from>
    <xdr:to>
      <xdr:col>35</xdr:col>
      <xdr:colOff>200212</xdr:colOff>
      <xdr:row>59</xdr:row>
      <xdr:rowOff>150468</xdr:rowOff>
    </xdr:to>
    <xdr:sp macro="" textlink="">
      <xdr:nvSpPr>
        <xdr:cNvPr id="162" name="AutoShape 215">
          <a:extLst>
            <a:ext uri="{FF2B5EF4-FFF2-40B4-BE49-F238E27FC236}">
              <a16:creationId xmlns:a16="http://schemas.microsoft.com/office/drawing/2014/main" id="{ED234907-CAD5-4280-A97D-6550D65C73B3}"/>
            </a:ext>
          </a:extLst>
        </xdr:cNvPr>
        <xdr:cNvSpPr>
          <a:spLocks noChangeAspect="1" noChangeArrowheads="1"/>
        </xdr:cNvSpPr>
      </xdr:nvSpPr>
      <xdr:spPr bwMode="auto">
        <a:xfrm>
          <a:off x="26638250" y="12700000"/>
          <a:ext cx="301812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58</xdr:row>
      <xdr:rowOff>0</xdr:rowOff>
    </xdr:from>
    <xdr:to>
      <xdr:col>36</xdr:col>
      <xdr:colOff>50800</xdr:colOff>
      <xdr:row>59</xdr:row>
      <xdr:rowOff>150468</xdr:rowOff>
    </xdr:to>
    <xdr:sp macro="" textlink="">
      <xdr:nvSpPr>
        <xdr:cNvPr id="163" name="AutoShape 216">
          <a:extLst>
            <a:ext uri="{FF2B5EF4-FFF2-40B4-BE49-F238E27FC236}">
              <a16:creationId xmlns:a16="http://schemas.microsoft.com/office/drawing/2014/main" id="{0A3BB9A0-A043-40A9-85BB-700F6CB3B0C0}"/>
            </a:ext>
          </a:extLst>
        </xdr:cNvPr>
        <xdr:cNvSpPr>
          <a:spLocks noChangeAspect="1" noChangeArrowheads="1"/>
        </xdr:cNvSpPr>
      </xdr:nvSpPr>
      <xdr:spPr bwMode="auto">
        <a:xfrm>
          <a:off x="26739850" y="127000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36</xdr:col>
      <xdr:colOff>0</xdr:colOff>
      <xdr:row>58</xdr:row>
      <xdr:rowOff>0</xdr:rowOff>
    </xdr:from>
    <xdr:to>
      <xdr:col>37</xdr:col>
      <xdr:colOff>50800</xdr:colOff>
      <xdr:row>59</xdr:row>
      <xdr:rowOff>150468</xdr:rowOff>
    </xdr:to>
    <xdr:sp macro="" textlink="">
      <xdr:nvSpPr>
        <xdr:cNvPr id="164" name="AutoShape 217">
          <a:extLst>
            <a:ext uri="{FF2B5EF4-FFF2-40B4-BE49-F238E27FC236}">
              <a16:creationId xmlns:a16="http://schemas.microsoft.com/office/drawing/2014/main" id="{5801D5E7-7493-44AC-940D-36B4A41F276F}"/>
            </a:ext>
          </a:extLst>
        </xdr:cNvPr>
        <xdr:cNvSpPr>
          <a:spLocks noChangeAspect="1" noChangeArrowheads="1"/>
        </xdr:cNvSpPr>
      </xdr:nvSpPr>
      <xdr:spPr bwMode="auto">
        <a:xfrm>
          <a:off x="26993850" y="127000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37</xdr:col>
      <xdr:colOff>0</xdr:colOff>
      <xdr:row>58</xdr:row>
      <xdr:rowOff>0</xdr:rowOff>
    </xdr:from>
    <xdr:to>
      <xdr:col>38</xdr:col>
      <xdr:colOff>50800</xdr:colOff>
      <xdr:row>59</xdr:row>
      <xdr:rowOff>150468</xdr:rowOff>
    </xdr:to>
    <xdr:sp macro="" textlink="">
      <xdr:nvSpPr>
        <xdr:cNvPr id="165" name="AutoShape 218">
          <a:extLst>
            <a:ext uri="{FF2B5EF4-FFF2-40B4-BE49-F238E27FC236}">
              <a16:creationId xmlns:a16="http://schemas.microsoft.com/office/drawing/2014/main" id="{FEEC5DC5-BBCF-4F3B-BAEC-60CBD80096E0}"/>
            </a:ext>
          </a:extLst>
        </xdr:cNvPr>
        <xdr:cNvSpPr>
          <a:spLocks noChangeAspect="1" noChangeArrowheads="1"/>
        </xdr:cNvSpPr>
      </xdr:nvSpPr>
      <xdr:spPr bwMode="auto">
        <a:xfrm>
          <a:off x="27247850" y="127000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38</xdr:col>
      <xdr:colOff>0</xdr:colOff>
      <xdr:row>58</xdr:row>
      <xdr:rowOff>0</xdr:rowOff>
    </xdr:from>
    <xdr:to>
      <xdr:col>39</xdr:col>
      <xdr:colOff>50800</xdr:colOff>
      <xdr:row>59</xdr:row>
      <xdr:rowOff>150468</xdr:rowOff>
    </xdr:to>
    <xdr:sp macro="" textlink="">
      <xdr:nvSpPr>
        <xdr:cNvPr id="166" name="AutoShape 219">
          <a:extLst>
            <a:ext uri="{FF2B5EF4-FFF2-40B4-BE49-F238E27FC236}">
              <a16:creationId xmlns:a16="http://schemas.microsoft.com/office/drawing/2014/main" id="{9353E003-5618-4DF0-BEB8-C13E6F4F0DAB}"/>
            </a:ext>
          </a:extLst>
        </xdr:cNvPr>
        <xdr:cNvSpPr>
          <a:spLocks noChangeAspect="1" noChangeArrowheads="1"/>
        </xdr:cNvSpPr>
      </xdr:nvSpPr>
      <xdr:spPr bwMode="auto">
        <a:xfrm>
          <a:off x="27501850" y="127000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39</xdr:col>
      <xdr:colOff>0</xdr:colOff>
      <xdr:row>58</xdr:row>
      <xdr:rowOff>0</xdr:rowOff>
    </xdr:from>
    <xdr:to>
      <xdr:col>40</xdr:col>
      <xdr:colOff>50800</xdr:colOff>
      <xdr:row>59</xdr:row>
      <xdr:rowOff>150468</xdr:rowOff>
    </xdr:to>
    <xdr:sp macro="" textlink="">
      <xdr:nvSpPr>
        <xdr:cNvPr id="167" name="AutoShape 220">
          <a:extLst>
            <a:ext uri="{FF2B5EF4-FFF2-40B4-BE49-F238E27FC236}">
              <a16:creationId xmlns:a16="http://schemas.microsoft.com/office/drawing/2014/main" id="{D49CD262-38E2-4202-9815-CE9B2D781689}"/>
            </a:ext>
          </a:extLst>
        </xdr:cNvPr>
        <xdr:cNvSpPr>
          <a:spLocks noChangeAspect="1" noChangeArrowheads="1"/>
        </xdr:cNvSpPr>
      </xdr:nvSpPr>
      <xdr:spPr bwMode="auto">
        <a:xfrm>
          <a:off x="27755850" y="127000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150467</xdr:rowOff>
    </xdr:to>
    <xdr:sp macro="" textlink="">
      <xdr:nvSpPr>
        <xdr:cNvPr id="168" name="AutoShape 221">
          <a:extLst>
            <a:ext uri="{FF2B5EF4-FFF2-40B4-BE49-F238E27FC236}">
              <a16:creationId xmlns:a16="http://schemas.microsoft.com/office/drawing/2014/main" id="{C34AF6B3-9C63-40F5-95A4-1D25811D6D3D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285240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150468</xdr:rowOff>
    </xdr:to>
    <xdr:sp macro="" textlink="">
      <xdr:nvSpPr>
        <xdr:cNvPr id="169" name="AutoShape 222">
          <a:extLst>
            <a:ext uri="{FF2B5EF4-FFF2-40B4-BE49-F238E27FC236}">
              <a16:creationId xmlns:a16="http://schemas.microsoft.com/office/drawing/2014/main" id="{9F76CCF3-B11F-432B-8FAF-575DA912E6E1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30048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60</xdr:row>
      <xdr:rowOff>0</xdr:rowOff>
    </xdr:from>
    <xdr:to>
      <xdr:col>8</xdr:col>
      <xdr:colOff>304800</xdr:colOff>
      <xdr:row>61</xdr:row>
      <xdr:rowOff>150468</xdr:rowOff>
    </xdr:to>
    <xdr:sp macro="" textlink="">
      <xdr:nvSpPr>
        <xdr:cNvPr id="170" name="AutoShape 223">
          <a:extLst>
            <a:ext uri="{FF2B5EF4-FFF2-40B4-BE49-F238E27FC236}">
              <a16:creationId xmlns:a16="http://schemas.microsoft.com/office/drawing/2014/main" id="{F7383CD7-3A45-454B-B09F-D6E2CB68D69A}"/>
            </a:ext>
          </a:extLst>
        </xdr:cNvPr>
        <xdr:cNvSpPr>
          <a:spLocks noChangeAspect="1" noChangeArrowheads="1"/>
        </xdr:cNvSpPr>
      </xdr:nvSpPr>
      <xdr:spPr bwMode="auto">
        <a:xfrm>
          <a:off x="11722100" y="130048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62</xdr:row>
      <xdr:rowOff>95250</xdr:rowOff>
    </xdr:to>
    <xdr:sp macro="" textlink="">
      <xdr:nvSpPr>
        <xdr:cNvPr id="171" name="AutoShape 224">
          <a:extLst>
            <a:ext uri="{FF2B5EF4-FFF2-40B4-BE49-F238E27FC236}">
              <a16:creationId xmlns:a16="http://schemas.microsoft.com/office/drawing/2014/main" id="{1561B911-1EEF-440D-8232-733A91A64CA8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31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159497</xdr:colOff>
      <xdr:row>62</xdr:row>
      <xdr:rowOff>95250</xdr:rowOff>
    </xdr:to>
    <xdr:sp macro="" textlink="">
      <xdr:nvSpPr>
        <xdr:cNvPr id="172" name="AutoShape 225">
          <a:extLst>
            <a:ext uri="{FF2B5EF4-FFF2-40B4-BE49-F238E27FC236}">
              <a16:creationId xmlns:a16="http://schemas.microsoft.com/office/drawing/2014/main" id="{4A410DE0-F58C-4533-8371-6973898BC585}"/>
            </a:ext>
          </a:extLst>
        </xdr:cNvPr>
        <xdr:cNvSpPr>
          <a:spLocks noChangeAspect="1" noChangeArrowheads="1"/>
        </xdr:cNvSpPr>
      </xdr:nvSpPr>
      <xdr:spPr bwMode="auto">
        <a:xfrm>
          <a:off x="13366750" y="13157200"/>
          <a:ext cx="305547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61</xdr:row>
      <xdr:rowOff>0</xdr:rowOff>
    </xdr:from>
    <xdr:to>
      <xdr:col>36</xdr:col>
      <xdr:colOff>50800</xdr:colOff>
      <xdr:row>62</xdr:row>
      <xdr:rowOff>95250</xdr:rowOff>
    </xdr:to>
    <xdr:sp macro="" textlink="">
      <xdr:nvSpPr>
        <xdr:cNvPr id="173" name="AutoShape 226">
          <a:extLst>
            <a:ext uri="{FF2B5EF4-FFF2-40B4-BE49-F238E27FC236}">
              <a16:creationId xmlns:a16="http://schemas.microsoft.com/office/drawing/2014/main" id="{F587C944-488E-47F3-8B2C-EA6D51096898}"/>
            </a:ext>
          </a:extLst>
        </xdr:cNvPr>
        <xdr:cNvSpPr>
          <a:spLocks noChangeAspect="1" noChangeArrowheads="1"/>
        </xdr:cNvSpPr>
      </xdr:nvSpPr>
      <xdr:spPr bwMode="auto">
        <a:xfrm>
          <a:off x="26739850" y="131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150467</xdr:rowOff>
    </xdr:to>
    <xdr:sp macro="" textlink="">
      <xdr:nvSpPr>
        <xdr:cNvPr id="174" name="AutoShape 227">
          <a:extLst>
            <a:ext uri="{FF2B5EF4-FFF2-40B4-BE49-F238E27FC236}">
              <a16:creationId xmlns:a16="http://schemas.microsoft.com/office/drawing/2014/main" id="{FD02C5B7-E551-44CB-8A14-673F4331531E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336675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62</xdr:row>
      <xdr:rowOff>0</xdr:rowOff>
    </xdr:from>
    <xdr:to>
      <xdr:col>17</xdr:col>
      <xdr:colOff>162112</xdr:colOff>
      <xdr:row>63</xdr:row>
      <xdr:rowOff>150467</xdr:rowOff>
    </xdr:to>
    <xdr:sp macro="" textlink="">
      <xdr:nvSpPr>
        <xdr:cNvPr id="175" name="AutoShape 228">
          <a:extLst>
            <a:ext uri="{FF2B5EF4-FFF2-40B4-BE49-F238E27FC236}">
              <a16:creationId xmlns:a16="http://schemas.microsoft.com/office/drawing/2014/main" id="{D4B2D8BB-4E90-4637-A25D-61DF84EE05AB}"/>
            </a:ext>
          </a:extLst>
        </xdr:cNvPr>
        <xdr:cNvSpPr>
          <a:spLocks noChangeAspect="1" noChangeArrowheads="1"/>
        </xdr:cNvSpPr>
      </xdr:nvSpPr>
      <xdr:spPr bwMode="auto">
        <a:xfrm>
          <a:off x="19996150" y="13366750"/>
          <a:ext cx="308162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304800</xdr:colOff>
      <xdr:row>64</xdr:row>
      <xdr:rowOff>150467</xdr:rowOff>
    </xdr:to>
    <xdr:sp macro="" textlink="">
      <xdr:nvSpPr>
        <xdr:cNvPr id="176" name="AutoShape 229">
          <a:extLst>
            <a:ext uri="{FF2B5EF4-FFF2-40B4-BE49-F238E27FC236}">
              <a16:creationId xmlns:a16="http://schemas.microsoft.com/office/drawing/2014/main" id="{F934D9D4-A96A-4E30-8EBD-606B1B6DBC9D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351915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150468</xdr:rowOff>
    </xdr:to>
    <xdr:sp macro="" textlink="">
      <xdr:nvSpPr>
        <xdr:cNvPr id="177" name="AutoShape 230">
          <a:extLst>
            <a:ext uri="{FF2B5EF4-FFF2-40B4-BE49-F238E27FC236}">
              <a16:creationId xmlns:a16="http://schemas.microsoft.com/office/drawing/2014/main" id="{44C6D003-F854-4EF6-8452-4A164DB5144A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367155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66</xdr:row>
      <xdr:rowOff>95250</xdr:rowOff>
    </xdr:to>
    <xdr:sp macro="" textlink="">
      <xdr:nvSpPr>
        <xdr:cNvPr id="178" name="AutoShape 231">
          <a:extLst>
            <a:ext uri="{FF2B5EF4-FFF2-40B4-BE49-F238E27FC236}">
              <a16:creationId xmlns:a16="http://schemas.microsoft.com/office/drawing/2014/main" id="{26BBB08C-FB95-4918-9289-526B139CFE23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382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38</xdr:col>
      <xdr:colOff>0</xdr:colOff>
      <xdr:row>65</xdr:row>
      <xdr:rowOff>0</xdr:rowOff>
    </xdr:from>
    <xdr:to>
      <xdr:col>39</xdr:col>
      <xdr:colOff>50800</xdr:colOff>
      <xdr:row>66</xdr:row>
      <xdr:rowOff>95250</xdr:rowOff>
    </xdr:to>
    <xdr:sp macro="" textlink="">
      <xdr:nvSpPr>
        <xdr:cNvPr id="179" name="AutoShape 232">
          <a:extLst>
            <a:ext uri="{FF2B5EF4-FFF2-40B4-BE49-F238E27FC236}">
              <a16:creationId xmlns:a16="http://schemas.microsoft.com/office/drawing/2014/main" id="{82E58CA5-528A-4E82-B075-9FFEA8EF4930}"/>
            </a:ext>
          </a:extLst>
        </xdr:cNvPr>
        <xdr:cNvSpPr>
          <a:spLocks noChangeAspect="1" noChangeArrowheads="1"/>
        </xdr:cNvSpPr>
      </xdr:nvSpPr>
      <xdr:spPr bwMode="auto">
        <a:xfrm>
          <a:off x="27501850" y="1382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88900</xdr:rowOff>
    </xdr:to>
    <xdr:sp macro="" textlink="">
      <xdr:nvSpPr>
        <xdr:cNvPr id="180" name="AutoShape 233">
          <a:extLst>
            <a:ext uri="{FF2B5EF4-FFF2-40B4-BE49-F238E27FC236}">
              <a16:creationId xmlns:a16="http://schemas.microsoft.com/office/drawing/2014/main" id="{737C11F4-6648-4EFB-AA01-AAFD181B8EC1}"/>
            </a:ext>
          </a:extLst>
        </xdr:cNvPr>
        <xdr:cNvSpPr>
          <a:spLocks noChangeAspect="1" noChangeArrowheads="1"/>
        </xdr:cNvSpPr>
      </xdr:nvSpPr>
      <xdr:spPr bwMode="auto">
        <a:xfrm>
          <a:off x="0" y="140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66</xdr:row>
      <xdr:rowOff>0</xdr:rowOff>
    </xdr:from>
    <xdr:to>
      <xdr:col>31</xdr:col>
      <xdr:colOff>101600</xdr:colOff>
      <xdr:row>67</xdr:row>
      <xdr:rowOff>88900</xdr:rowOff>
    </xdr:to>
    <xdr:sp macro="" textlink="">
      <xdr:nvSpPr>
        <xdr:cNvPr id="181" name="AutoShape 234">
          <a:extLst>
            <a:ext uri="{FF2B5EF4-FFF2-40B4-BE49-F238E27FC236}">
              <a16:creationId xmlns:a16="http://schemas.microsoft.com/office/drawing/2014/main" id="{48B8F4AD-3F48-4C2E-8A5F-41832F2F928A}"/>
            </a:ext>
          </a:extLst>
        </xdr:cNvPr>
        <xdr:cNvSpPr>
          <a:spLocks noChangeAspect="1" noChangeArrowheads="1"/>
        </xdr:cNvSpPr>
      </xdr:nvSpPr>
      <xdr:spPr bwMode="auto">
        <a:xfrm>
          <a:off x="25793700" y="14033500"/>
          <a:ext cx="292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88900</xdr:rowOff>
    </xdr:to>
    <xdr:sp macro="" textlink="">
      <xdr:nvSpPr>
        <xdr:cNvPr id="182" name="AutoShape 235">
          <a:extLst>
            <a:ext uri="{FF2B5EF4-FFF2-40B4-BE49-F238E27FC236}">
              <a16:creationId xmlns:a16="http://schemas.microsoft.com/office/drawing/2014/main" id="{6AC6F198-DE76-46AA-8E39-7891F6F16CAF}"/>
            </a:ext>
          </a:extLst>
        </xdr:cNvPr>
        <xdr:cNvSpPr>
          <a:spLocks noChangeAspect="1" noChangeArrowheads="1"/>
        </xdr:cNvSpPr>
      </xdr:nvSpPr>
      <xdr:spPr bwMode="auto">
        <a:xfrm>
          <a:off x="0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67</xdr:row>
      <xdr:rowOff>0</xdr:rowOff>
    </xdr:from>
    <xdr:to>
      <xdr:col>32</xdr:col>
      <xdr:colOff>152400</xdr:colOff>
      <xdr:row>68</xdr:row>
      <xdr:rowOff>88900</xdr:rowOff>
    </xdr:to>
    <xdr:sp macro="" textlink="">
      <xdr:nvSpPr>
        <xdr:cNvPr id="183" name="AutoShape 236">
          <a:extLst>
            <a:ext uri="{FF2B5EF4-FFF2-40B4-BE49-F238E27FC236}">
              <a16:creationId xmlns:a16="http://schemas.microsoft.com/office/drawing/2014/main" id="{EF8FC890-D82A-4CAE-AB83-EC99F91230FF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4249400"/>
          <a:ext cx="298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144117</xdr:rowOff>
    </xdr:to>
    <xdr:sp macro="" textlink="">
      <xdr:nvSpPr>
        <xdr:cNvPr id="184" name="AutoShape 237">
          <a:extLst>
            <a:ext uri="{FF2B5EF4-FFF2-40B4-BE49-F238E27FC236}">
              <a16:creationId xmlns:a16="http://schemas.microsoft.com/office/drawing/2014/main" id="{447A1AD5-4378-4699-9C42-FD13C3384970}"/>
            </a:ext>
          </a:extLst>
        </xdr:cNvPr>
        <xdr:cNvSpPr>
          <a:spLocks noChangeAspect="1" noChangeArrowheads="1"/>
        </xdr:cNvSpPr>
      </xdr:nvSpPr>
      <xdr:spPr bwMode="auto">
        <a:xfrm>
          <a:off x="0" y="1446530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308162</xdr:colOff>
      <xdr:row>69</xdr:row>
      <xdr:rowOff>144117</xdr:rowOff>
    </xdr:to>
    <xdr:sp macro="" textlink="">
      <xdr:nvSpPr>
        <xdr:cNvPr id="185" name="AutoShape 238">
          <a:extLst>
            <a:ext uri="{FF2B5EF4-FFF2-40B4-BE49-F238E27FC236}">
              <a16:creationId xmlns:a16="http://schemas.microsoft.com/office/drawing/2014/main" id="{86299D49-9DC0-4D44-A0E1-882EADF39D4D}"/>
            </a:ext>
          </a:extLst>
        </xdr:cNvPr>
        <xdr:cNvSpPr>
          <a:spLocks noChangeAspect="1" noChangeArrowheads="1"/>
        </xdr:cNvSpPr>
      </xdr:nvSpPr>
      <xdr:spPr bwMode="auto">
        <a:xfrm>
          <a:off x="0" y="14465300"/>
          <a:ext cx="308162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68</xdr:row>
      <xdr:rowOff>0</xdr:rowOff>
    </xdr:from>
    <xdr:to>
      <xdr:col>32</xdr:col>
      <xdr:colOff>152400</xdr:colOff>
      <xdr:row>69</xdr:row>
      <xdr:rowOff>144117</xdr:rowOff>
    </xdr:to>
    <xdr:sp macro="" textlink="">
      <xdr:nvSpPr>
        <xdr:cNvPr id="186" name="AutoShape 239">
          <a:extLst>
            <a:ext uri="{FF2B5EF4-FFF2-40B4-BE49-F238E27FC236}">
              <a16:creationId xmlns:a16="http://schemas.microsoft.com/office/drawing/2014/main" id="{6C583551-E35A-4F97-8447-67EA6BF0EB11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4465300"/>
          <a:ext cx="29845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144117</xdr:rowOff>
    </xdr:to>
    <xdr:sp macro="" textlink="">
      <xdr:nvSpPr>
        <xdr:cNvPr id="187" name="AutoShape 240">
          <a:extLst>
            <a:ext uri="{FF2B5EF4-FFF2-40B4-BE49-F238E27FC236}">
              <a16:creationId xmlns:a16="http://schemas.microsoft.com/office/drawing/2014/main" id="{4FAE0171-26D5-468B-8BB1-79C394310CBB}"/>
            </a:ext>
          </a:extLst>
        </xdr:cNvPr>
        <xdr:cNvSpPr>
          <a:spLocks noChangeAspect="1" noChangeArrowheads="1"/>
        </xdr:cNvSpPr>
      </xdr:nvSpPr>
      <xdr:spPr bwMode="auto">
        <a:xfrm>
          <a:off x="0" y="1462405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69</xdr:row>
      <xdr:rowOff>0</xdr:rowOff>
    </xdr:from>
    <xdr:to>
      <xdr:col>32</xdr:col>
      <xdr:colOff>152400</xdr:colOff>
      <xdr:row>70</xdr:row>
      <xdr:rowOff>144117</xdr:rowOff>
    </xdr:to>
    <xdr:sp macro="" textlink="">
      <xdr:nvSpPr>
        <xdr:cNvPr id="188" name="AutoShape 241">
          <a:extLst>
            <a:ext uri="{FF2B5EF4-FFF2-40B4-BE49-F238E27FC236}">
              <a16:creationId xmlns:a16="http://schemas.microsoft.com/office/drawing/2014/main" id="{BBEC564F-723B-43A0-AAAD-344E99323493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4624050"/>
          <a:ext cx="29845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144118</xdr:rowOff>
    </xdr:to>
    <xdr:sp macro="" textlink="">
      <xdr:nvSpPr>
        <xdr:cNvPr id="189" name="AutoShape 242">
          <a:extLst>
            <a:ext uri="{FF2B5EF4-FFF2-40B4-BE49-F238E27FC236}">
              <a16:creationId xmlns:a16="http://schemas.microsoft.com/office/drawing/2014/main" id="{8FB3EEFC-6BD6-4638-8EA9-3AC4D096773F}"/>
            </a:ext>
          </a:extLst>
        </xdr:cNvPr>
        <xdr:cNvSpPr>
          <a:spLocks noChangeAspect="1" noChangeArrowheads="1"/>
        </xdr:cNvSpPr>
      </xdr:nvSpPr>
      <xdr:spPr bwMode="auto">
        <a:xfrm>
          <a:off x="0" y="147828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70</xdr:row>
      <xdr:rowOff>0</xdr:rowOff>
    </xdr:from>
    <xdr:to>
      <xdr:col>32</xdr:col>
      <xdr:colOff>152400</xdr:colOff>
      <xdr:row>71</xdr:row>
      <xdr:rowOff>144118</xdr:rowOff>
    </xdr:to>
    <xdr:sp macro="" textlink="">
      <xdr:nvSpPr>
        <xdr:cNvPr id="190" name="AutoShape 243">
          <a:extLst>
            <a:ext uri="{FF2B5EF4-FFF2-40B4-BE49-F238E27FC236}">
              <a16:creationId xmlns:a16="http://schemas.microsoft.com/office/drawing/2014/main" id="{BAD62AE6-0435-41F4-BE6E-381C509FF244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4782800"/>
          <a:ext cx="29845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95249</xdr:rowOff>
    </xdr:to>
    <xdr:sp macro="" textlink="">
      <xdr:nvSpPr>
        <xdr:cNvPr id="191" name="AutoShape 244">
          <a:extLst>
            <a:ext uri="{FF2B5EF4-FFF2-40B4-BE49-F238E27FC236}">
              <a16:creationId xmlns:a16="http://schemas.microsoft.com/office/drawing/2014/main" id="{A6229420-78E1-4217-88C5-06C8AF0EC86F}"/>
            </a:ext>
          </a:extLst>
        </xdr:cNvPr>
        <xdr:cNvSpPr>
          <a:spLocks noChangeAspect="1" noChangeArrowheads="1"/>
        </xdr:cNvSpPr>
      </xdr:nvSpPr>
      <xdr:spPr bwMode="auto">
        <a:xfrm>
          <a:off x="0" y="149415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71</xdr:row>
      <xdr:rowOff>0</xdr:rowOff>
    </xdr:from>
    <xdr:to>
      <xdr:col>32</xdr:col>
      <xdr:colOff>152400</xdr:colOff>
      <xdr:row>72</xdr:row>
      <xdr:rowOff>95249</xdr:rowOff>
    </xdr:to>
    <xdr:sp macro="" textlink="">
      <xdr:nvSpPr>
        <xdr:cNvPr id="192" name="AutoShape 245">
          <a:extLst>
            <a:ext uri="{FF2B5EF4-FFF2-40B4-BE49-F238E27FC236}">
              <a16:creationId xmlns:a16="http://schemas.microsoft.com/office/drawing/2014/main" id="{97665C06-797D-443D-B819-B2718413A365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4941550"/>
          <a:ext cx="29845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144118</xdr:rowOff>
    </xdr:to>
    <xdr:sp macro="" textlink="">
      <xdr:nvSpPr>
        <xdr:cNvPr id="193" name="AutoShape 246">
          <a:extLst>
            <a:ext uri="{FF2B5EF4-FFF2-40B4-BE49-F238E27FC236}">
              <a16:creationId xmlns:a16="http://schemas.microsoft.com/office/drawing/2014/main" id="{780E03F7-01AC-4002-A1DC-26924E154245}"/>
            </a:ext>
          </a:extLst>
        </xdr:cNvPr>
        <xdr:cNvSpPr>
          <a:spLocks noChangeAspect="1" noChangeArrowheads="1"/>
        </xdr:cNvSpPr>
      </xdr:nvSpPr>
      <xdr:spPr bwMode="auto">
        <a:xfrm>
          <a:off x="0" y="151511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144118</xdr:rowOff>
    </xdr:to>
    <xdr:sp macro="" textlink="">
      <xdr:nvSpPr>
        <xdr:cNvPr id="194" name="AutoShape 247">
          <a:extLst>
            <a:ext uri="{FF2B5EF4-FFF2-40B4-BE49-F238E27FC236}">
              <a16:creationId xmlns:a16="http://schemas.microsoft.com/office/drawing/2014/main" id="{A29EDCD7-5ABE-473D-8465-8374BB6CC6DD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51511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72</xdr:row>
      <xdr:rowOff>0</xdr:rowOff>
    </xdr:from>
    <xdr:to>
      <xdr:col>12</xdr:col>
      <xdr:colOff>311523</xdr:colOff>
      <xdr:row>73</xdr:row>
      <xdr:rowOff>144118</xdr:rowOff>
    </xdr:to>
    <xdr:sp macro="" textlink="">
      <xdr:nvSpPr>
        <xdr:cNvPr id="195" name="AutoShape 248">
          <a:extLst>
            <a:ext uri="{FF2B5EF4-FFF2-40B4-BE49-F238E27FC236}">
              <a16:creationId xmlns:a16="http://schemas.microsoft.com/office/drawing/2014/main" id="{3FA74E31-6A0B-47C3-824F-5A8F3340B79E}"/>
            </a:ext>
          </a:extLst>
        </xdr:cNvPr>
        <xdr:cNvSpPr>
          <a:spLocks noChangeAspect="1" noChangeArrowheads="1"/>
        </xdr:cNvSpPr>
      </xdr:nvSpPr>
      <xdr:spPr bwMode="auto">
        <a:xfrm>
          <a:off x="15220950" y="15151100"/>
          <a:ext cx="311523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72</xdr:row>
      <xdr:rowOff>0</xdr:rowOff>
    </xdr:from>
    <xdr:to>
      <xdr:col>32</xdr:col>
      <xdr:colOff>152400</xdr:colOff>
      <xdr:row>73</xdr:row>
      <xdr:rowOff>144118</xdr:rowOff>
    </xdr:to>
    <xdr:sp macro="" textlink="">
      <xdr:nvSpPr>
        <xdr:cNvPr id="196" name="AutoShape 249">
          <a:extLst>
            <a:ext uri="{FF2B5EF4-FFF2-40B4-BE49-F238E27FC236}">
              <a16:creationId xmlns:a16="http://schemas.microsoft.com/office/drawing/2014/main" id="{ECA19225-3EBE-465F-B895-6419A31A5A5B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5151100"/>
          <a:ext cx="29845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88900</xdr:rowOff>
    </xdr:to>
    <xdr:sp macro="" textlink="">
      <xdr:nvSpPr>
        <xdr:cNvPr id="197" name="AutoShape 250">
          <a:extLst>
            <a:ext uri="{FF2B5EF4-FFF2-40B4-BE49-F238E27FC236}">
              <a16:creationId xmlns:a16="http://schemas.microsoft.com/office/drawing/2014/main" id="{3B8DE0A7-9E77-40C8-BA4C-A218A13855FF}"/>
            </a:ext>
          </a:extLst>
        </xdr:cNvPr>
        <xdr:cNvSpPr>
          <a:spLocks noChangeAspect="1" noChangeArrowheads="1"/>
        </xdr:cNvSpPr>
      </xdr:nvSpPr>
      <xdr:spPr bwMode="auto">
        <a:xfrm>
          <a:off x="0" y="153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73</xdr:row>
      <xdr:rowOff>0</xdr:rowOff>
    </xdr:from>
    <xdr:to>
      <xdr:col>32</xdr:col>
      <xdr:colOff>152400</xdr:colOff>
      <xdr:row>74</xdr:row>
      <xdr:rowOff>88900</xdr:rowOff>
    </xdr:to>
    <xdr:sp macro="" textlink="">
      <xdr:nvSpPr>
        <xdr:cNvPr id="198" name="AutoShape 251">
          <a:extLst>
            <a:ext uri="{FF2B5EF4-FFF2-40B4-BE49-F238E27FC236}">
              <a16:creationId xmlns:a16="http://schemas.microsoft.com/office/drawing/2014/main" id="{E19ABF5F-0508-4470-A7EC-9C09F93FA2F4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5309850"/>
          <a:ext cx="298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88900</xdr:rowOff>
    </xdr:to>
    <xdr:sp macro="" textlink="">
      <xdr:nvSpPr>
        <xdr:cNvPr id="199" name="AutoShape 252">
          <a:extLst>
            <a:ext uri="{FF2B5EF4-FFF2-40B4-BE49-F238E27FC236}">
              <a16:creationId xmlns:a16="http://schemas.microsoft.com/office/drawing/2014/main" id="{B74AB8E3-1443-4371-87DD-F0E6A4E9047B}"/>
            </a:ext>
          </a:extLst>
        </xdr:cNvPr>
        <xdr:cNvSpPr>
          <a:spLocks noChangeAspect="1" noChangeArrowheads="1"/>
        </xdr:cNvSpPr>
      </xdr:nvSpPr>
      <xdr:spPr bwMode="auto">
        <a:xfrm>
          <a:off x="0" y="1552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308162</xdr:colOff>
      <xdr:row>75</xdr:row>
      <xdr:rowOff>88900</xdr:rowOff>
    </xdr:to>
    <xdr:sp macro="" textlink="">
      <xdr:nvSpPr>
        <xdr:cNvPr id="200" name="AutoShape 253">
          <a:extLst>
            <a:ext uri="{FF2B5EF4-FFF2-40B4-BE49-F238E27FC236}">
              <a16:creationId xmlns:a16="http://schemas.microsoft.com/office/drawing/2014/main" id="{CE828875-397A-4950-BD2F-4D5FE832FE2E}"/>
            </a:ext>
          </a:extLst>
        </xdr:cNvPr>
        <xdr:cNvSpPr>
          <a:spLocks noChangeAspect="1" noChangeArrowheads="1"/>
        </xdr:cNvSpPr>
      </xdr:nvSpPr>
      <xdr:spPr bwMode="auto">
        <a:xfrm>
          <a:off x="0" y="15525750"/>
          <a:ext cx="308162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74</xdr:row>
      <xdr:rowOff>0</xdr:rowOff>
    </xdr:from>
    <xdr:to>
      <xdr:col>32</xdr:col>
      <xdr:colOff>152400</xdr:colOff>
      <xdr:row>75</xdr:row>
      <xdr:rowOff>88900</xdr:rowOff>
    </xdr:to>
    <xdr:sp macro="" textlink="">
      <xdr:nvSpPr>
        <xdr:cNvPr id="201" name="AutoShape 254">
          <a:extLst>
            <a:ext uri="{FF2B5EF4-FFF2-40B4-BE49-F238E27FC236}">
              <a16:creationId xmlns:a16="http://schemas.microsoft.com/office/drawing/2014/main" id="{BDC2FBA9-C037-4385-8214-2F01999FE990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5525750"/>
          <a:ext cx="298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88901</xdr:rowOff>
    </xdr:to>
    <xdr:sp macro="" textlink="">
      <xdr:nvSpPr>
        <xdr:cNvPr id="202" name="AutoShape 255">
          <a:extLst>
            <a:ext uri="{FF2B5EF4-FFF2-40B4-BE49-F238E27FC236}">
              <a16:creationId xmlns:a16="http://schemas.microsoft.com/office/drawing/2014/main" id="{BE845B31-3A15-41FF-8D45-8864E77B1384}"/>
            </a:ext>
          </a:extLst>
        </xdr:cNvPr>
        <xdr:cNvSpPr>
          <a:spLocks noChangeAspect="1" noChangeArrowheads="1"/>
        </xdr:cNvSpPr>
      </xdr:nvSpPr>
      <xdr:spPr bwMode="auto">
        <a:xfrm>
          <a:off x="0" y="157416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75</xdr:row>
      <xdr:rowOff>0</xdr:rowOff>
    </xdr:from>
    <xdr:to>
      <xdr:col>32</xdr:col>
      <xdr:colOff>152400</xdr:colOff>
      <xdr:row>76</xdr:row>
      <xdr:rowOff>88901</xdr:rowOff>
    </xdr:to>
    <xdr:sp macro="" textlink="">
      <xdr:nvSpPr>
        <xdr:cNvPr id="203" name="AutoShape 256">
          <a:extLst>
            <a:ext uri="{FF2B5EF4-FFF2-40B4-BE49-F238E27FC236}">
              <a16:creationId xmlns:a16="http://schemas.microsoft.com/office/drawing/2014/main" id="{A704B25C-B697-400C-B8CE-F850D8062BE1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5741650"/>
          <a:ext cx="29845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88900</xdr:rowOff>
    </xdr:to>
    <xdr:sp macro="" textlink="">
      <xdr:nvSpPr>
        <xdr:cNvPr id="204" name="AutoShape 257">
          <a:extLst>
            <a:ext uri="{FF2B5EF4-FFF2-40B4-BE49-F238E27FC236}">
              <a16:creationId xmlns:a16="http://schemas.microsoft.com/office/drawing/2014/main" id="{A7B09AC3-1158-44EF-8915-D2EBF72B5DB1}"/>
            </a:ext>
          </a:extLst>
        </xdr:cNvPr>
        <xdr:cNvSpPr>
          <a:spLocks noChangeAspect="1" noChangeArrowheads="1"/>
        </xdr:cNvSpPr>
      </xdr:nvSpPr>
      <xdr:spPr bwMode="auto">
        <a:xfrm>
          <a:off x="0" y="159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76</xdr:row>
      <xdr:rowOff>0</xdr:rowOff>
    </xdr:from>
    <xdr:to>
      <xdr:col>32</xdr:col>
      <xdr:colOff>152400</xdr:colOff>
      <xdr:row>77</xdr:row>
      <xdr:rowOff>88900</xdr:rowOff>
    </xdr:to>
    <xdr:sp macro="" textlink="">
      <xdr:nvSpPr>
        <xdr:cNvPr id="205" name="AutoShape 258">
          <a:extLst>
            <a:ext uri="{FF2B5EF4-FFF2-40B4-BE49-F238E27FC236}">
              <a16:creationId xmlns:a16="http://schemas.microsoft.com/office/drawing/2014/main" id="{B8182192-2F04-4245-AF1E-A7A97829B3C3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5957550"/>
          <a:ext cx="298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88899</xdr:rowOff>
    </xdr:to>
    <xdr:sp macro="" textlink="">
      <xdr:nvSpPr>
        <xdr:cNvPr id="206" name="AutoShape 259">
          <a:extLst>
            <a:ext uri="{FF2B5EF4-FFF2-40B4-BE49-F238E27FC236}">
              <a16:creationId xmlns:a16="http://schemas.microsoft.com/office/drawing/2014/main" id="{7FD22B7E-EC0E-4424-A07B-36164D977BCC}"/>
            </a:ext>
          </a:extLst>
        </xdr:cNvPr>
        <xdr:cNvSpPr>
          <a:spLocks noChangeAspect="1" noChangeArrowheads="1"/>
        </xdr:cNvSpPr>
      </xdr:nvSpPr>
      <xdr:spPr bwMode="auto">
        <a:xfrm>
          <a:off x="0" y="161734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77</xdr:row>
      <xdr:rowOff>0</xdr:rowOff>
    </xdr:from>
    <xdr:to>
      <xdr:col>32</xdr:col>
      <xdr:colOff>152400</xdr:colOff>
      <xdr:row>78</xdr:row>
      <xdr:rowOff>88899</xdr:rowOff>
    </xdr:to>
    <xdr:sp macro="" textlink="">
      <xdr:nvSpPr>
        <xdr:cNvPr id="207" name="AutoShape 260">
          <a:extLst>
            <a:ext uri="{FF2B5EF4-FFF2-40B4-BE49-F238E27FC236}">
              <a16:creationId xmlns:a16="http://schemas.microsoft.com/office/drawing/2014/main" id="{9B248909-EB4B-4C2F-904B-BD7AFA6CC3FC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6173450"/>
          <a:ext cx="29845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88900</xdr:rowOff>
    </xdr:to>
    <xdr:sp macro="" textlink="">
      <xdr:nvSpPr>
        <xdr:cNvPr id="208" name="AutoShape 261">
          <a:extLst>
            <a:ext uri="{FF2B5EF4-FFF2-40B4-BE49-F238E27FC236}">
              <a16:creationId xmlns:a16="http://schemas.microsoft.com/office/drawing/2014/main" id="{55F6A36B-1F95-4F0E-9E17-AE0D286E9910}"/>
            </a:ext>
          </a:extLst>
        </xdr:cNvPr>
        <xdr:cNvSpPr>
          <a:spLocks noChangeAspect="1" noChangeArrowheads="1"/>
        </xdr:cNvSpPr>
      </xdr:nvSpPr>
      <xdr:spPr bwMode="auto">
        <a:xfrm>
          <a:off x="0" y="1638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78</xdr:row>
      <xdr:rowOff>0</xdr:rowOff>
    </xdr:from>
    <xdr:to>
      <xdr:col>32</xdr:col>
      <xdr:colOff>152400</xdr:colOff>
      <xdr:row>79</xdr:row>
      <xdr:rowOff>88900</xdr:rowOff>
    </xdr:to>
    <xdr:sp macro="" textlink="">
      <xdr:nvSpPr>
        <xdr:cNvPr id="209" name="AutoShape 262">
          <a:extLst>
            <a:ext uri="{FF2B5EF4-FFF2-40B4-BE49-F238E27FC236}">
              <a16:creationId xmlns:a16="http://schemas.microsoft.com/office/drawing/2014/main" id="{6807FDF5-9CE1-4EEA-9473-E140D1DFE073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6389350"/>
          <a:ext cx="298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144118</xdr:rowOff>
    </xdr:to>
    <xdr:sp macro="" textlink="">
      <xdr:nvSpPr>
        <xdr:cNvPr id="210" name="AutoShape 263">
          <a:extLst>
            <a:ext uri="{FF2B5EF4-FFF2-40B4-BE49-F238E27FC236}">
              <a16:creationId xmlns:a16="http://schemas.microsoft.com/office/drawing/2014/main" id="{7A94A01D-B977-40A9-9F93-8516852D82EC}"/>
            </a:ext>
          </a:extLst>
        </xdr:cNvPr>
        <xdr:cNvSpPr>
          <a:spLocks noChangeAspect="1" noChangeArrowheads="1"/>
        </xdr:cNvSpPr>
      </xdr:nvSpPr>
      <xdr:spPr bwMode="auto">
        <a:xfrm>
          <a:off x="0" y="1660525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308162</xdr:colOff>
      <xdr:row>80</xdr:row>
      <xdr:rowOff>144118</xdr:rowOff>
    </xdr:to>
    <xdr:sp macro="" textlink="">
      <xdr:nvSpPr>
        <xdr:cNvPr id="211" name="AutoShape 264">
          <a:extLst>
            <a:ext uri="{FF2B5EF4-FFF2-40B4-BE49-F238E27FC236}">
              <a16:creationId xmlns:a16="http://schemas.microsoft.com/office/drawing/2014/main" id="{75BA4901-73C2-4E78-B754-94592E3FBE80}"/>
            </a:ext>
          </a:extLst>
        </xdr:cNvPr>
        <xdr:cNvSpPr>
          <a:spLocks noChangeAspect="1" noChangeArrowheads="1"/>
        </xdr:cNvSpPr>
      </xdr:nvSpPr>
      <xdr:spPr bwMode="auto">
        <a:xfrm>
          <a:off x="0" y="16605250"/>
          <a:ext cx="308162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79</xdr:row>
      <xdr:rowOff>0</xdr:rowOff>
    </xdr:from>
    <xdr:to>
      <xdr:col>32</xdr:col>
      <xdr:colOff>152400</xdr:colOff>
      <xdr:row>80</xdr:row>
      <xdr:rowOff>144118</xdr:rowOff>
    </xdr:to>
    <xdr:sp macro="" textlink="">
      <xdr:nvSpPr>
        <xdr:cNvPr id="212" name="AutoShape 265">
          <a:extLst>
            <a:ext uri="{FF2B5EF4-FFF2-40B4-BE49-F238E27FC236}">
              <a16:creationId xmlns:a16="http://schemas.microsoft.com/office/drawing/2014/main" id="{2071CD31-B5B7-466A-97D4-6C8661B1B2AE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6605250"/>
          <a:ext cx="29845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150467</xdr:rowOff>
    </xdr:to>
    <xdr:sp macro="" textlink="">
      <xdr:nvSpPr>
        <xdr:cNvPr id="213" name="AutoShape 266">
          <a:extLst>
            <a:ext uri="{FF2B5EF4-FFF2-40B4-BE49-F238E27FC236}">
              <a16:creationId xmlns:a16="http://schemas.microsoft.com/office/drawing/2014/main" id="{F20EC905-2FEB-4635-89EF-0FE8EEE0A232}"/>
            </a:ext>
          </a:extLst>
        </xdr:cNvPr>
        <xdr:cNvSpPr>
          <a:spLocks noChangeAspect="1" noChangeArrowheads="1"/>
        </xdr:cNvSpPr>
      </xdr:nvSpPr>
      <xdr:spPr bwMode="auto">
        <a:xfrm>
          <a:off x="0" y="1676400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80</xdr:row>
      <xdr:rowOff>0</xdr:rowOff>
    </xdr:from>
    <xdr:to>
      <xdr:col>32</xdr:col>
      <xdr:colOff>152400</xdr:colOff>
      <xdr:row>81</xdr:row>
      <xdr:rowOff>150467</xdr:rowOff>
    </xdr:to>
    <xdr:sp macro="" textlink="">
      <xdr:nvSpPr>
        <xdr:cNvPr id="214" name="AutoShape 267">
          <a:extLst>
            <a:ext uri="{FF2B5EF4-FFF2-40B4-BE49-F238E27FC236}">
              <a16:creationId xmlns:a16="http://schemas.microsoft.com/office/drawing/2014/main" id="{912E2968-1C7B-48F0-B4A8-36FC8047B9DE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6764000"/>
          <a:ext cx="29845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144118</xdr:rowOff>
    </xdr:to>
    <xdr:sp macro="" textlink="">
      <xdr:nvSpPr>
        <xdr:cNvPr id="215" name="AutoShape 268">
          <a:extLst>
            <a:ext uri="{FF2B5EF4-FFF2-40B4-BE49-F238E27FC236}">
              <a16:creationId xmlns:a16="http://schemas.microsoft.com/office/drawing/2014/main" id="{8DFE4C50-07B0-41BF-818E-32BB7AAD5E05}"/>
            </a:ext>
          </a:extLst>
        </xdr:cNvPr>
        <xdr:cNvSpPr>
          <a:spLocks noChangeAspect="1" noChangeArrowheads="1"/>
        </xdr:cNvSpPr>
      </xdr:nvSpPr>
      <xdr:spPr bwMode="auto">
        <a:xfrm>
          <a:off x="0" y="169164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81</xdr:row>
      <xdr:rowOff>0</xdr:rowOff>
    </xdr:from>
    <xdr:to>
      <xdr:col>32</xdr:col>
      <xdr:colOff>152400</xdr:colOff>
      <xdr:row>82</xdr:row>
      <xdr:rowOff>144118</xdr:rowOff>
    </xdr:to>
    <xdr:sp macro="" textlink="">
      <xdr:nvSpPr>
        <xdr:cNvPr id="216" name="AutoShape 269">
          <a:extLst>
            <a:ext uri="{FF2B5EF4-FFF2-40B4-BE49-F238E27FC236}">
              <a16:creationId xmlns:a16="http://schemas.microsoft.com/office/drawing/2014/main" id="{598F9030-773F-4867-A577-15C001906884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6916400"/>
          <a:ext cx="29845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144117</xdr:rowOff>
    </xdr:to>
    <xdr:sp macro="" textlink="">
      <xdr:nvSpPr>
        <xdr:cNvPr id="217" name="AutoShape 270">
          <a:extLst>
            <a:ext uri="{FF2B5EF4-FFF2-40B4-BE49-F238E27FC236}">
              <a16:creationId xmlns:a16="http://schemas.microsoft.com/office/drawing/2014/main" id="{45D4C0F7-255C-488C-988B-2DC8D62DF1DE}"/>
            </a:ext>
          </a:extLst>
        </xdr:cNvPr>
        <xdr:cNvSpPr>
          <a:spLocks noChangeAspect="1" noChangeArrowheads="1"/>
        </xdr:cNvSpPr>
      </xdr:nvSpPr>
      <xdr:spPr bwMode="auto">
        <a:xfrm>
          <a:off x="0" y="1707515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82</xdr:row>
      <xdr:rowOff>0</xdr:rowOff>
    </xdr:from>
    <xdr:to>
      <xdr:col>32</xdr:col>
      <xdr:colOff>152400</xdr:colOff>
      <xdr:row>83</xdr:row>
      <xdr:rowOff>144117</xdr:rowOff>
    </xdr:to>
    <xdr:sp macro="" textlink="">
      <xdr:nvSpPr>
        <xdr:cNvPr id="218" name="AutoShape 271">
          <a:extLst>
            <a:ext uri="{FF2B5EF4-FFF2-40B4-BE49-F238E27FC236}">
              <a16:creationId xmlns:a16="http://schemas.microsoft.com/office/drawing/2014/main" id="{049AA71F-B916-46AB-B981-650F59BA4EB8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7075150"/>
          <a:ext cx="29845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144118</xdr:rowOff>
    </xdr:to>
    <xdr:sp macro="" textlink="">
      <xdr:nvSpPr>
        <xdr:cNvPr id="219" name="AutoShape 272">
          <a:extLst>
            <a:ext uri="{FF2B5EF4-FFF2-40B4-BE49-F238E27FC236}">
              <a16:creationId xmlns:a16="http://schemas.microsoft.com/office/drawing/2014/main" id="{26D6B342-9140-4315-B5A6-89DA8E05DB96}"/>
            </a:ext>
          </a:extLst>
        </xdr:cNvPr>
        <xdr:cNvSpPr>
          <a:spLocks noChangeAspect="1" noChangeArrowheads="1"/>
        </xdr:cNvSpPr>
      </xdr:nvSpPr>
      <xdr:spPr bwMode="auto">
        <a:xfrm>
          <a:off x="0" y="172339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83</xdr:row>
      <xdr:rowOff>0</xdr:rowOff>
    </xdr:from>
    <xdr:to>
      <xdr:col>32</xdr:col>
      <xdr:colOff>152400</xdr:colOff>
      <xdr:row>84</xdr:row>
      <xdr:rowOff>144118</xdr:rowOff>
    </xdr:to>
    <xdr:sp macro="" textlink="">
      <xdr:nvSpPr>
        <xdr:cNvPr id="220" name="AutoShape 273">
          <a:extLst>
            <a:ext uri="{FF2B5EF4-FFF2-40B4-BE49-F238E27FC236}">
              <a16:creationId xmlns:a16="http://schemas.microsoft.com/office/drawing/2014/main" id="{9DA67967-FC5B-483C-901A-E1E1DDCD100A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7233900"/>
          <a:ext cx="29845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144116</xdr:rowOff>
    </xdr:to>
    <xdr:sp macro="" textlink="">
      <xdr:nvSpPr>
        <xdr:cNvPr id="221" name="AutoShape 274">
          <a:extLst>
            <a:ext uri="{FF2B5EF4-FFF2-40B4-BE49-F238E27FC236}">
              <a16:creationId xmlns:a16="http://schemas.microsoft.com/office/drawing/2014/main" id="{5222F879-16F7-40FE-9572-69094CC598CB}"/>
            </a:ext>
          </a:extLst>
        </xdr:cNvPr>
        <xdr:cNvSpPr>
          <a:spLocks noChangeAspect="1" noChangeArrowheads="1"/>
        </xdr:cNvSpPr>
      </xdr:nvSpPr>
      <xdr:spPr bwMode="auto">
        <a:xfrm>
          <a:off x="0" y="17392650"/>
          <a:ext cx="304800" cy="302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308162</xdr:colOff>
      <xdr:row>85</xdr:row>
      <xdr:rowOff>144116</xdr:rowOff>
    </xdr:to>
    <xdr:sp macro="" textlink="">
      <xdr:nvSpPr>
        <xdr:cNvPr id="222" name="AutoShape 275">
          <a:extLst>
            <a:ext uri="{FF2B5EF4-FFF2-40B4-BE49-F238E27FC236}">
              <a16:creationId xmlns:a16="http://schemas.microsoft.com/office/drawing/2014/main" id="{EAD57688-7D9A-437D-BBEA-9996EB10D222}"/>
            </a:ext>
          </a:extLst>
        </xdr:cNvPr>
        <xdr:cNvSpPr>
          <a:spLocks noChangeAspect="1" noChangeArrowheads="1"/>
        </xdr:cNvSpPr>
      </xdr:nvSpPr>
      <xdr:spPr bwMode="auto">
        <a:xfrm>
          <a:off x="0" y="17392650"/>
          <a:ext cx="308162" cy="302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84</xdr:row>
      <xdr:rowOff>0</xdr:rowOff>
    </xdr:from>
    <xdr:to>
      <xdr:col>32</xdr:col>
      <xdr:colOff>152400</xdr:colOff>
      <xdr:row>85</xdr:row>
      <xdr:rowOff>144116</xdr:rowOff>
    </xdr:to>
    <xdr:sp macro="" textlink="">
      <xdr:nvSpPr>
        <xdr:cNvPr id="223" name="AutoShape 276">
          <a:extLst>
            <a:ext uri="{FF2B5EF4-FFF2-40B4-BE49-F238E27FC236}">
              <a16:creationId xmlns:a16="http://schemas.microsoft.com/office/drawing/2014/main" id="{7CC75201-BAC1-4B41-B185-33EC0D0AA76D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7392650"/>
          <a:ext cx="298450" cy="302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144118</xdr:rowOff>
    </xdr:to>
    <xdr:sp macro="" textlink="">
      <xdr:nvSpPr>
        <xdr:cNvPr id="224" name="AutoShape 277">
          <a:extLst>
            <a:ext uri="{FF2B5EF4-FFF2-40B4-BE49-F238E27FC236}">
              <a16:creationId xmlns:a16="http://schemas.microsoft.com/office/drawing/2014/main" id="{12B9B3BA-A5B3-4F6C-9F97-F5EE591A58E0}"/>
            </a:ext>
          </a:extLst>
        </xdr:cNvPr>
        <xdr:cNvSpPr>
          <a:spLocks noChangeAspect="1" noChangeArrowheads="1"/>
        </xdr:cNvSpPr>
      </xdr:nvSpPr>
      <xdr:spPr bwMode="auto">
        <a:xfrm>
          <a:off x="0" y="175514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85</xdr:row>
      <xdr:rowOff>0</xdr:rowOff>
    </xdr:from>
    <xdr:to>
      <xdr:col>32</xdr:col>
      <xdr:colOff>152400</xdr:colOff>
      <xdr:row>86</xdr:row>
      <xdr:rowOff>144118</xdr:rowOff>
    </xdr:to>
    <xdr:sp macro="" textlink="">
      <xdr:nvSpPr>
        <xdr:cNvPr id="225" name="AutoShape 278">
          <a:extLst>
            <a:ext uri="{FF2B5EF4-FFF2-40B4-BE49-F238E27FC236}">
              <a16:creationId xmlns:a16="http://schemas.microsoft.com/office/drawing/2014/main" id="{EB2764EE-AE0F-4F48-A291-E60AF75D6D8D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7551400"/>
          <a:ext cx="29845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144117</xdr:rowOff>
    </xdr:to>
    <xdr:sp macro="" textlink="">
      <xdr:nvSpPr>
        <xdr:cNvPr id="226" name="AutoShape 279">
          <a:extLst>
            <a:ext uri="{FF2B5EF4-FFF2-40B4-BE49-F238E27FC236}">
              <a16:creationId xmlns:a16="http://schemas.microsoft.com/office/drawing/2014/main" id="{586F0B5F-7401-4549-B9D2-9D9945274B02}"/>
            </a:ext>
          </a:extLst>
        </xdr:cNvPr>
        <xdr:cNvSpPr>
          <a:spLocks noChangeAspect="1" noChangeArrowheads="1"/>
        </xdr:cNvSpPr>
      </xdr:nvSpPr>
      <xdr:spPr bwMode="auto">
        <a:xfrm>
          <a:off x="0" y="1771015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86</xdr:row>
      <xdr:rowOff>0</xdr:rowOff>
    </xdr:from>
    <xdr:to>
      <xdr:col>32</xdr:col>
      <xdr:colOff>152400</xdr:colOff>
      <xdr:row>87</xdr:row>
      <xdr:rowOff>144117</xdr:rowOff>
    </xdr:to>
    <xdr:sp macro="" textlink="">
      <xdr:nvSpPr>
        <xdr:cNvPr id="227" name="AutoShape 280">
          <a:extLst>
            <a:ext uri="{FF2B5EF4-FFF2-40B4-BE49-F238E27FC236}">
              <a16:creationId xmlns:a16="http://schemas.microsoft.com/office/drawing/2014/main" id="{C0789C52-06A6-4FF8-9D24-96DD7D8FBC27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7710150"/>
          <a:ext cx="29845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144118</xdr:rowOff>
    </xdr:to>
    <xdr:sp macro="" textlink="">
      <xdr:nvSpPr>
        <xdr:cNvPr id="228" name="AutoShape 281">
          <a:extLst>
            <a:ext uri="{FF2B5EF4-FFF2-40B4-BE49-F238E27FC236}">
              <a16:creationId xmlns:a16="http://schemas.microsoft.com/office/drawing/2014/main" id="{7E44E816-F178-42FC-BE96-E7D23C7E2FB4}"/>
            </a:ext>
          </a:extLst>
        </xdr:cNvPr>
        <xdr:cNvSpPr>
          <a:spLocks noChangeAspect="1" noChangeArrowheads="1"/>
        </xdr:cNvSpPr>
      </xdr:nvSpPr>
      <xdr:spPr bwMode="auto">
        <a:xfrm>
          <a:off x="0" y="178689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87</xdr:row>
      <xdr:rowOff>0</xdr:rowOff>
    </xdr:from>
    <xdr:to>
      <xdr:col>32</xdr:col>
      <xdr:colOff>152400</xdr:colOff>
      <xdr:row>88</xdr:row>
      <xdr:rowOff>144118</xdr:rowOff>
    </xdr:to>
    <xdr:sp macro="" textlink="">
      <xdr:nvSpPr>
        <xdr:cNvPr id="229" name="AutoShape 282">
          <a:extLst>
            <a:ext uri="{FF2B5EF4-FFF2-40B4-BE49-F238E27FC236}">
              <a16:creationId xmlns:a16="http://schemas.microsoft.com/office/drawing/2014/main" id="{510C4DDB-F777-41F0-9FAB-100C0FC429B6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7868900"/>
          <a:ext cx="29845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88900</xdr:rowOff>
    </xdr:to>
    <xdr:sp macro="" textlink="">
      <xdr:nvSpPr>
        <xdr:cNvPr id="230" name="AutoShape 283">
          <a:extLst>
            <a:ext uri="{FF2B5EF4-FFF2-40B4-BE49-F238E27FC236}">
              <a16:creationId xmlns:a16="http://schemas.microsoft.com/office/drawing/2014/main" id="{6AF2F429-2F64-4A46-A5A8-E1EBB0551667}"/>
            </a:ext>
          </a:extLst>
        </xdr:cNvPr>
        <xdr:cNvSpPr>
          <a:spLocks noChangeAspect="1" noChangeArrowheads="1"/>
        </xdr:cNvSpPr>
      </xdr:nvSpPr>
      <xdr:spPr bwMode="auto">
        <a:xfrm>
          <a:off x="0" y="1802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88</xdr:row>
      <xdr:rowOff>0</xdr:rowOff>
    </xdr:from>
    <xdr:to>
      <xdr:col>32</xdr:col>
      <xdr:colOff>152400</xdr:colOff>
      <xdr:row>89</xdr:row>
      <xdr:rowOff>88900</xdr:rowOff>
    </xdr:to>
    <xdr:sp macro="" textlink="">
      <xdr:nvSpPr>
        <xdr:cNvPr id="231" name="AutoShape 284">
          <a:extLst>
            <a:ext uri="{FF2B5EF4-FFF2-40B4-BE49-F238E27FC236}">
              <a16:creationId xmlns:a16="http://schemas.microsoft.com/office/drawing/2014/main" id="{F9FB22A6-0D84-43F7-9E6C-DF0599240FD0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8027650"/>
          <a:ext cx="298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144118</xdr:rowOff>
    </xdr:to>
    <xdr:sp macro="" textlink="">
      <xdr:nvSpPr>
        <xdr:cNvPr id="232" name="AutoShape 285">
          <a:extLst>
            <a:ext uri="{FF2B5EF4-FFF2-40B4-BE49-F238E27FC236}">
              <a16:creationId xmlns:a16="http://schemas.microsoft.com/office/drawing/2014/main" id="{39D3FEAB-1B27-4F27-835F-A26617B10EF4}"/>
            </a:ext>
          </a:extLst>
        </xdr:cNvPr>
        <xdr:cNvSpPr>
          <a:spLocks noChangeAspect="1" noChangeArrowheads="1"/>
        </xdr:cNvSpPr>
      </xdr:nvSpPr>
      <xdr:spPr bwMode="auto">
        <a:xfrm>
          <a:off x="0" y="1824355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308162</xdr:colOff>
      <xdr:row>90</xdr:row>
      <xdr:rowOff>144118</xdr:rowOff>
    </xdr:to>
    <xdr:sp macro="" textlink="">
      <xdr:nvSpPr>
        <xdr:cNvPr id="233" name="AutoShape 286">
          <a:extLst>
            <a:ext uri="{FF2B5EF4-FFF2-40B4-BE49-F238E27FC236}">
              <a16:creationId xmlns:a16="http://schemas.microsoft.com/office/drawing/2014/main" id="{87F7295A-D65A-4856-AF66-C0534DF5D2CC}"/>
            </a:ext>
          </a:extLst>
        </xdr:cNvPr>
        <xdr:cNvSpPr>
          <a:spLocks noChangeAspect="1" noChangeArrowheads="1"/>
        </xdr:cNvSpPr>
      </xdr:nvSpPr>
      <xdr:spPr bwMode="auto">
        <a:xfrm>
          <a:off x="0" y="18243550"/>
          <a:ext cx="308162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89</xdr:row>
      <xdr:rowOff>0</xdr:rowOff>
    </xdr:from>
    <xdr:to>
      <xdr:col>8</xdr:col>
      <xdr:colOff>0</xdr:colOff>
      <xdr:row>90</xdr:row>
      <xdr:rowOff>144118</xdr:rowOff>
    </xdr:to>
    <xdr:sp macro="" textlink="">
      <xdr:nvSpPr>
        <xdr:cNvPr id="234" name="AutoShape 287">
          <a:extLst>
            <a:ext uri="{FF2B5EF4-FFF2-40B4-BE49-F238E27FC236}">
              <a16:creationId xmlns:a16="http://schemas.microsoft.com/office/drawing/2014/main" id="{2635A0B9-C37D-41DB-8612-5E71D18D913D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18243550"/>
          <a:ext cx="31115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89</xdr:row>
      <xdr:rowOff>0</xdr:rowOff>
    </xdr:from>
    <xdr:to>
      <xdr:col>32</xdr:col>
      <xdr:colOff>152400</xdr:colOff>
      <xdr:row>90</xdr:row>
      <xdr:rowOff>144118</xdr:rowOff>
    </xdr:to>
    <xdr:sp macro="" textlink="">
      <xdr:nvSpPr>
        <xdr:cNvPr id="235" name="AutoShape 288">
          <a:extLst>
            <a:ext uri="{FF2B5EF4-FFF2-40B4-BE49-F238E27FC236}">
              <a16:creationId xmlns:a16="http://schemas.microsoft.com/office/drawing/2014/main" id="{CD34169B-E1E2-4532-B827-81FEE2B9E386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8243550"/>
          <a:ext cx="29845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144116</xdr:rowOff>
    </xdr:to>
    <xdr:sp macro="" textlink="">
      <xdr:nvSpPr>
        <xdr:cNvPr id="236" name="AutoShape 289">
          <a:extLst>
            <a:ext uri="{FF2B5EF4-FFF2-40B4-BE49-F238E27FC236}">
              <a16:creationId xmlns:a16="http://schemas.microsoft.com/office/drawing/2014/main" id="{531AC618-6A4C-4427-93F3-4FB5FDAD1AD0}"/>
            </a:ext>
          </a:extLst>
        </xdr:cNvPr>
        <xdr:cNvSpPr>
          <a:spLocks noChangeAspect="1" noChangeArrowheads="1"/>
        </xdr:cNvSpPr>
      </xdr:nvSpPr>
      <xdr:spPr bwMode="auto">
        <a:xfrm>
          <a:off x="0" y="18402300"/>
          <a:ext cx="304800" cy="302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90</xdr:row>
      <xdr:rowOff>0</xdr:rowOff>
    </xdr:from>
    <xdr:to>
      <xdr:col>8</xdr:col>
      <xdr:colOff>0</xdr:colOff>
      <xdr:row>91</xdr:row>
      <xdr:rowOff>144116</xdr:rowOff>
    </xdr:to>
    <xdr:sp macro="" textlink="">
      <xdr:nvSpPr>
        <xdr:cNvPr id="237" name="AutoShape 290">
          <a:extLst>
            <a:ext uri="{FF2B5EF4-FFF2-40B4-BE49-F238E27FC236}">
              <a16:creationId xmlns:a16="http://schemas.microsoft.com/office/drawing/2014/main" id="{86D4E193-26F9-4AFC-B036-5F9EC9B320EF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18402300"/>
          <a:ext cx="311150" cy="302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90</xdr:row>
      <xdr:rowOff>0</xdr:rowOff>
    </xdr:from>
    <xdr:to>
      <xdr:col>22</xdr:col>
      <xdr:colOff>162113</xdr:colOff>
      <xdr:row>91</xdr:row>
      <xdr:rowOff>144116</xdr:rowOff>
    </xdr:to>
    <xdr:sp macro="" textlink="">
      <xdr:nvSpPr>
        <xdr:cNvPr id="238" name="AutoShape 291">
          <a:extLst>
            <a:ext uri="{FF2B5EF4-FFF2-40B4-BE49-F238E27FC236}">
              <a16:creationId xmlns:a16="http://schemas.microsoft.com/office/drawing/2014/main" id="{DFCE4A94-2E80-4840-AB04-A2039DEB9ACC}"/>
            </a:ext>
          </a:extLst>
        </xdr:cNvPr>
        <xdr:cNvSpPr>
          <a:spLocks noChangeAspect="1" noChangeArrowheads="1"/>
        </xdr:cNvSpPr>
      </xdr:nvSpPr>
      <xdr:spPr bwMode="auto">
        <a:xfrm>
          <a:off x="22898100" y="18402300"/>
          <a:ext cx="308163" cy="302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90</xdr:row>
      <xdr:rowOff>0</xdr:rowOff>
    </xdr:from>
    <xdr:to>
      <xdr:col>32</xdr:col>
      <xdr:colOff>152400</xdr:colOff>
      <xdr:row>91</xdr:row>
      <xdr:rowOff>144116</xdr:rowOff>
    </xdr:to>
    <xdr:sp macro="" textlink="">
      <xdr:nvSpPr>
        <xdr:cNvPr id="239" name="AutoShape 292">
          <a:extLst>
            <a:ext uri="{FF2B5EF4-FFF2-40B4-BE49-F238E27FC236}">
              <a16:creationId xmlns:a16="http://schemas.microsoft.com/office/drawing/2014/main" id="{A8294ABC-0C77-4BC9-9797-A2D1003BA2D7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8402300"/>
          <a:ext cx="298450" cy="302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144118</xdr:rowOff>
    </xdr:to>
    <xdr:sp macro="" textlink="">
      <xdr:nvSpPr>
        <xdr:cNvPr id="240" name="AutoShape 293">
          <a:extLst>
            <a:ext uri="{FF2B5EF4-FFF2-40B4-BE49-F238E27FC236}">
              <a16:creationId xmlns:a16="http://schemas.microsoft.com/office/drawing/2014/main" id="{ABC32C7B-EF31-4F25-B5C9-00F72F094674}"/>
            </a:ext>
          </a:extLst>
        </xdr:cNvPr>
        <xdr:cNvSpPr>
          <a:spLocks noChangeAspect="1" noChangeArrowheads="1"/>
        </xdr:cNvSpPr>
      </xdr:nvSpPr>
      <xdr:spPr bwMode="auto">
        <a:xfrm>
          <a:off x="0" y="1856105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91</xdr:row>
      <xdr:rowOff>0</xdr:rowOff>
    </xdr:from>
    <xdr:to>
      <xdr:col>8</xdr:col>
      <xdr:colOff>0</xdr:colOff>
      <xdr:row>92</xdr:row>
      <xdr:rowOff>144118</xdr:rowOff>
    </xdr:to>
    <xdr:sp macro="" textlink="">
      <xdr:nvSpPr>
        <xdr:cNvPr id="241" name="AutoShape 294">
          <a:extLst>
            <a:ext uri="{FF2B5EF4-FFF2-40B4-BE49-F238E27FC236}">
              <a16:creationId xmlns:a16="http://schemas.microsoft.com/office/drawing/2014/main" id="{00456B4A-AB3B-40CB-A79C-78F175186B7C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18561050"/>
          <a:ext cx="31115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91</xdr:row>
      <xdr:rowOff>0</xdr:rowOff>
    </xdr:from>
    <xdr:to>
      <xdr:col>22</xdr:col>
      <xdr:colOff>162113</xdr:colOff>
      <xdr:row>92</xdr:row>
      <xdr:rowOff>144118</xdr:rowOff>
    </xdr:to>
    <xdr:sp macro="" textlink="">
      <xdr:nvSpPr>
        <xdr:cNvPr id="242" name="AutoShape 295">
          <a:extLst>
            <a:ext uri="{FF2B5EF4-FFF2-40B4-BE49-F238E27FC236}">
              <a16:creationId xmlns:a16="http://schemas.microsoft.com/office/drawing/2014/main" id="{E1B5E2A4-129E-47BF-AF5E-6399AC1C25B6}"/>
            </a:ext>
          </a:extLst>
        </xdr:cNvPr>
        <xdr:cNvSpPr>
          <a:spLocks noChangeAspect="1" noChangeArrowheads="1"/>
        </xdr:cNvSpPr>
      </xdr:nvSpPr>
      <xdr:spPr bwMode="auto">
        <a:xfrm>
          <a:off x="22898100" y="18561050"/>
          <a:ext cx="308163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91</xdr:row>
      <xdr:rowOff>0</xdr:rowOff>
    </xdr:from>
    <xdr:to>
      <xdr:col>32</xdr:col>
      <xdr:colOff>152400</xdr:colOff>
      <xdr:row>92</xdr:row>
      <xdr:rowOff>144118</xdr:rowOff>
    </xdr:to>
    <xdr:sp macro="" textlink="">
      <xdr:nvSpPr>
        <xdr:cNvPr id="243" name="AutoShape 296">
          <a:extLst>
            <a:ext uri="{FF2B5EF4-FFF2-40B4-BE49-F238E27FC236}">
              <a16:creationId xmlns:a16="http://schemas.microsoft.com/office/drawing/2014/main" id="{59CC928D-C6A5-41E5-9538-F4D1E68BB655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8561050"/>
          <a:ext cx="29845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93</xdr:row>
      <xdr:rowOff>144117</xdr:rowOff>
    </xdr:to>
    <xdr:sp macro="" textlink="">
      <xdr:nvSpPr>
        <xdr:cNvPr id="244" name="AutoShape 297">
          <a:extLst>
            <a:ext uri="{FF2B5EF4-FFF2-40B4-BE49-F238E27FC236}">
              <a16:creationId xmlns:a16="http://schemas.microsoft.com/office/drawing/2014/main" id="{40908EE6-EA40-4F6D-BF04-46E6F2EAB3F7}"/>
            </a:ext>
          </a:extLst>
        </xdr:cNvPr>
        <xdr:cNvSpPr>
          <a:spLocks noChangeAspect="1" noChangeArrowheads="1"/>
        </xdr:cNvSpPr>
      </xdr:nvSpPr>
      <xdr:spPr bwMode="auto">
        <a:xfrm>
          <a:off x="0" y="1871980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95250</xdr:rowOff>
    </xdr:to>
    <xdr:sp macro="" textlink="">
      <xdr:nvSpPr>
        <xdr:cNvPr id="245" name="AutoShape 298">
          <a:extLst>
            <a:ext uri="{FF2B5EF4-FFF2-40B4-BE49-F238E27FC236}">
              <a16:creationId xmlns:a16="http://schemas.microsoft.com/office/drawing/2014/main" id="{749E5D0C-EA24-4A92-AF75-C2DEE002E339}"/>
            </a:ext>
          </a:extLst>
        </xdr:cNvPr>
        <xdr:cNvSpPr>
          <a:spLocks noChangeAspect="1" noChangeArrowheads="1"/>
        </xdr:cNvSpPr>
      </xdr:nvSpPr>
      <xdr:spPr bwMode="auto">
        <a:xfrm>
          <a:off x="0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93</xdr:row>
      <xdr:rowOff>0</xdr:rowOff>
    </xdr:from>
    <xdr:to>
      <xdr:col>33</xdr:col>
      <xdr:colOff>50800</xdr:colOff>
      <xdr:row>94</xdr:row>
      <xdr:rowOff>95250</xdr:rowOff>
    </xdr:to>
    <xdr:sp macro="" textlink="">
      <xdr:nvSpPr>
        <xdr:cNvPr id="246" name="AutoShape 299">
          <a:extLst>
            <a:ext uri="{FF2B5EF4-FFF2-40B4-BE49-F238E27FC236}">
              <a16:creationId xmlns:a16="http://schemas.microsoft.com/office/drawing/2014/main" id="{514E76E9-8E46-46B0-9F02-F16EF4D55AD1}"/>
            </a:ext>
          </a:extLst>
        </xdr:cNvPr>
        <xdr:cNvSpPr>
          <a:spLocks noChangeAspect="1" noChangeArrowheads="1"/>
        </xdr:cNvSpPr>
      </xdr:nvSpPr>
      <xdr:spPr bwMode="auto">
        <a:xfrm>
          <a:off x="26130250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88900</xdr:rowOff>
    </xdr:to>
    <xdr:sp macro="" textlink="">
      <xdr:nvSpPr>
        <xdr:cNvPr id="247" name="AutoShape 300">
          <a:extLst>
            <a:ext uri="{FF2B5EF4-FFF2-40B4-BE49-F238E27FC236}">
              <a16:creationId xmlns:a16="http://schemas.microsoft.com/office/drawing/2014/main" id="{F4FD19BB-F15A-414F-938E-BAAD422AD044}"/>
            </a:ext>
          </a:extLst>
        </xdr:cNvPr>
        <xdr:cNvSpPr>
          <a:spLocks noChangeAspect="1" noChangeArrowheads="1"/>
        </xdr:cNvSpPr>
      </xdr:nvSpPr>
      <xdr:spPr bwMode="auto">
        <a:xfrm>
          <a:off x="0" y="1908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94</xdr:row>
      <xdr:rowOff>0</xdr:rowOff>
    </xdr:from>
    <xdr:to>
      <xdr:col>33</xdr:col>
      <xdr:colOff>50800</xdr:colOff>
      <xdr:row>95</xdr:row>
      <xdr:rowOff>88900</xdr:rowOff>
    </xdr:to>
    <xdr:sp macro="" textlink="">
      <xdr:nvSpPr>
        <xdr:cNvPr id="248" name="AutoShape 301">
          <a:extLst>
            <a:ext uri="{FF2B5EF4-FFF2-40B4-BE49-F238E27FC236}">
              <a16:creationId xmlns:a16="http://schemas.microsoft.com/office/drawing/2014/main" id="{C439052A-1E52-4AD1-9C63-3DA4BC504383}"/>
            </a:ext>
          </a:extLst>
        </xdr:cNvPr>
        <xdr:cNvSpPr>
          <a:spLocks noChangeAspect="1" noChangeArrowheads="1"/>
        </xdr:cNvSpPr>
      </xdr:nvSpPr>
      <xdr:spPr bwMode="auto">
        <a:xfrm>
          <a:off x="26130250" y="1908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150468</xdr:rowOff>
    </xdr:to>
    <xdr:sp macro="" textlink="">
      <xdr:nvSpPr>
        <xdr:cNvPr id="249" name="AutoShape 302">
          <a:extLst>
            <a:ext uri="{FF2B5EF4-FFF2-40B4-BE49-F238E27FC236}">
              <a16:creationId xmlns:a16="http://schemas.microsoft.com/office/drawing/2014/main" id="{578460E2-9611-435F-ADB9-8DFE9C9BF684}"/>
            </a:ext>
          </a:extLst>
        </xdr:cNvPr>
        <xdr:cNvSpPr>
          <a:spLocks noChangeAspect="1" noChangeArrowheads="1"/>
        </xdr:cNvSpPr>
      </xdr:nvSpPr>
      <xdr:spPr bwMode="auto">
        <a:xfrm>
          <a:off x="0" y="193040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95250</xdr:rowOff>
    </xdr:to>
    <xdr:sp macro="" textlink="">
      <xdr:nvSpPr>
        <xdr:cNvPr id="250" name="AutoShape 303">
          <a:extLst>
            <a:ext uri="{FF2B5EF4-FFF2-40B4-BE49-F238E27FC236}">
              <a16:creationId xmlns:a16="http://schemas.microsoft.com/office/drawing/2014/main" id="{64C074C9-C883-4B0C-81CA-E0A85248E798}"/>
            </a:ext>
          </a:extLst>
        </xdr:cNvPr>
        <xdr:cNvSpPr>
          <a:spLocks noChangeAspect="1" noChangeArrowheads="1"/>
        </xdr:cNvSpPr>
      </xdr:nvSpPr>
      <xdr:spPr bwMode="auto">
        <a:xfrm>
          <a:off x="0" y="194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96</xdr:row>
      <xdr:rowOff>0</xdr:rowOff>
    </xdr:from>
    <xdr:to>
      <xdr:col>32</xdr:col>
      <xdr:colOff>152400</xdr:colOff>
      <xdr:row>97</xdr:row>
      <xdr:rowOff>95250</xdr:rowOff>
    </xdr:to>
    <xdr:sp macro="" textlink="">
      <xdr:nvSpPr>
        <xdr:cNvPr id="251" name="AutoShape 304">
          <a:extLst>
            <a:ext uri="{FF2B5EF4-FFF2-40B4-BE49-F238E27FC236}">
              <a16:creationId xmlns:a16="http://schemas.microsoft.com/office/drawing/2014/main" id="{6820CFAC-93FE-4D4A-A4E6-420CEB6836B5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9456400"/>
          <a:ext cx="298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144117</xdr:rowOff>
    </xdr:to>
    <xdr:sp macro="" textlink="">
      <xdr:nvSpPr>
        <xdr:cNvPr id="252" name="AutoShape 305">
          <a:extLst>
            <a:ext uri="{FF2B5EF4-FFF2-40B4-BE49-F238E27FC236}">
              <a16:creationId xmlns:a16="http://schemas.microsoft.com/office/drawing/2014/main" id="{2702EAB7-ECB1-427F-A479-9F5095BAF830}"/>
            </a:ext>
          </a:extLst>
        </xdr:cNvPr>
        <xdr:cNvSpPr>
          <a:spLocks noChangeAspect="1" noChangeArrowheads="1"/>
        </xdr:cNvSpPr>
      </xdr:nvSpPr>
      <xdr:spPr bwMode="auto">
        <a:xfrm>
          <a:off x="0" y="1966595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88900</xdr:rowOff>
    </xdr:to>
    <xdr:sp macro="" textlink="">
      <xdr:nvSpPr>
        <xdr:cNvPr id="253" name="AutoShape 306">
          <a:extLst>
            <a:ext uri="{FF2B5EF4-FFF2-40B4-BE49-F238E27FC236}">
              <a16:creationId xmlns:a16="http://schemas.microsoft.com/office/drawing/2014/main" id="{F196D4C6-7643-4855-A770-009611C16A55}"/>
            </a:ext>
          </a:extLst>
        </xdr:cNvPr>
        <xdr:cNvSpPr>
          <a:spLocks noChangeAspect="1" noChangeArrowheads="1"/>
        </xdr:cNvSpPr>
      </xdr:nvSpPr>
      <xdr:spPr bwMode="auto">
        <a:xfrm>
          <a:off x="0" y="1982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32</xdr:col>
      <xdr:colOff>152400</xdr:colOff>
      <xdr:row>99</xdr:row>
      <xdr:rowOff>88900</xdr:rowOff>
    </xdr:to>
    <xdr:sp macro="" textlink="">
      <xdr:nvSpPr>
        <xdr:cNvPr id="254" name="AutoShape 307">
          <a:extLst>
            <a:ext uri="{FF2B5EF4-FFF2-40B4-BE49-F238E27FC236}">
              <a16:creationId xmlns:a16="http://schemas.microsoft.com/office/drawing/2014/main" id="{B58E989C-0CB0-416A-B49B-753F2EF74281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19824700"/>
          <a:ext cx="298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144118</xdr:rowOff>
    </xdr:to>
    <xdr:sp macro="" textlink="">
      <xdr:nvSpPr>
        <xdr:cNvPr id="255" name="AutoShape 308">
          <a:extLst>
            <a:ext uri="{FF2B5EF4-FFF2-40B4-BE49-F238E27FC236}">
              <a16:creationId xmlns:a16="http://schemas.microsoft.com/office/drawing/2014/main" id="{62FF7C7D-BBC5-4473-A70B-1E4C1009EE62}"/>
            </a:ext>
          </a:extLst>
        </xdr:cNvPr>
        <xdr:cNvSpPr>
          <a:spLocks noChangeAspect="1" noChangeArrowheads="1"/>
        </xdr:cNvSpPr>
      </xdr:nvSpPr>
      <xdr:spPr bwMode="auto">
        <a:xfrm>
          <a:off x="0" y="200406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308162</xdr:colOff>
      <xdr:row>100</xdr:row>
      <xdr:rowOff>144118</xdr:rowOff>
    </xdr:to>
    <xdr:sp macro="" textlink="">
      <xdr:nvSpPr>
        <xdr:cNvPr id="256" name="AutoShape 309">
          <a:extLst>
            <a:ext uri="{FF2B5EF4-FFF2-40B4-BE49-F238E27FC236}">
              <a16:creationId xmlns:a16="http://schemas.microsoft.com/office/drawing/2014/main" id="{9900BDFD-A1A4-4BF2-8259-50248A9AD11B}"/>
            </a:ext>
          </a:extLst>
        </xdr:cNvPr>
        <xdr:cNvSpPr>
          <a:spLocks noChangeAspect="1" noChangeArrowheads="1"/>
        </xdr:cNvSpPr>
      </xdr:nvSpPr>
      <xdr:spPr bwMode="auto">
        <a:xfrm>
          <a:off x="0" y="20040600"/>
          <a:ext cx="308162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308162</xdr:colOff>
      <xdr:row>100</xdr:row>
      <xdr:rowOff>144118</xdr:rowOff>
    </xdr:to>
    <xdr:sp macro="" textlink="">
      <xdr:nvSpPr>
        <xdr:cNvPr id="257" name="AutoShape 310">
          <a:extLst>
            <a:ext uri="{FF2B5EF4-FFF2-40B4-BE49-F238E27FC236}">
              <a16:creationId xmlns:a16="http://schemas.microsoft.com/office/drawing/2014/main" id="{75353827-04B3-4260-91AE-A84E7AFB6C31}"/>
            </a:ext>
          </a:extLst>
        </xdr:cNvPr>
        <xdr:cNvSpPr>
          <a:spLocks noChangeAspect="1" noChangeArrowheads="1"/>
        </xdr:cNvSpPr>
      </xdr:nvSpPr>
      <xdr:spPr bwMode="auto">
        <a:xfrm>
          <a:off x="21348700" y="20040600"/>
          <a:ext cx="308162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99</xdr:row>
      <xdr:rowOff>0</xdr:rowOff>
    </xdr:from>
    <xdr:to>
      <xdr:col>32</xdr:col>
      <xdr:colOff>152400</xdr:colOff>
      <xdr:row>100</xdr:row>
      <xdr:rowOff>144118</xdr:rowOff>
    </xdr:to>
    <xdr:sp macro="" textlink="">
      <xdr:nvSpPr>
        <xdr:cNvPr id="258" name="AutoShape 311">
          <a:extLst>
            <a:ext uri="{FF2B5EF4-FFF2-40B4-BE49-F238E27FC236}">
              <a16:creationId xmlns:a16="http://schemas.microsoft.com/office/drawing/2014/main" id="{F052C9E4-7A28-471C-A3C1-0BA49EB14517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0040600"/>
          <a:ext cx="29845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101</xdr:row>
      <xdr:rowOff>144117</xdr:rowOff>
    </xdr:to>
    <xdr:sp macro="" textlink="">
      <xdr:nvSpPr>
        <xdr:cNvPr id="259" name="AutoShape 312">
          <a:extLst>
            <a:ext uri="{FF2B5EF4-FFF2-40B4-BE49-F238E27FC236}">
              <a16:creationId xmlns:a16="http://schemas.microsoft.com/office/drawing/2014/main" id="{A229ACB7-96E6-48EB-A255-52B11D31E33C}"/>
            </a:ext>
          </a:extLst>
        </xdr:cNvPr>
        <xdr:cNvSpPr>
          <a:spLocks noChangeAspect="1" noChangeArrowheads="1"/>
        </xdr:cNvSpPr>
      </xdr:nvSpPr>
      <xdr:spPr bwMode="auto">
        <a:xfrm>
          <a:off x="0" y="2019935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308162</xdr:colOff>
      <xdr:row>101</xdr:row>
      <xdr:rowOff>144117</xdr:rowOff>
    </xdr:to>
    <xdr:sp macro="" textlink="">
      <xdr:nvSpPr>
        <xdr:cNvPr id="260" name="AutoShape 313">
          <a:extLst>
            <a:ext uri="{FF2B5EF4-FFF2-40B4-BE49-F238E27FC236}">
              <a16:creationId xmlns:a16="http://schemas.microsoft.com/office/drawing/2014/main" id="{0F974894-25C8-4619-86B9-8C0B85F53AC1}"/>
            </a:ext>
          </a:extLst>
        </xdr:cNvPr>
        <xdr:cNvSpPr>
          <a:spLocks noChangeAspect="1" noChangeArrowheads="1"/>
        </xdr:cNvSpPr>
      </xdr:nvSpPr>
      <xdr:spPr bwMode="auto">
        <a:xfrm>
          <a:off x="21348700" y="20199350"/>
          <a:ext cx="308162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100</xdr:row>
      <xdr:rowOff>0</xdr:rowOff>
    </xdr:from>
    <xdr:to>
      <xdr:col>32</xdr:col>
      <xdr:colOff>152400</xdr:colOff>
      <xdr:row>101</xdr:row>
      <xdr:rowOff>144117</xdr:rowOff>
    </xdr:to>
    <xdr:sp macro="" textlink="">
      <xdr:nvSpPr>
        <xdr:cNvPr id="261" name="AutoShape 314">
          <a:extLst>
            <a:ext uri="{FF2B5EF4-FFF2-40B4-BE49-F238E27FC236}">
              <a16:creationId xmlns:a16="http://schemas.microsoft.com/office/drawing/2014/main" id="{92234805-AB5F-4543-947D-E283A795E180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0199350"/>
          <a:ext cx="29845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144117</xdr:rowOff>
    </xdr:to>
    <xdr:sp macro="" textlink="">
      <xdr:nvSpPr>
        <xdr:cNvPr id="262" name="AutoShape 315">
          <a:extLst>
            <a:ext uri="{FF2B5EF4-FFF2-40B4-BE49-F238E27FC236}">
              <a16:creationId xmlns:a16="http://schemas.microsoft.com/office/drawing/2014/main" id="{48CBB2A7-980B-4F1A-BD10-0800476903F1}"/>
            </a:ext>
          </a:extLst>
        </xdr:cNvPr>
        <xdr:cNvSpPr>
          <a:spLocks noChangeAspect="1" noChangeArrowheads="1"/>
        </xdr:cNvSpPr>
      </xdr:nvSpPr>
      <xdr:spPr bwMode="auto">
        <a:xfrm>
          <a:off x="0" y="2035810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101</xdr:row>
      <xdr:rowOff>0</xdr:rowOff>
    </xdr:from>
    <xdr:to>
      <xdr:col>17</xdr:col>
      <xdr:colOff>159497</xdr:colOff>
      <xdr:row>102</xdr:row>
      <xdr:rowOff>144117</xdr:rowOff>
    </xdr:to>
    <xdr:sp macro="" textlink="">
      <xdr:nvSpPr>
        <xdr:cNvPr id="263" name="AutoShape 316">
          <a:extLst>
            <a:ext uri="{FF2B5EF4-FFF2-40B4-BE49-F238E27FC236}">
              <a16:creationId xmlns:a16="http://schemas.microsoft.com/office/drawing/2014/main" id="{C7E07CEA-55DE-48E8-959F-CE40DA3E707F}"/>
            </a:ext>
          </a:extLst>
        </xdr:cNvPr>
        <xdr:cNvSpPr>
          <a:spLocks noChangeAspect="1" noChangeArrowheads="1"/>
        </xdr:cNvSpPr>
      </xdr:nvSpPr>
      <xdr:spPr bwMode="auto">
        <a:xfrm>
          <a:off x="19996150" y="20358100"/>
          <a:ext cx="305547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101</xdr:row>
      <xdr:rowOff>0</xdr:rowOff>
    </xdr:from>
    <xdr:to>
      <xdr:col>23</xdr:col>
      <xdr:colOff>314511</xdr:colOff>
      <xdr:row>102</xdr:row>
      <xdr:rowOff>144117</xdr:rowOff>
    </xdr:to>
    <xdr:sp macro="" textlink="">
      <xdr:nvSpPr>
        <xdr:cNvPr id="264" name="AutoShape 317">
          <a:extLst>
            <a:ext uri="{FF2B5EF4-FFF2-40B4-BE49-F238E27FC236}">
              <a16:creationId xmlns:a16="http://schemas.microsoft.com/office/drawing/2014/main" id="{F26C58BD-80E2-43EA-8EF4-BA6B472CE205}"/>
            </a:ext>
          </a:extLst>
        </xdr:cNvPr>
        <xdr:cNvSpPr>
          <a:spLocks noChangeAspect="1" noChangeArrowheads="1"/>
        </xdr:cNvSpPr>
      </xdr:nvSpPr>
      <xdr:spPr bwMode="auto">
        <a:xfrm>
          <a:off x="23387050" y="20358100"/>
          <a:ext cx="314511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101</xdr:row>
      <xdr:rowOff>0</xdr:rowOff>
    </xdr:from>
    <xdr:to>
      <xdr:col>32</xdr:col>
      <xdr:colOff>152400</xdr:colOff>
      <xdr:row>102</xdr:row>
      <xdr:rowOff>144117</xdr:rowOff>
    </xdr:to>
    <xdr:sp macro="" textlink="">
      <xdr:nvSpPr>
        <xdr:cNvPr id="265" name="AutoShape 318">
          <a:extLst>
            <a:ext uri="{FF2B5EF4-FFF2-40B4-BE49-F238E27FC236}">
              <a16:creationId xmlns:a16="http://schemas.microsoft.com/office/drawing/2014/main" id="{41CC6ADB-8731-48DC-A938-A6079FD959BE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0358100"/>
          <a:ext cx="29845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88900</xdr:rowOff>
    </xdr:to>
    <xdr:sp macro="" textlink="">
      <xdr:nvSpPr>
        <xdr:cNvPr id="266" name="AutoShape 319">
          <a:extLst>
            <a:ext uri="{FF2B5EF4-FFF2-40B4-BE49-F238E27FC236}">
              <a16:creationId xmlns:a16="http://schemas.microsoft.com/office/drawing/2014/main" id="{09B18D41-13C8-408B-B78F-5030F26BCCBF}"/>
            </a:ext>
          </a:extLst>
        </xdr:cNvPr>
        <xdr:cNvSpPr>
          <a:spLocks noChangeAspect="1" noChangeArrowheads="1"/>
        </xdr:cNvSpPr>
      </xdr:nvSpPr>
      <xdr:spPr bwMode="auto">
        <a:xfrm>
          <a:off x="0" y="2051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102</xdr:row>
      <xdr:rowOff>0</xdr:rowOff>
    </xdr:from>
    <xdr:to>
      <xdr:col>32</xdr:col>
      <xdr:colOff>152400</xdr:colOff>
      <xdr:row>103</xdr:row>
      <xdr:rowOff>88900</xdr:rowOff>
    </xdr:to>
    <xdr:sp macro="" textlink="">
      <xdr:nvSpPr>
        <xdr:cNvPr id="267" name="AutoShape 320">
          <a:extLst>
            <a:ext uri="{FF2B5EF4-FFF2-40B4-BE49-F238E27FC236}">
              <a16:creationId xmlns:a16="http://schemas.microsoft.com/office/drawing/2014/main" id="{BD374807-C201-4AEE-A5A7-CD76CC02FAD1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0516850"/>
          <a:ext cx="298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144118</xdr:rowOff>
    </xdr:to>
    <xdr:sp macro="" textlink="">
      <xdr:nvSpPr>
        <xdr:cNvPr id="268" name="AutoShape 321">
          <a:extLst>
            <a:ext uri="{FF2B5EF4-FFF2-40B4-BE49-F238E27FC236}">
              <a16:creationId xmlns:a16="http://schemas.microsoft.com/office/drawing/2014/main" id="{7EF9FCCB-5208-47A0-AED4-8C904408D860}"/>
            </a:ext>
          </a:extLst>
        </xdr:cNvPr>
        <xdr:cNvSpPr>
          <a:spLocks noChangeAspect="1" noChangeArrowheads="1"/>
        </xdr:cNvSpPr>
      </xdr:nvSpPr>
      <xdr:spPr bwMode="auto">
        <a:xfrm>
          <a:off x="0" y="2073275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308162</xdr:colOff>
      <xdr:row>104</xdr:row>
      <xdr:rowOff>144118</xdr:rowOff>
    </xdr:to>
    <xdr:sp macro="" textlink="">
      <xdr:nvSpPr>
        <xdr:cNvPr id="269" name="AutoShape 322">
          <a:extLst>
            <a:ext uri="{FF2B5EF4-FFF2-40B4-BE49-F238E27FC236}">
              <a16:creationId xmlns:a16="http://schemas.microsoft.com/office/drawing/2014/main" id="{9E6314C6-ACB8-4152-93E9-D606555CB34D}"/>
            </a:ext>
          </a:extLst>
        </xdr:cNvPr>
        <xdr:cNvSpPr>
          <a:spLocks noChangeAspect="1" noChangeArrowheads="1"/>
        </xdr:cNvSpPr>
      </xdr:nvSpPr>
      <xdr:spPr bwMode="auto">
        <a:xfrm>
          <a:off x="0" y="20732750"/>
          <a:ext cx="308162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308162</xdr:colOff>
      <xdr:row>104</xdr:row>
      <xdr:rowOff>144118</xdr:rowOff>
    </xdr:to>
    <xdr:sp macro="" textlink="">
      <xdr:nvSpPr>
        <xdr:cNvPr id="270" name="AutoShape 323">
          <a:extLst>
            <a:ext uri="{FF2B5EF4-FFF2-40B4-BE49-F238E27FC236}">
              <a16:creationId xmlns:a16="http://schemas.microsoft.com/office/drawing/2014/main" id="{6D60EB7D-43EC-44BF-A4F7-FE519FCD29A8}"/>
            </a:ext>
          </a:extLst>
        </xdr:cNvPr>
        <xdr:cNvSpPr>
          <a:spLocks noChangeAspect="1" noChangeArrowheads="1"/>
        </xdr:cNvSpPr>
      </xdr:nvSpPr>
      <xdr:spPr bwMode="auto">
        <a:xfrm>
          <a:off x="21348700" y="20732750"/>
          <a:ext cx="308162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103</xdr:row>
      <xdr:rowOff>0</xdr:rowOff>
    </xdr:from>
    <xdr:to>
      <xdr:col>32</xdr:col>
      <xdr:colOff>152400</xdr:colOff>
      <xdr:row>104</xdr:row>
      <xdr:rowOff>144118</xdr:rowOff>
    </xdr:to>
    <xdr:sp macro="" textlink="">
      <xdr:nvSpPr>
        <xdr:cNvPr id="271" name="AutoShape 324">
          <a:extLst>
            <a:ext uri="{FF2B5EF4-FFF2-40B4-BE49-F238E27FC236}">
              <a16:creationId xmlns:a16="http://schemas.microsoft.com/office/drawing/2014/main" id="{380139CD-D1D8-435C-B497-EA1A2F552C37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0732750"/>
          <a:ext cx="29845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144117</xdr:rowOff>
    </xdr:to>
    <xdr:sp macro="" textlink="">
      <xdr:nvSpPr>
        <xdr:cNvPr id="272" name="AutoShape 325">
          <a:extLst>
            <a:ext uri="{FF2B5EF4-FFF2-40B4-BE49-F238E27FC236}">
              <a16:creationId xmlns:a16="http://schemas.microsoft.com/office/drawing/2014/main" id="{AE6FE1D9-19E9-476A-81B7-C62AE8D7064C}"/>
            </a:ext>
          </a:extLst>
        </xdr:cNvPr>
        <xdr:cNvSpPr>
          <a:spLocks noChangeAspect="1" noChangeArrowheads="1"/>
        </xdr:cNvSpPr>
      </xdr:nvSpPr>
      <xdr:spPr bwMode="auto">
        <a:xfrm>
          <a:off x="0" y="2089150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104</xdr:row>
      <xdr:rowOff>0</xdr:rowOff>
    </xdr:from>
    <xdr:to>
      <xdr:col>17</xdr:col>
      <xdr:colOff>159497</xdr:colOff>
      <xdr:row>105</xdr:row>
      <xdr:rowOff>144117</xdr:rowOff>
    </xdr:to>
    <xdr:sp macro="" textlink="">
      <xdr:nvSpPr>
        <xdr:cNvPr id="273" name="AutoShape 326">
          <a:extLst>
            <a:ext uri="{FF2B5EF4-FFF2-40B4-BE49-F238E27FC236}">
              <a16:creationId xmlns:a16="http://schemas.microsoft.com/office/drawing/2014/main" id="{3301DB45-A054-4F64-8D47-FF000F255965}"/>
            </a:ext>
          </a:extLst>
        </xdr:cNvPr>
        <xdr:cNvSpPr>
          <a:spLocks noChangeAspect="1" noChangeArrowheads="1"/>
        </xdr:cNvSpPr>
      </xdr:nvSpPr>
      <xdr:spPr bwMode="auto">
        <a:xfrm>
          <a:off x="19996150" y="20891500"/>
          <a:ext cx="305547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104</xdr:row>
      <xdr:rowOff>0</xdr:rowOff>
    </xdr:from>
    <xdr:to>
      <xdr:col>23</xdr:col>
      <xdr:colOff>314511</xdr:colOff>
      <xdr:row>105</xdr:row>
      <xdr:rowOff>144117</xdr:rowOff>
    </xdr:to>
    <xdr:sp macro="" textlink="">
      <xdr:nvSpPr>
        <xdr:cNvPr id="274" name="AutoShape 327">
          <a:extLst>
            <a:ext uri="{FF2B5EF4-FFF2-40B4-BE49-F238E27FC236}">
              <a16:creationId xmlns:a16="http://schemas.microsoft.com/office/drawing/2014/main" id="{2607CD3E-42B2-4A1D-873B-78379A3D81E9}"/>
            </a:ext>
          </a:extLst>
        </xdr:cNvPr>
        <xdr:cNvSpPr>
          <a:spLocks noChangeAspect="1" noChangeArrowheads="1"/>
        </xdr:cNvSpPr>
      </xdr:nvSpPr>
      <xdr:spPr bwMode="auto">
        <a:xfrm>
          <a:off x="23387050" y="20891500"/>
          <a:ext cx="314511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104</xdr:row>
      <xdr:rowOff>0</xdr:rowOff>
    </xdr:from>
    <xdr:to>
      <xdr:col>32</xdr:col>
      <xdr:colOff>152400</xdr:colOff>
      <xdr:row>105</xdr:row>
      <xdr:rowOff>144117</xdr:rowOff>
    </xdr:to>
    <xdr:sp macro="" textlink="">
      <xdr:nvSpPr>
        <xdr:cNvPr id="275" name="AutoShape 328">
          <a:extLst>
            <a:ext uri="{FF2B5EF4-FFF2-40B4-BE49-F238E27FC236}">
              <a16:creationId xmlns:a16="http://schemas.microsoft.com/office/drawing/2014/main" id="{A369BE80-C3DD-49B8-9DD1-A96ECA683DB6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0891500"/>
          <a:ext cx="29845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95250</xdr:rowOff>
    </xdr:to>
    <xdr:sp macro="" textlink="">
      <xdr:nvSpPr>
        <xdr:cNvPr id="276" name="AutoShape 329">
          <a:extLst>
            <a:ext uri="{FF2B5EF4-FFF2-40B4-BE49-F238E27FC236}">
              <a16:creationId xmlns:a16="http://schemas.microsoft.com/office/drawing/2014/main" id="{20A186BF-A4E3-469F-A173-20DB76A04479}"/>
            </a:ext>
          </a:extLst>
        </xdr:cNvPr>
        <xdr:cNvSpPr>
          <a:spLocks noChangeAspect="1" noChangeArrowheads="1"/>
        </xdr:cNvSpPr>
      </xdr:nvSpPr>
      <xdr:spPr bwMode="auto">
        <a:xfrm>
          <a:off x="0" y="2105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34</xdr:col>
      <xdr:colOff>0</xdr:colOff>
      <xdr:row>105</xdr:row>
      <xdr:rowOff>0</xdr:rowOff>
    </xdr:from>
    <xdr:to>
      <xdr:col>35</xdr:col>
      <xdr:colOff>203200</xdr:colOff>
      <xdr:row>106</xdr:row>
      <xdr:rowOff>95250</xdr:rowOff>
    </xdr:to>
    <xdr:sp macro="" textlink="">
      <xdr:nvSpPr>
        <xdr:cNvPr id="277" name="AutoShape 330">
          <a:extLst>
            <a:ext uri="{FF2B5EF4-FFF2-40B4-BE49-F238E27FC236}">
              <a16:creationId xmlns:a16="http://schemas.microsoft.com/office/drawing/2014/main" id="{7D7F93EB-88F9-4E81-A14F-C1B8935811C4}"/>
            </a:ext>
          </a:extLst>
        </xdr:cNvPr>
        <xdr:cNvSpPr>
          <a:spLocks noChangeAspect="1" noChangeArrowheads="1"/>
        </xdr:cNvSpPr>
      </xdr:nvSpPr>
      <xdr:spPr bwMode="auto">
        <a:xfrm>
          <a:off x="26638250" y="2105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150468</xdr:rowOff>
    </xdr:to>
    <xdr:sp macro="" textlink="">
      <xdr:nvSpPr>
        <xdr:cNvPr id="278" name="AutoShape 331">
          <a:extLst>
            <a:ext uri="{FF2B5EF4-FFF2-40B4-BE49-F238E27FC236}">
              <a16:creationId xmlns:a16="http://schemas.microsoft.com/office/drawing/2014/main" id="{9E506CD8-0C15-4168-AA90-4B1F57B83742}"/>
            </a:ext>
          </a:extLst>
        </xdr:cNvPr>
        <xdr:cNvSpPr>
          <a:spLocks noChangeAspect="1" noChangeArrowheads="1"/>
        </xdr:cNvSpPr>
      </xdr:nvSpPr>
      <xdr:spPr bwMode="auto">
        <a:xfrm>
          <a:off x="0" y="212598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88900</xdr:rowOff>
    </xdr:to>
    <xdr:sp macro="" textlink="">
      <xdr:nvSpPr>
        <xdr:cNvPr id="279" name="AutoShape 332">
          <a:extLst>
            <a:ext uri="{FF2B5EF4-FFF2-40B4-BE49-F238E27FC236}">
              <a16:creationId xmlns:a16="http://schemas.microsoft.com/office/drawing/2014/main" id="{4696CA05-66CF-4045-870C-605F150F95BE}"/>
            </a:ext>
          </a:extLst>
        </xdr:cNvPr>
        <xdr:cNvSpPr>
          <a:spLocks noChangeAspect="1" noChangeArrowheads="1"/>
        </xdr:cNvSpPr>
      </xdr:nvSpPr>
      <xdr:spPr bwMode="auto">
        <a:xfrm>
          <a:off x="0" y="214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107</xdr:row>
      <xdr:rowOff>0</xdr:rowOff>
    </xdr:from>
    <xdr:to>
      <xdr:col>32</xdr:col>
      <xdr:colOff>152400</xdr:colOff>
      <xdr:row>108</xdr:row>
      <xdr:rowOff>88900</xdr:rowOff>
    </xdr:to>
    <xdr:sp macro="" textlink="">
      <xdr:nvSpPr>
        <xdr:cNvPr id="280" name="AutoShape 333">
          <a:extLst>
            <a:ext uri="{FF2B5EF4-FFF2-40B4-BE49-F238E27FC236}">
              <a16:creationId xmlns:a16="http://schemas.microsoft.com/office/drawing/2014/main" id="{CC37D9B6-1218-49A1-BD65-3392878BA2CD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1412200"/>
          <a:ext cx="298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88900</xdr:rowOff>
    </xdr:to>
    <xdr:sp macro="" textlink="">
      <xdr:nvSpPr>
        <xdr:cNvPr id="281" name="AutoShape 334">
          <a:extLst>
            <a:ext uri="{FF2B5EF4-FFF2-40B4-BE49-F238E27FC236}">
              <a16:creationId xmlns:a16="http://schemas.microsoft.com/office/drawing/2014/main" id="{8475643C-DFF4-4155-9104-2058475B5EDC}"/>
            </a:ext>
          </a:extLst>
        </xdr:cNvPr>
        <xdr:cNvSpPr>
          <a:spLocks noChangeAspect="1" noChangeArrowheads="1"/>
        </xdr:cNvSpPr>
      </xdr:nvSpPr>
      <xdr:spPr bwMode="auto">
        <a:xfrm>
          <a:off x="0" y="2162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108</xdr:row>
      <xdr:rowOff>0</xdr:rowOff>
    </xdr:from>
    <xdr:to>
      <xdr:col>32</xdr:col>
      <xdr:colOff>152400</xdr:colOff>
      <xdr:row>109</xdr:row>
      <xdr:rowOff>88900</xdr:rowOff>
    </xdr:to>
    <xdr:sp macro="" textlink="">
      <xdr:nvSpPr>
        <xdr:cNvPr id="282" name="AutoShape 335">
          <a:extLst>
            <a:ext uri="{FF2B5EF4-FFF2-40B4-BE49-F238E27FC236}">
              <a16:creationId xmlns:a16="http://schemas.microsoft.com/office/drawing/2014/main" id="{A02E3A6C-FD6D-4B14-A2B5-78E66185B8B7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1628100"/>
          <a:ext cx="298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150467</xdr:rowOff>
    </xdr:to>
    <xdr:sp macro="" textlink="">
      <xdr:nvSpPr>
        <xdr:cNvPr id="283" name="AutoShape 336">
          <a:extLst>
            <a:ext uri="{FF2B5EF4-FFF2-40B4-BE49-F238E27FC236}">
              <a16:creationId xmlns:a16="http://schemas.microsoft.com/office/drawing/2014/main" id="{34392A01-1B7A-4C69-A97F-424F0361C54F}"/>
            </a:ext>
          </a:extLst>
        </xdr:cNvPr>
        <xdr:cNvSpPr>
          <a:spLocks noChangeAspect="1" noChangeArrowheads="1"/>
        </xdr:cNvSpPr>
      </xdr:nvSpPr>
      <xdr:spPr bwMode="auto">
        <a:xfrm>
          <a:off x="0" y="2184400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308162</xdr:colOff>
      <xdr:row>110</xdr:row>
      <xdr:rowOff>150467</xdr:rowOff>
    </xdr:to>
    <xdr:sp macro="" textlink="">
      <xdr:nvSpPr>
        <xdr:cNvPr id="284" name="AutoShape 337">
          <a:extLst>
            <a:ext uri="{FF2B5EF4-FFF2-40B4-BE49-F238E27FC236}">
              <a16:creationId xmlns:a16="http://schemas.microsoft.com/office/drawing/2014/main" id="{DD3F7D7E-FC20-4D74-897E-EB6B017535DF}"/>
            </a:ext>
          </a:extLst>
        </xdr:cNvPr>
        <xdr:cNvSpPr>
          <a:spLocks noChangeAspect="1" noChangeArrowheads="1"/>
        </xdr:cNvSpPr>
      </xdr:nvSpPr>
      <xdr:spPr bwMode="auto">
        <a:xfrm>
          <a:off x="0" y="21844000"/>
          <a:ext cx="308162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109</xdr:row>
      <xdr:rowOff>0</xdr:rowOff>
    </xdr:from>
    <xdr:to>
      <xdr:col>32</xdr:col>
      <xdr:colOff>152400</xdr:colOff>
      <xdr:row>110</xdr:row>
      <xdr:rowOff>150467</xdr:rowOff>
    </xdr:to>
    <xdr:sp macro="" textlink="">
      <xdr:nvSpPr>
        <xdr:cNvPr id="285" name="AutoShape 338">
          <a:extLst>
            <a:ext uri="{FF2B5EF4-FFF2-40B4-BE49-F238E27FC236}">
              <a16:creationId xmlns:a16="http://schemas.microsoft.com/office/drawing/2014/main" id="{346333C5-6440-4893-87DB-D5C2E49143F3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1844000"/>
          <a:ext cx="29845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150468</xdr:rowOff>
    </xdr:to>
    <xdr:sp macro="" textlink="">
      <xdr:nvSpPr>
        <xdr:cNvPr id="286" name="AutoShape 339">
          <a:extLst>
            <a:ext uri="{FF2B5EF4-FFF2-40B4-BE49-F238E27FC236}">
              <a16:creationId xmlns:a16="http://schemas.microsoft.com/office/drawing/2014/main" id="{6A95F315-75F7-45F8-8B8B-7528C41AA101}"/>
            </a:ext>
          </a:extLst>
        </xdr:cNvPr>
        <xdr:cNvSpPr>
          <a:spLocks noChangeAspect="1" noChangeArrowheads="1"/>
        </xdr:cNvSpPr>
      </xdr:nvSpPr>
      <xdr:spPr bwMode="auto">
        <a:xfrm>
          <a:off x="0" y="219964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110</xdr:row>
      <xdr:rowOff>0</xdr:rowOff>
    </xdr:from>
    <xdr:to>
      <xdr:col>32</xdr:col>
      <xdr:colOff>152400</xdr:colOff>
      <xdr:row>111</xdr:row>
      <xdr:rowOff>150468</xdr:rowOff>
    </xdr:to>
    <xdr:sp macro="" textlink="">
      <xdr:nvSpPr>
        <xdr:cNvPr id="287" name="AutoShape 340">
          <a:extLst>
            <a:ext uri="{FF2B5EF4-FFF2-40B4-BE49-F238E27FC236}">
              <a16:creationId xmlns:a16="http://schemas.microsoft.com/office/drawing/2014/main" id="{9DAC137D-7E7C-45EC-867C-4FD6F8760AB2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1996400"/>
          <a:ext cx="29845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144117</xdr:rowOff>
    </xdr:to>
    <xdr:sp macro="" textlink="">
      <xdr:nvSpPr>
        <xdr:cNvPr id="288" name="AutoShape 341">
          <a:extLst>
            <a:ext uri="{FF2B5EF4-FFF2-40B4-BE49-F238E27FC236}">
              <a16:creationId xmlns:a16="http://schemas.microsoft.com/office/drawing/2014/main" id="{CFD62F3C-42DE-4D7E-9CEF-3DF32ADB6117}"/>
            </a:ext>
          </a:extLst>
        </xdr:cNvPr>
        <xdr:cNvSpPr>
          <a:spLocks noChangeAspect="1" noChangeArrowheads="1"/>
        </xdr:cNvSpPr>
      </xdr:nvSpPr>
      <xdr:spPr bwMode="auto">
        <a:xfrm>
          <a:off x="0" y="2214880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304800</xdr:colOff>
      <xdr:row>112</xdr:row>
      <xdr:rowOff>144117</xdr:rowOff>
    </xdr:to>
    <xdr:sp macro="" textlink="">
      <xdr:nvSpPr>
        <xdr:cNvPr id="289" name="AutoShape 342">
          <a:extLst>
            <a:ext uri="{FF2B5EF4-FFF2-40B4-BE49-F238E27FC236}">
              <a16:creationId xmlns:a16="http://schemas.microsoft.com/office/drawing/2014/main" id="{6D4402FD-F031-4733-A900-B2E02BF86224}"/>
            </a:ext>
          </a:extLst>
        </xdr:cNvPr>
        <xdr:cNvSpPr>
          <a:spLocks noChangeAspect="1" noChangeArrowheads="1"/>
        </xdr:cNvSpPr>
      </xdr:nvSpPr>
      <xdr:spPr bwMode="auto">
        <a:xfrm>
          <a:off x="4114800" y="2214880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111</xdr:row>
      <xdr:rowOff>0</xdr:rowOff>
    </xdr:from>
    <xdr:to>
      <xdr:col>14</xdr:col>
      <xdr:colOff>304800</xdr:colOff>
      <xdr:row>112</xdr:row>
      <xdr:rowOff>144117</xdr:rowOff>
    </xdr:to>
    <xdr:sp macro="" textlink="">
      <xdr:nvSpPr>
        <xdr:cNvPr id="290" name="AutoShape 343">
          <a:extLst>
            <a:ext uri="{FF2B5EF4-FFF2-40B4-BE49-F238E27FC236}">
              <a16:creationId xmlns:a16="http://schemas.microsoft.com/office/drawing/2014/main" id="{354942CC-4B79-4414-BE22-86F5EAF38238}"/>
            </a:ext>
          </a:extLst>
        </xdr:cNvPr>
        <xdr:cNvSpPr>
          <a:spLocks noChangeAspect="1" noChangeArrowheads="1"/>
        </xdr:cNvSpPr>
      </xdr:nvSpPr>
      <xdr:spPr bwMode="auto">
        <a:xfrm>
          <a:off x="18072100" y="2214880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111</xdr:row>
      <xdr:rowOff>0</xdr:rowOff>
    </xdr:from>
    <xdr:to>
      <xdr:col>32</xdr:col>
      <xdr:colOff>152400</xdr:colOff>
      <xdr:row>112</xdr:row>
      <xdr:rowOff>144117</xdr:rowOff>
    </xdr:to>
    <xdr:sp macro="" textlink="">
      <xdr:nvSpPr>
        <xdr:cNvPr id="291" name="AutoShape 344">
          <a:extLst>
            <a:ext uri="{FF2B5EF4-FFF2-40B4-BE49-F238E27FC236}">
              <a16:creationId xmlns:a16="http://schemas.microsoft.com/office/drawing/2014/main" id="{7C7C7D72-11D2-4281-8D69-E8DDE8ACA48D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2148800"/>
          <a:ext cx="29845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144117</xdr:rowOff>
    </xdr:to>
    <xdr:sp macro="" textlink="">
      <xdr:nvSpPr>
        <xdr:cNvPr id="292" name="AutoShape 345">
          <a:extLst>
            <a:ext uri="{FF2B5EF4-FFF2-40B4-BE49-F238E27FC236}">
              <a16:creationId xmlns:a16="http://schemas.microsoft.com/office/drawing/2014/main" id="{8C5A1E5C-CD6B-42A7-9FF1-868FC3ABBA29}"/>
            </a:ext>
          </a:extLst>
        </xdr:cNvPr>
        <xdr:cNvSpPr>
          <a:spLocks noChangeAspect="1" noChangeArrowheads="1"/>
        </xdr:cNvSpPr>
      </xdr:nvSpPr>
      <xdr:spPr bwMode="auto">
        <a:xfrm>
          <a:off x="0" y="2230755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112</xdr:row>
      <xdr:rowOff>0</xdr:rowOff>
    </xdr:from>
    <xdr:to>
      <xdr:col>32</xdr:col>
      <xdr:colOff>152400</xdr:colOff>
      <xdr:row>113</xdr:row>
      <xdr:rowOff>144117</xdr:rowOff>
    </xdr:to>
    <xdr:sp macro="" textlink="">
      <xdr:nvSpPr>
        <xdr:cNvPr id="293" name="AutoShape 346">
          <a:extLst>
            <a:ext uri="{FF2B5EF4-FFF2-40B4-BE49-F238E27FC236}">
              <a16:creationId xmlns:a16="http://schemas.microsoft.com/office/drawing/2014/main" id="{6F0E475D-1B9B-4853-BCDE-98FF1B420B3C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2307550"/>
          <a:ext cx="29845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144117</xdr:rowOff>
    </xdr:to>
    <xdr:sp macro="" textlink="">
      <xdr:nvSpPr>
        <xdr:cNvPr id="294" name="AutoShape 347">
          <a:extLst>
            <a:ext uri="{FF2B5EF4-FFF2-40B4-BE49-F238E27FC236}">
              <a16:creationId xmlns:a16="http://schemas.microsoft.com/office/drawing/2014/main" id="{8F000515-8CDF-4697-AEB2-EB3630B0620A}"/>
            </a:ext>
          </a:extLst>
        </xdr:cNvPr>
        <xdr:cNvSpPr>
          <a:spLocks noChangeAspect="1" noChangeArrowheads="1"/>
        </xdr:cNvSpPr>
      </xdr:nvSpPr>
      <xdr:spPr bwMode="auto">
        <a:xfrm>
          <a:off x="0" y="2246630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113</xdr:row>
      <xdr:rowOff>0</xdr:rowOff>
    </xdr:from>
    <xdr:to>
      <xdr:col>32</xdr:col>
      <xdr:colOff>152400</xdr:colOff>
      <xdr:row>114</xdr:row>
      <xdr:rowOff>144117</xdr:rowOff>
    </xdr:to>
    <xdr:sp macro="" textlink="">
      <xdr:nvSpPr>
        <xdr:cNvPr id="295" name="AutoShape 348">
          <a:extLst>
            <a:ext uri="{FF2B5EF4-FFF2-40B4-BE49-F238E27FC236}">
              <a16:creationId xmlns:a16="http://schemas.microsoft.com/office/drawing/2014/main" id="{532FA486-EEAA-443F-AEE9-C5DE990E844B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2466300"/>
          <a:ext cx="29845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144118</xdr:rowOff>
    </xdr:to>
    <xdr:sp macro="" textlink="">
      <xdr:nvSpPr>
        <xdr:cNvPr id="296" name="AutoShape 349">
          <a:extLst>
            <a:ext uri="{FF2B5EF4-FFF2-40B4-BE49-F238E27FC236}">
              <a16:creationId xmlns:a16="http://schemas.microsoft.com/office/drawing/2014/main" id="{4B65E0B4-D4B9-4BBC-B083-1E4CA6D236B6}"/>
            </a:ext>
          </a:extLst>
        </xdr:cNvPr>
        <xdr:cNvSpPr>
          <a:spLocks noChangeAspect="1" noChangeArrowheads="1"/>
        </xdr:cNvSpPr>
      </xdr:nvSpPr>
      <xdr:spPr bwMode="auto">
        <a:xfrm>
          <a:off x="0" y="2262505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88900</xdr:rowOff>
    </xdr:to>
    <xdr:sp macro="" textlink="">
      <xdr:nvSpPr>
        <xdr:cNvPr id="297" name="AutoShape 350">
          <a:extLst>
            <a:ext uri="{FF2B5EF4-FFF2-40B4-BE49-F238E27FC236}">
              <a16:creationId xmlns:a16="http://schemas.microsoft.com/office/drawing/2014/main" id="{219828DD-B9C4-4494-9FBD-BFAEC116CD42}"/>
            </a:ext>
          </a:extLst>
        </xdr:cNvPr>
        <xdr:cNvSpPr>
          <a:spLocks noChangeAspect="1" noChangeArrowheads="1"/>
        </xdr:cNvSpPr>
      </xdr:nvSpPr>
      <xdr:spPr bwMode="auto">
        <a:xfrm>
          <a:off x="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115</xdr:row>
      <xdr:rowOff>0</xdr:rowOff>
    </xdr:from>
    <xdr:to>
      <xdr:col>32</xdr:col>
      <xdr:colOff>152400</xdr:colOff>
      <xdr:row>116</xdr:row>
      <xdr:rowOff>88900</xdr:rowOff>
    </xdr:to>
    <xdr:sp macro="" textlink="">
      <xdr:nvSpPr>
        <xdr:cNvPr id="298" name="AutoShape 351">
          <a:extLst>
            <a:ext uri="{FF2B5EF4-FFF2-40B4-BE49-F238E27FC236}">
              <a16:creationId xmlns:a16="http://schemas.microsoft.com/office/drawing/2014/main" id="{C2957D3B-839E-4C1C-97AF-D98F94EE4CE0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2783800"/>
          <a:ext cx="298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144118</xdr:rowOff>
    </xdr:to>
    <xdr:sp macro="" textlink="">
      <xdr:nvSpPr>
        <xdr:cNvPr id="299" name="AutoShape 352">
          <a:extLst>
            <a:ext uri="{FF2B5EF4-FFF2-40B4-BE49-F238E27FC236}">
              <a16:creationId xmlns:a16="http://schemas.microsoft.com/office/drawing/2014/main" id="{F0BE86A3-2924-44E0-8199-08C7F61460D7}"/>
            </a:ext>
          </a:extLst>
        </xdr:cNvPr>
        <xdr:cNvSpPr>
          <a:spLocks noChangeAspect="1" noChangeArrowheads="1"/>
        </xdr:cNvSpPr>
      </xdr:nvSpPr>
      <xdr:spPr bwMode="auto">
        <a:xfrm>
          <a:off x="0" y="22999700"/>
          <a:ext cx="30480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308162</xdr:colOff>
      <xdr:row>117</xdr:row>
      <xdr:rowOff>144118</xdr:rowOff>
    </xdr:to>
    <xdr:sp macro="" textlink="">
      <xdr:nvSpPr>
        <xdr:cNvPr id="300" name="AutoShape 353">
          <a:extLst>
            <a:ext uri="{FF2B5EF4-FFF2-40B4-BE49-F238E27FC236}">
              <a16:creationId xmlns:a16="http://schemas.microsoft.com/office/drawing/2014/main" id="{3F54E0CA-0BEF-4E49-A863-F7EEAE71859E}"/>
            </a:ext>
          </a:extLst>
        </xdr:cNvPr>
        <xdr:cNvSpPr>
          <a:spLocks noChangeAspect="1" noChangeArrowheads="1"/>
        </xdr:cNvSpPr>
      </xdr:nvSpPr>
      <xdr:spPr bwMode="auto">
        <a:xfrm>
          <a:off x="0" y="22999700"/>
          <a:ext cx="308162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116</xdr:row>
      <xdr:rowOff>0</xdr:rowOff>
    </xdr:from>
    <xdr:to>
      <xdr:col>32</xdr:col>
      <xdr:colOff>152400</xdr:colOff>
      <xdr:row>117</xdr:row>
      <xdr:rowOff>144118</xdr:rowOff>
    </xdr:to>
    <xdr:sp macro="" textlink="">
      <xdr:nvSpPr>
        <xdr:cNvPr id="301" name="AutoShape 354">
          <a:extLst>
            <a:ext uri="{FF2B5EF4-FFF2-40B4-BE49-F238E27FC236}">
              <a16:creationId xmlns:a16="http://schemas.microsoft.com/office/drawing/2014/main" id="{4E908634-BE86-42A0-90D3-E31EBE58B495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2999700"/>
          <a:ext cx="298450" cy="30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118</xdr:row>
      <xdr:rowOff>144116</xdr:rowOff>
    </xdr:to>
    <xdr:sp macro="" textlink="">
      <xdr:nvSpPr>
        <xdr:cNvPr id="302" name="AutoShape 355">
          <a:extLst>
            <a:ext uri="{FF2B5EF4-FFF2-40B4-BE49-F238E27FC236}">
              <a16:creationId xmlns:a16="http://schemas.microsoft.com/office/drawing/2014/main" id="{B58BC1D0-EB99-48C1-97E0-E85333B0CCC7}"/>
            </a:ext>
          </a:extLst>
        </xdr:cNvPr>
        <xdr:cNvSpPr>
          <a:spLocks noChangeAspect="1" noChangeArrowheads="1"/>
        </xdr:cNvSpPr>
      </xdr:nvSpPr>
      <xdr:spPr bwMode="auto">
        <a:xfrm>
          <a:off x="0" y="23158450"/>
          <a:ext cx="304800" cy="302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117</xdr:row>
      <xdr:rowOff>0</xdr:rowOff>
    </xdr:from>
    <xdr:to>
      <xdr:col>32</xdr:col>
      <xdr:colOff>152400</xdr:colOff>
      <xdr:row>118</xdr:row>
      <xdr:rowOff>144116</xdr:rowOff>
    </xdr:to>
    <xdr:sp macro="" textlink="">
      <xdr:nvSpPr>
        <xdr:cNvPr id="303" name="AutoShape 356">
          <a:extLst>
            <a:ext uri="{FF2B5EF4-FFF2-40B4-BE49-F238E27FC236}">
              <a16:creationId xmlns:a16="http://schemas.microsoft.com/office/drawing/2014/main" id="{29CE46D5-5566-4E28-8E94-DC37962FC058}"/>
            </a:ext>
          </a:extLst>
        </xdr:cNvPr>
        <xdr:cNvSpPr>
          <a:spLocks noChangeAspect="1" noChangeArrowheads="1"/>
        </xdr:cNvSpPr>
      </xdr:nvSpPr>
      <xdr:spPr bwMode="auto">
        <a:xfrm>
          <a:off x="25984200" y="23158450"/>
          <a:ext cx="298450" cy="302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95251</xdr:rowOff>
    </xdr:to>
    <xdr:sp macro="" textlink="">
      <xdr:nvSpPr>
        <xdr:cNvPr id="304" name="AutoShape 357">
          <a:extLst>
            <a:ext uri="{FF2B5EF4-FFF2-40B4-BE49-F238E27FC236}">
              <a16:creationId xmlns:a16="http://schemas.microsoft.com/office/drawing/2014/main" id="{D1B47D56-F541-4736-98B3-5B67AA338107}"/>
            </a:ext>
          </a:extLst>
        </xdr:cNvPr>
        <xdr:cNvSpPr>
          <a:spLocks noChangeAspect="1" noChangeArrowheads="1"/>
        </xdr:cNvSpPr>
      </xdr:nvSpPr>
      <xdr:spPr bwMode="auto">
        <a:xfrm>
          <a:off x="0" y="233172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118</xdr:row>
      <xdr:rowOff>0</xdr:rowOff>
    </xdr:from>
    <xdr:to>
      <xdr:col>33</xdr:col>
      <xdr:colOff>50800</xdr:colOff>
      <xdr:row>119</xdr:row>
      <xdr:rowOff>95251</xdr:rowOff>
    </xdr:to>
    <xdr:sp macro="" textlink="">
      <xdr:nvSpPr>
        <xdr:cNvPr id="305" name="AutoShape 358">
          <a:extLst>
            <a:ext uri="{FF2B5EF4-FFF2-40B4-BE49-F238E27FC236}">
              <a16:creationId xmlns:a16="http://schemas.microsoft.com/office/drawing/2014/main" id="{32389138-F792-4D1A-886A-CE84E3258072}"/>
            </a:ext>
          </a:extLst>
        </xdr:cNvPr>
        <xdr:cNvSpPr>
          <a:spLocks noChangeAspect="1" noChangeArrowheads="1"/>
        </xdr:cNvSpPr>
      </xdr:nvSpPr>
      <xdr:spPr bwMode="auto">
        <a:xfrm>
          <a:off x="26130250" y="233172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150467</xdr:rowOff>
    </xdr:to>
    <xdr:sp macro="" textlink="">
      <xdr:nvSpPr>
        <xdr:cNvPr id="306" name="AutoShape 359">
          <a:extLst>
            <a:ext uri="{FF2B5EF4-FFF2-40B4-BE49-F238E27FC236}">
              <a16:creationId xmlns:a16="http://schemas.microsoft.com/office/drawing/2014/main" id="{C04CCBF9-34E3-4526-A9F6-20EFE051B12E}"/>
            </a:ext>
          </a:extLst>
        </xdr:cNvPr>
        <xdr:cNvSpPr>
          <a:spLocks noChangeAspect="1" noChangeArrowheads="1"/>
        </xdr:cNvSpPr>
      </xdr:nvSpPr>
      <xdr:spPr bwMode="auto">
        <a:xfrm>
          <a:off x="0" y="2352675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76200</xdr:rowOff>
    </xdr:to>
    <xdr:sp macro="" textlink="">
      <xdr:nvSpPr>
        <xdr:cNvPr id="307" name="AutoShape 360">
          <a:extLst>
            <a:ext uri="{FF2B5EF4-FFF2-40B4-BE49-F238E27FC236}">
              <a16:creationId xmlns:a16="http://schemas.microsoft.com/office/drawing/2014/main" id="{307D8E4C-3FDA-440A-903B-85EC49F2EE69}"/>
            </a:ext>
          </a:extLst>
        </xdr:cNvPr>
        <xdr:cNvSpPr>
          <a:spLocks noChangeAspect="1" noChangeArrowheads="1"/>
        </xdr:cNvSpPr>
      </xdr:nvSpPr>
      <xdr:spPr bwMode="auto">
        <a:xfrm>
          <a:off x="0" y="2367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120</xdr:row>
      <xdr:rowOff>0</xdr:rowOff>
    </xdr:from>
    <xdr:to>
      <xdr:col>29</xdr:col>
      <xdr:colOff>152400</xdr:colOff>
      <xdr:row>121</xdr:row>
      <xdr:rowOff>76200</xdr:rowOff>
    </xdr:to>
    <xdr:sp macro="" textlink="">
      <xdr:nvSpPr>
        <xdr:cNvPr id="308" name="AutoShape 361">
          <a:extLst>
            <a:ext uri="{FF2B5EF4-FFF2-40B4-BE49-F238E27FC236}">
              <a16:creationId xmlns:a16="http://schemas.microsoft.com/office/drawing/2014/main" id="{CB4EAB4E-AE98-45BE-BF02-81AE3177A59D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23679150"/>
          <a:ext cx="298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150467</xdr:rowOff>
    </xdr:to>
    <xdr:sp macro="" textlink="">
      <xdr:nvSpPr>
        <xdr:cNvPr id="309" name="AutoShape 362">
          <a:extLst>
            <a:ext uri="{FF2B5EF4-FFF2-40B4-BE49-F238E27FC236}">
              <a16:creationId xmlns:a16="http://schemas.microsoft.com/office/drawing/2014/main" id="{49A3C238-0724-418F-9C23-34E3D9A6B73F}"/>
            </a:ext>
          </a:extLst>
        </xdr:cNvPr>
        <xdr:cNvSpPr>
          <a:spLocks noChangeAspect="1" noChangeArrowheads="1"/>
        </xdr:cNvSpPr>
      </xdr:nvSpPr>
      <xdr:spPr bwMode="auto">
        <a:xfrm>
          <a:off x="0" y="23907750"/>
          <a:ext cx="304800" cy="30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nomuradc.jp/" TargetMode="External"/><Relationship Id="rId1" Type="http://schemas.openxmlformats.org/officeDocument/2006/relationships/hyperlink" Target="http://nomuradc.jp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nomuradc.jp/" TargetMode="External"/><Relationship Id="rId1" Type="http://schemas.openxmlformats.org/officeDocument/2006/relationships/hyperlink" Target="http://nomuradc.jp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1772-F9BF-4001-8BD5-2075AE62BB6A}">
  <dimension ref="A1:AT86"/>
  <sheetViews>
    <sheetView tabSelected="1" zoomScale="76" zoomScaleNormal="76" workbookViewId="0">
      <pane xSplit="4" ySplit="4" topLeftCell="AH45" activePane="bottomRight" state="frozen"/>
      <selection pane="topRight" activeCell="E1" sqref="E1"/>
      <selection pane="bottomLeft" activeCell="A5" sqref="A5"/>
      <selection pane="bottomRight" activeCell="C31" sqref="C31"/>
    </sheetView>
  </sheetViews>
  <sheetFormatPr defaultRowHeight="18" x14ac:dyDescent="0.55000000000000004"/>
  <cols>
    <col min="1" max="1" width="19.83203125" style="1" bestFit="1" customWidth="1"/>
    <col min="2" max="2" width="12.25" style="1" bestFit="1" customWidth="1"/>
    <col min="3" max="3" width="5.5" style="3" bestFit="1" customWidth="1"/>
    <col min="4" max="4" width="12.1640625" style="1" bestFit="1" customWidth="1"/>
    <col min="5" max="9" width="12.25" style="1" bestFit="1" customWidth="1"/>
    <col min="10" max="10" width="12.25" style="14" bestFit="1" customWidth="1"/>
    <col min="11" max="46" width="12.25" style="1" bestFit="1" customWidth="1"/>
    <col min="47" max="16384" width="8.6640625" style="1"/>
  </cols>
  <sheetData>
    <row r="1" spans="1:46" s="2" customFormat="1" ht="35" x14ac:dyDescent="0.55000000000000004">
      <c r="A1" s="42">
        <v>45373</v>
      </c>
      <c r="E1" s="2">
        <v>2024</v>
      </c>
      <c r="F1" s="2">
        <f>E1+1</f>
        <v>2025</v>
      </c>
      <c r="G1" s="2">
        <f t="shared" ref="G1:AS8" si="0">F1+1</f>
        <v>2026</v>
      </c>
      <c r="H1" s="2">
        <f t="shared" si="0"/>
        <v>2027</v>
      </c>
      <c r="I1" s="2">
        <f t="shared" si="0"/>
        <v>2028</v>
      </c>
      <c r="J1" s="13">
        <f t="shared" si="0"/>
        <v>2029</v>
      </c>
      <c r="K1" s="2">
        <f t="shared" si="0"/>
        <v>2030</v>
      </c>
      <c r="L1" s="2">
        <f t="shared" si="0"/>
        <v>2031</v>
      </c>
      <c r="M1" s="2">
        <f t="shared" si="0"/>
        <v>2032</v>
      </c>
      <c r="N1" s="2">
        <f t="shared" si="0"/>
        <v>2033</v>
      </c>
      <c r="O1" s="2">
        <f t="shared" si="0"/>
        <v>2034</v>
      </c>
      <c r="P1" s="2">
        <f t="shared" si="0"/>
        <v>2035</v>
      </c>
      <c r="Q1" s="2">
        <f t="shared" si="0"/>
        <v>2036</v>
      </c>
      <c r="R1" s="2">
        <f t="shared" si="0"/>
        <v>2037</v>
      </c>
      <c r="S1" s="2">
        <f t="shared" si="0"/>
        <v>2038</v>
      </c>
      <c r="T1" s="2">
        <f t="shared" si="0"/>
        <v>2039</v>
      </c>
      <c r="U1" s="2">
        <f t="shared" si="0"/>
        <v>2040</v>
      </c>
      <c r="V1" s="2">
        <f t="shared" si="0"/>
        <v>2041</v>
      </c>
      <c r="W1" s="2">
        <f t="shared" si="0"/>
        <v>2042</v>
      </c>
      <c r="X1" s="2">
        <f t="shared" si="0"/>
        <v>2043</v>
      </c>
      <c r="Y1" s="2">
        <f t="shared" si="0"/>
        <v>2044</v>
      </c>
      <c r="Z1" s="2">
        <f t="shared" si="0"/>
        <v>2045</v>
      </c>
      <c r="AA1" s="2">
        <f t="shared" si="0"/>
        <v>2046</v>
      </c>
      <c r="AB1" s="2">
        <f t="shared" si="0"/>
        <v>2047</v>
      </c>
      <c r="AC1" s="2">
        <f t="shared" si="0"/>
        <v>2048</v>
      </c>
      <c r="AD1" s="2">
        <f t="shared" si="0"/>
        <v>2049</v>
      </c>
      <c r="AE1" s="2">
        <f t="shared" si="0"/>
        <v>2050</v>
      </c>
      <c r="AF1" s="2">
        <f t="shared" si="0"/>
        <v>2051</v>
      </c>
      <c r="AG1" s="2">
        <f t="shared" si="0"/>
        <v>2052</v>
      </c>
      <c r="AH1" s="2">
        <f t="shared" si="0"/>
        <v>2053</v>
      </c>
      <c r="AI1" s="2">
        <f t="shared" si="0"/>
        <v>2054</v>
      </c>
      <c r="AJ1" s="2">
        <f t="shared" si="0"/>
        <v>2055</v>
      </c>
      <c r="AK1" s="2">
        <f t="shared" si="0"/>
        <v>2056</v>
      </c>
      <c r="AL1" s="2">
        <f t="shared" si="0"/>
        <v>2057</v>
      </c>
      <c r="AM1" s="2">
        <f t="shared" si="0"/>
        <v>2058</v>
      </c>
      <c r="AN1" s="2">
        <f t="shared" si="0"/>
        <v>2059</v>
      </c>
      <c r="AO1" s="2">
        <f t="shared" si="0"/>
        <v>2060</v>
      </c>
      <c r="AP1" s="2">
        <f t="shared" si="0"/>
        <v>2061</v>
      </c>
      <c r="AQ1" s="2">
        <f t="shared" si="0"/>
        <v>2062</v>
      </c>
      <c r="AR1" s="2">
        <f t="shared" si="0"/>
        <v>2063</v>
      </c>
      <c r="AS1" s="2">
        <f t="shared" si="0"/>
        <v>2064</v>
      </c>
      <c r="AT1" s="2">
        <f t="shared" ref="AT1" si="1">AS1+1</f>
        <v>2065</v>
      </c>
    </row>
    <row r="2" spans="1:46" x14ac:dyDescent="0.55000000000000004">
      <c r="D2" s="8" t="s">
        <v>13</v>
      </c>
      <c r="E2" s="1">
        <f>SUM(E9:E49)</f>
        <v>11836000</v>
      </c>
      <c r="F2" s="1">
        <f t="shared" ref="F2:AT2" si="2">E4+SUM(F9:F49)</f>
        <v>40973510.600000001</v>
      </c>
      <c r="G2" s="1">
        <f t="shared" si="2"/>
        <v>40140950.600000001</v>
      </c>
      <c r="H2" s="1">
        <f t="shared" si="2"/>
        <v>39308390.600000001</v>
      </c>
      <c r="I2" s="1">
        <f t="shared" si="2"/>
        <v>38475830.600000001</v>
      </c>
      <c r="J2" s="14">
        <f t="shared" si="2"/>
        <v>45847270.600000001</v>
      </c>
      <c r="K2" s="1">
        <f t="shared" si="2"/>
        <v>44981963.399999999</v>
      </c>
      <c r="L2" s="1">
        <f t="shared" si="2"/>
        <v>44416656.199999996</v>
      </c>
      <c r="M2" s="1">
        <f t="shared" si="2"/>
        <v>43851348.999999993</v>
      </c>
      <c r="N2" s="1">
        <f t="shared" si="2"/>
        <v>39786041.79999999</v>
      </c>
      <c r="O2" s="1">
        <f t="shared" si="2"/>
        <v>39070734.599999987</v>
      </c>
      <c r="P2" s="1">
        <f t="shared" si="2"/>
        <v>38596605.79999999</v>
      </c>
      <c r="Q2" s="1">
        <f t="shared" si="2"/>
        <v>38422476.999999993</v>
      </c>
      <c r="R2" s="1">
        <f t="shared" si="2"/>
        <v>38248348.199999996</v>
      </c>
      <c r="S2" s="1">
        <f t="shared" si="2"/>
        <v>38074219.399999999</v>
      </c>
      <c r="T2" s="1">
        <f t="shared" si="2"/>
        <v>31950090.599999998</v>
      </c>
      <c r="U2" s="1">
        <f t="shared" si="2"/>
        <v>31475961.799999997</v>
      </c>
      <c r="V2" s="1">
        <f t="shared" si="2"/>
        <v>27801832.999999996</v>
      </c>
      <c r="W2" s="1">
        <f t="shared" si="2"/>
        <v>27627704.199999996</v>
      </c>
      <c r="X2" s="1">
        <f t="shared" si="2"/>
        <v>27453575.399999995</v>
      </c>
      <c r="Y2" s="1">
        <f t="shared" si="2"/>
        <v>27129446.599999994</v>
      </c>
      <c r="Z2" s="1">
        <f t="shared" si="2"/>
        <v>26655317.799999993</v>
      </c>
      <c r="AA2" s="1">
        <f t="shared" si="2"/>
        <v>25787748.999999993</v>
      </c>
      <c r="AB2" s="1">
        <f t="shared" si="2"/>
        <v>24920180.199999992</v>
      </c>
      <c r="AC2" s="1">
        <f t="shared" si="2"/>
        <v>24052611.399999991</v>
      </c>
      <c r="AD2" s="1">
        <f t="shared" si="2"/>
        <v>23035042.59999999</v>
      </c>
      <c r="AE2" s="1">
        <f t="shared" si="2"/>
        <v>22167473.79999999</v>
      </c>
      <c r="AF2" s="1">
        <f t="shared" si="2"/>
        <v>21299904.999999989</v>
      </c>
      <c r="AG2" s="1">
        <f t="shared" si="2"/>
        <v>20432336.199999988</v>
      </c>
      <c r="AH2" s="1">
        <f t="shared" si="2"/>
        <v>19564767.399999987</v>
      </c>
      <c r="AI2" s="1">
        <f t="shared" si="2"/>
        <v>12897198.599999987</v>
      </c>
      <c r="AJ2" s="1">
        <f t="shared" si="2"/>
        <v>12029629.799999986</v>
      </c>
      <c r="AK2" s="1">
        <f t="shared" si="2"/>
        <v>11162060.999999985</v>
      </c>
      <c r="AL2" s="1">
        <f t="shared" si="2"/>
        <v>10294492.199999984</v>
      </c>
      <c r="AM2" s="1">
        <f t="shared" si="2"/>
        <v>9426923.3999999836</v>
      </c>
      <c r="AN2" s="1">
        <f t="shared" si="2"/>
        <v>8559354.5999999829</v>
      </c>
      <c r="AO2" s="1">
        <f t="shared" si="2"/>
        <v>7691785.799999983</v>
      </c>
      <c r="AP2" s="1">
        <f t="shared" si="2"/>
        <v>6824216.9999999832</v>
      </c>
      <c r="AQ2" s="1">
        <f t="shared" si="2"/>
        <v>5956648.1999999834</v>
      </c>
      <c r="AR2" s="1">
        <f t="shared" si="2"/>
        <v>5089079.3999999836</v>
      </c>
      <c r="AS2" s="1">
        <f t="shared" si="2"/>
        <v>4221510.5999999838</v>
      </c>
      <c r="AT2" s="1">
        <f t="shared" si="2"/>
        <v>3353941.799999984</v>
      </c>
    </row>
    <row r="3" spans="1:46" x14ac:dyDescent="0.55000000000000004">
      <c r="D3" s="9" t="s">
        <v>12</v>
      </c>
      <c r="E3" s="1">
        <f>SUM(E51:E95)</f>
        <v>19362000</v>
      </c>
      <c r="F3" s="1">
        <f>SUM(F51:F95)</f>
        <v>5562000</v>
      </c>
      <c r="G3" s="1">
        <f t="shared" ref="G3:T3" si="3">SUM(G51:G95)</f>
        <v>5562000</v>
      </c>
      <c r="H3" s="1">
        <f t="shared" si="3"/>
        <v>5562000</v>
      </c>
      <c r="I3" s="1">
        <f t="shared" si="3"/>
        <v>3614000</v>
      </c>
      <c r="J3" s="14">
        <f t="shared" si="3"/>
        <v>3764000</v>
      </c>
      <c r="K3" s="1">
        <f t="shared" si="3"/>
        <v>3464000</v>
      </c>
      <c r="L3" s="1">
        <f t="shared" si="3"/>
        <v>3464000</v>
      </c>
      <c r="M3" s="1">
        <f t="shared" si="3"/>
        <v>6964000</v>
      </c>
      <c r="N3" s="1">
        <f t="shared" si="3"/>
        <v>3614000</v>
      </c>
      <c r="O3" s="1">
        <f t="shared" si="3"/>
        <v>3764000</v>
      </c>
      <c r="P3" s="1">
        <f t="shared" si="3"/>
        <v>3464000</v>
      </c>
      <c r="Q3" s="1">
        <f t="shared" si="3"/>
        <v>3464000</v>
      </c>
      <c r="R3" s="1">
        <f t="shared" si="3"/>
        <v>3464000</v>
      </c>
      <c r="S3" s="1">
        <f t="shared" si="3"/>
        <v>9414000</v>
      </c>
      <c r="T3" s="1">
        <f t="shared" si="3"/>
        <v>3764000</v>
      </c>
      <c r="U3" s="1">
        <f t="shared" ref="U3:AT3" si="4">SUM(U51:U95)</f>
        <v>6964000</v>
      </c>
      <c r="V3" s="1">
        <f t="shared" si="4"/>
        <v>3464000</v>
      </c>
      <c r="W3" s="1">
        <f t="shared" si="4"/>
        <v>3464000</v>
      </c>
      <c r="X3" s="1">
        <f t="shared" si="4"/>
        <v>3614000</v>
      </c>
      <c r="Y3" s="1">
        <f t="shared" si="4"/>
        <v>3764000</v>
      </c>
      <c r="Z3" s="1">
        <f t="shared" si="4"/>
        <v>3464000</v>
      </c>
      <c r="AA3" s="1">
        <f t="shared" si="4"/>
        <v>3464000</v>
      </c>
      <c r="AB3" s="1">
        <f t="shared" si="4"/>
        <v>3464000</v>
      </c>
      <c r="AC3" s="1">
        <f t="shared" si="4"/>
        <v>3614000</v>
      </c>
      <c r="AD3" s="1">
        <f t="shared" si="4"/>
        <v>3464000</v>
      </c>
      <c r="AE3" s="1">
        <f t="shared" si="4"/>
        <v>3464000</v>
      </c>
      <c r="AF3" s="1">
        <f t="shared" si="4"/>
        <v>3464000</v>
      </c>
      <c r="AG3" s="1">
        <f t="shared" si="4"/>
        <v>3464000</v>
      </c>
      <c r="AH3" s="1">
        <f t="shared" si="4"/>
        <v>9264000</v>
      </c>
      <c r="AI3" s="1">
        <f t="shared" si="4"/>
        <v>3464000</v>
      </c>
      <c r="AJ3" s="1">
        <f t="shared" si="4"/>
        <v>3464000</v>
      </c>
      <c r="AK3" s="1">
        <f t="shared" si="4"/>
        <v>3464000</v>
      </c>
      <c r="AL3" s="1">
        <f t="shared" si="4"/>
        <v>3464000</v>
      </c>
      <c r="AM3" s="1">
        <f t="shared" si="4"/>
        <v>3464000</v>
      </c>
      <c r="AN3" s="1">
        <f t="shared" si="4"/>
        <v>3464000</v>
      </c>
      <c r="AO3" s="1">
        <f t="shared" si="4"/>
        <v>3464000</v>
      </c>
      <c r="AP3" s="1">
        <f t="shared" si="4"/>
        <v>3464000</v>
      </c>
      <c r="AQ3" s="1">
        <f t="shared" si="4"/>
        <v>3464000</v>
      </c>
      <c r="AR3" s="1">
        <f t="shared" si="4"/>
        <v>3464000</v>
      </c>
      <c r="AS3" s="1">
        <f t="shared" si="4"/>
        <v>3464000</v>
      </c>
      <c r="AT3" s="1">
        <f t="shared" si="4"/>
        <v>3464000</v>
      </c>
    </row>
    <row r="4" spans="1:46" x14ac:dyDescent="0.55000000000000004">
      <c r="D4" s="1" t="s">
        <v>14</v>
      </c>
      <c r="E4" s="1">
        <f>E2-E3</f>
        <v>-7526000</v>
      </c>
      <c r="F4" s="1">
        <f>F2-F3</f>
        <v>35411510.600000001</v>
      </c>
      <c r="G4" s="1">
        <f t="shared" ref="G4:T4" si="5">G2-G3</f>
        <v>34578950.600000001</v>
      </c>
      <c r="H4" s="1">
        <f t="shared" si="5"/>
        <v>33746390.600000001</v>
      </c>
      <c r="I4" s="1">
        <f t="shared" si="5"/>
        <v>34861830.600000001</v>
      </c>
      <c r="J4" s="14">
        <f t="shared" si="5"/>
        <v>42083270.600000001</v>
      </c>
      <c r="K4" s="1">
        <f t="shared" si="5"/>
        <v>41517963.399999999</v>
      </c>
      <c r="L4" s="1">
        <f t="shared" si="5"/>
        <v>40952656.199999996</v>
      </c>
      <c r="M4" s="1">
        <f t="shared" si="5"/>
        <v>36887348.999999993</v>
      </c>
      <c r="N4" s="1">
        <f t="shared" si="5"/>
        <v>36172041.79999999</v>
      </c>
      <c r="O4" s="1">
        <f t="shared" si="5"/>
        <v>35306734.599999987</v>
      </c>
      <c r="P4" s="1">
        <f t="shared" si="5"/>
        <v>35132605.79999999</v>
      </c>
      <c r="Q4" s="1">
        <f t="shared" si="5"/>
        <v>34958476.999999993</v>
      </c>
      <c r="R4" s="1">
        <f t="shared" si="5"/>
        <v>34784348.199999996</v>
      </c>
      <c r="S4" s="1">
        <f t="shared" si="5"/>
        <v>28660219.399999999</v>
      </c>
      <c r="T4" s="1">
        <f t="shared" si="5"/>
        <v>28186090.599999998</v>
      </c>
      <c r="U4" s="1">
        <f t="shared" ref="U4:AT4" si="6">U2-U3</f>
        <v>24511961.799999997</v>
      </c>
      <c r="V4" s="1">
        <f t="shared" si="6"/>
        <v>24337832.999999996</v>
      </c>
      <c r="W4" s="1">
        <f t="shared" si="6"/>
        <v>24163704.199999996</v>
      </c>
      <c r="X4" s="1">
        <f t="shared" si="6"/>
        <v>23839575.399999995</v>
      </c>
      <c r="Y4" s="1">
        <f t="shared" si="6"/>
        <v>23365446.599999994</v>
      </c>
      <c r="Z4" s="1">
        <f t="shared" si="6"/>
        <v>23191317.799999993</v>
      </c>
      <c r="AA4" s="1">
        <f t="shared" si="6"/>
        <v>22323748.999999993</v>
      </c>
      <c r="AB4" s="1">
        <f t="shared" si="6"/>
        <v>21456180.199999992</v>
      </c>
      <c r="AC4" s="1">
        <f t="shared" si="6"/>
        <v>20438611.399999991</v>
      </c>
      <c r="AD4" s="1">
        <f t="shared" si="6"/>
        <v>19571042.59999999</v>
      </c>
      <c r="AE4" s="1">
        <f t="shared" si="6"/>
        <v>18703473.79999999</v>
      </c>
      <c r="AF4" s="1">
        <f t="shared" si="6"/>
        <v>17835904.999999989</v>
      </c>
      <c r="AG4" s="1">
        <f t="shared" si="6"/>
        <v>16968336.199999988</v>
      </c>
      <c r="AH4" s="1">
        <f t="shared" si="6"/>
        <v>10300767.399999987</v>
      </c>
      <c r="AI4" s="1">
        <f t="shared" si="6"/>
        <v>9433198.5999999866</v>
      </c>
      <c r="AJ4" s="1">
        <f t="shared" si="6"/>
        <v>8565629.7999999858</v>
      </c>
      <c r="AK4" s="1">
        <f t="shared" si="6"/>
        <v>7698060.9999999851</v>
      </c>
      <c r="AL4" s="1">
        <f t="shared" si="6"/>
        <v>6830492.1999999844</v>
      </c>
      <c r="AM4" s="1">
        <f t="shared" si="6"/>
        <v>5962923.3999999836</v>
      </c>
      <c r="AN4" s="1">
        <f t="shared" si="6"/>
        <v>5095354.5999999829</v>
      </c>
      <c r="AO4" s="1">
        <f t="shared" si="6"/>
        <v>4227785.799999983</v>
      </c>
      <c r="AP4" s="1">
        <f t="shared" si="6"/>
        <v>3360216.9999999832</v>
      </c>
      <c r="AQ4" s="1">
        <f t="shared" si="6"/>
        <v>2492648.1999999834</v>
      </c>
      <c r="AR4" s="1">
        <f t="shared" si="6"/>
        <v>1625079.3999999836</v>
      </c>
      <c r="AS4" s="1">
        <f t="shared" si="6"/>
        <v>757510.59999998379</v>
      </c>
      <c r="AT4" s="1">
        <f t="shared" si="6"/>
        <v>-110058.20000001602</v>
      </c>
    </row>
    <row r="5" spans="1:46" s="2" customFormat="1" x14ac:dyDescent="0.55000000000000004">
      <c r="E5" s="2">
        <v>59</v>
      </c>
      <c r="F5" s="2">
        <f t="shared" ref="F5:U8" si="7">E5+1</f>
        <v>60</v>
      </c>
      <c r="G5" s="2">
        <f t="shared" si="7"/>
        <v>61</v>
      </c>
      <c r="H5" s="2">
        <f t="shared" si="7"/>
        <v>62</v>
      </c>
      <c r="I5" s="2">
        <f t="shared" si="7"/>
        <v>63</v>
      </c>
      <c r="J5" s="13">
        <f t="shared" si="7"/>
        <v>64</v>
      </c>
      <c r="K5" s="2">
        <f t="shared" si="7"/>
        <v>65</v>
      </c>
      <c r="L5" s="2">
        <f t="shared" si="7"/>
        <v>66</v>
      </c>
      <c r="M5" s="2">
        <f t="shared" si="7"/>
        <v>67</v>
      </c>
      <c r="N5" s="2">
        <f t="shared" si="7"/>
        <v>68</v>
      </c>
      <c r="O5" s="2">
        <f t="shared" si="7"/>
        <v>69</v>
      </c>
      <c r="P5" s="2">
        <f t="shared" si="7"/>
        <v>70</v>
      </c>
      <c r="Q5" s="2">
        <f t="shared" si="7"/>
        <v>71</v>
      </c>
      <c r="R5" s="2">
        <f t="shared" si="7"/>
        <v>72</v>
      </c>
      <c r="S5" s="2">
        <f t="shared" si="7"/>
        <v>73</v>
      </c>
      <c r="T5" s="2">
        <f t="shared" si="7"/>
        <v>74</v>
      </c>
      <c r="U5" s="2">
        <f t="shared" si="7"/>
        <v>75</v>
      </c>
      <c r="V5" s="2">
        <f t="shared" si="0"/>
        <v>76</v>
      </c>
      <c r="W5" s="2">
        <f t="shared" si="0"/>
        <v>77</v>
      </c>
      <c r="X5" s="2">
        <f t="shared" si="0"/>
        <v>78</v>
      </c>
      <c r="Y5" s="2">
        <f t="shared" si="0"/>
        <v>79</v>
      </c>
      <c r="Z5" s="2">
        <f t="shared" si="0"/>
        <v>80</v>
      </c>
      <c r="AA5" s="2">
        <f t="shared" si="0"/>
        <v>81</v>
      </c>
      <c r="AB5" s="2">
        <f t="shared" si="0"/>
        <v>82</v>
      </c>
      <c r="AC5" s="2">
        <f t="shared" si="0"/>
        <v>83</v>
      </c>
      <c r="AD5" s="2">
        <f t="shared" si="0"/>
        <v>84</v>
      </c>
      <c r="AE5" s="2">
        <f t="shared" si="0"/>
        <v>85</v>
      </c>
      <c r="AF5" s="2">
        <f t="shared" si="0"/>
        <v>86</v>
      </c>
      <c r="AG5" s="2">
        <f t="shared" si="0"/>
        <v>87</v>
      </c>
      <c r="AH5" s="2">
        <f t="shared" si="0"/>
        <v>88</v>
      </c>
      <c r="AI5" s="2">
        <f t="shared" si="0"/>
        <v>89</v>
      </c>
      <c r="AJ5" s="2">
        <f t="shared" si="0"/>
        <v>90</v>
      </c>
      <c r="AK5" s="2">
        <f t="shared" si="0"/>
        <v>91</v>
      </c>
      <c r="AL5" s="2">
        <f t="shared" si="0"/>
        <v>92</v>
      </c>
      <c r="AM5" s="2">
        <f t="shared" si="0"/>
        <v>93</v>
      </c>
      <c r="AN5" s="2">
        <f t="shared" si="0"/>
        <v>94</v>
      </c>
      <c r="AO5" s="2">
        <f t="shared" si="0"/>
        <v>95</v>
      </c>
      <c r="AP5" s="2">
        <f t="shared" si="0"/>
        <v>96</v>
      </c>
      <c r="AQ5" s="2">
        <f t="shared" si="0"/>
        <v>97</v>
      </c>
      <c r="AR5" s="2">
        <f t="shared" si="0"/>
        <v>98</v>
      </c>
      <c r="AS5" s="2">
        <f t="shared" si="0"/>
        <v>99</v>
      </c>
      <c r="AT5" s="2">
        <f t="shared" ref="AT5" si="8">AS5+1</f>
        <v>100</v>
      </c>
    </row>
    <row r="6" spans="1:46" s="2" customFormat="1" x14ac:dyDescent="0.55000000000000004">
      <c r="E6" s="2">
        <v>54</v>
      </c>
      <c r="F6" s="2">
        <f t="shared" si="7"/>
        <v>55</v>
      </c>
      <c r="G6" s="2">
        <f t="shared" si="0"/>
        <v>56</v>
      </c>
      <c r="H6" s="2">
        <f t="shared" si="0"/>
        <v>57</v>
      </c>
      <c r="I6" s="2">
        <f t="shared" si="0"/>
        <v>58</v>
      </c>
      <c r="J6" s="13">
        <f t="shared" si="0"/>
        <v>59</v>
      </c>
      <c r="K6" s="2">
        <f t="shared" si="0"/>
        <v>60</v>
      </c>
      <c r="L6" s="2">
        <f t="shared" si="0"/>
        <v>61</v>
      </c>
      <c r="M6" s="2">
        <f t="shared" si="0"/>
        <v>62</v>
      </c>
      <c r="N6" s="2">
        <f t="shared" si="0"/>
        <v>63</v>
      </c>
      <c r="O6" s="2">
        <f t="shared" si="0"/>
        <v>64</v>
      </c>
      <c r="P6" s="2">
        <f t="shared" si="0"/>
        <v>65</v>
      </c>
      <c r="Q6" s="2">
        <f t="shared" si="0"/>
        <v>66</v>
      </c>
      <c r="R6" s="2">
        <f t="shared" si="0"/>
        <v>67</v>
      </c>
      <c r="S6" s="2">
        <f t="shared" si="0"/>
        <v>68</v>
      </c>
      <c r="T6" s="2">
        <f t="shared" si="0"/>
        <v>69</v>
      </c>
      <c r="U6" s="2">
        <f t="shared" si="0"/>
        <v>70</v>
      </c>
      <c r="V6" s="2">
        <f t="shared" si="0"/>
        <v>71</v>
      </c>
      <c r="W6" s="2">
        <f t="shared" si="0"/>
        <v>72</v>
      </c>
      <c r="X6" s="2">
        <f t="shared" si="0"/>
        <v>73</v>
      </c>
      <c r="Y6" s="2">
        <f t="shared" si="0"/>
        <v>74</v>
      </c>
      <c r="Z6" s="2">
        <f t="shared" si="0"/>
        <v>75</v>
      </c>
      <c r="AA6" s="2">
        <f t="shared" si="0"/>
        <v>76</v>
      </c>
      <c r="AB6" s="2">
        <f t="shared" si="0"/>
        <v>77</v>
      </c>
      <c r="AC6" s="2">
        <f t="shared" si="0"/>
        <v>78</v>
      </c>
      <c r="AD6" s="2">
        <f t="shared" si="0"/>
        <v>79</v>
      </c>
      <c r="AE6" s="2">
        <f t="shared" si="0"/>
        <v>80</v>
      </c>
      <c r="AF6" s="2">
        <f t="shared" si="0"/>
        <v>81</v>
      </c>
      <c r="AG6" s="2">
        <f t="shared" si="0"/>
        <v>82</v>
      </c>
      <c r="AH6" s="2">
        <f t="shared" si="0"/>
        <v>83</v>
      </c>
      <c r="AI6" s="2">
        <f t="shared" si="0"/>
        <v>84</v>
      </c>
      <c r="AJ6" s="2">
        <f t="shared" si="0"/>
        <v>85</v>
      </c>
      <c r="AK6" s="2">
        <f t="shared" si="0"/>
        <v>86</v>
      </c>
      <c r="AL6" s="2">
        <f t="shared" si="0"/>
        <v>87</v>
      </c>
      <c r="AM6" s="2">
        <f t="shared" si="0"/>
        <v>88</v>
      </c>
      <c r="AN6" s="2">
        <f t="shared" si="0"/>
        <v>89</v>
      </c>
      <c r="AO6" s="2">
        <f t="shared" si="0"/>
        <v>90</v>
      </c>
      <c r="AP6" s="2">
        <f t="shared" si="0"/>
        <v>91</v>
      </c>
      <c r="AQ6" s="2">
        <f t="shared" si="0"/>
        <v>92</v>
      </c>
      <c r="AR6" s="2">
        <f t="shared" si="0"/>
        <v>93</v>
      </c>
      <c r="AS6" s="2">
        <f t="shared" si="0"/>
        <v>94</v>
      </c>
      <c r="AT6" s="2">
        <f t="shared" ref="AT6" si="9">AS6+1</f>
        <v>95</v>
      </c>
    </row>
    <row r="7" spans="1:46" s="2" customFormat="1" x14ac:dyDescent="0.55000000000000004">
      <c r="E7" s="2">
        <v>26</v>
      </c>
      <c r="F7" s="2">
        <f t="shared" si="7"/>
        <v>27</v>
      </c>
      <c r="G7" s="2">
        <f t="shared" si="0"/>
        <v>28</v>
      </c>
      <c r="H7" s="2">
        <f t="shared" si="0"/>
        <v>29</v>
      </c>
      <c r="I7" s="2">
        <f t="shared" si="0"/>
        <v>30</v>
      </c>
      <c r="J7" s="13">
        <f t="shared" si="0"/>
        <v>31</v>
      </c>
      <c r="K7" s="2">
        <f t="shared" si="0"/>
        <v>32</v>
      </c>
      <c r="L7" s="2">
        <f t="shared" si="0"/>
        <v>33</v>
      </c>
      <c r="M7" s="2">
        <f t="shared" si="0"/>
        <v>34</v>
      </c>
      <c r="N7" s="2">
        <f t="shared" si="0"/>
        <v>35</v>
      </c>
      <c r="O7" s="2">
        <f t="shared" si="0"/>
        <v>36</v>
      </c>
      <c r="P7" s="2">
        <f t="shared" si="0"/>
        <v>37</v>
      </c>
      <c r="Q7" s="2">
        <f t="shared" si="0"/>
        <v>38</v>
      </c>
      <c r="R7" s="2">
        <f t="shared" si="0"/>
        <v>39</v>
      </c>
      <c r="S7" s="2">
        <f t="shared" si="0"/>
        <v>40</v>
      </c>
      <c r="T7" s="2">
        <f t="shared" si="0"/>
        <v>41</v>
      </c>
      <c r="U7" s="2">
        <f t="shared" si="0"/>
        <v>42</v>
      </c>
      <c r="V7" s="2">
        <f t="shared" si="0"/>
        <v>43</v>
      </c>
      <c r="W7" s="2">
        <f t="shared" si="0"/>
        <v>44</v>
      </c>
      <c r="X7" s="2">
        <f t="shared" si="0"/>
        <v>45</v>
      </c>
      <c r="Y7" s="2">
        <f t="shared" si="0"/>
        <v>46</v>
      </c>
      <c r="Z7" s="2">
        <f t="shared" si="0"/>
        <v>47</v>
      </c>
      <c r="AA7" s="2">
        <f t="shared" si="0"/>
        <v>48</v>
      </c>
      <c r="AB7" s="2">
        <f t="shared" si="0"/>
        <v>49</v>
      </c>
      <c r="AC7" s="2">
        <f t="shared" si="0"/>
        <v>50</v>
      </c>
      <c r="AD7" s="2">
        <f t="shared" si="0"/>
        <v>51</v>
      </c>
      <c r="AE7" s="2">
        <f t="shared" si="0"/>
        <v>52</v>
      </c>
      <c r="AF7" s="2">
        <f t="shared" si="0"/>
        <v>53</v>
      </c>
      <c r="AG7" s="2">
        <f t="shared" si="0"/>
        <v>54</v>
      </c>
      <c r="AH7" s="2">
        <f t="shared" si="0"/>
        <v>55</v>
      </c>
      <c r="AI7" s="2">
        <f t="shared" si="0"/>
        <v>56</v>
      </c>
      <c r="AJ7" s="2">
        <f t="shared" si="0"/>
        <v>57</v>
      </c>
      <c r="AK7" s="2">
        <f t="shared" si="0"/>
        <v>58</v>
      </c>
      <c r="AL7" s="2">
        <f t="shared" si="0"/>
        <v>59</v>
      </c>
      <c r="AM7" s="2">
        <f t="shared" si="0"/>
        <v>60</v>
      </c>
      <c r="AN7" s="2">
        <f t="shared" si="0"/>
        <v>61</v>
      </c>
      <c r="AO7" s="2">
        <f t="shared" si="0"/>
        <v>62</v>
      </c>
      <c r="AP7" s="2">
        <f t="shared" si="0"/>
        <v>63</v>
      </c>
      <c r="AQ7" s="2">
        <f t="shared" si="0"/>
        <v>64</v>
      </c>
      <c r="AR7" s="2">
        <f t="shared" si="0"/>
        <v>65</v>
      </c>
      <c r="AS7" s="2">
        <f t="shared" si="0"/>
        <v>66</v>
      </c>
      <c r="AT7" s="2">
        <f t="shared" ref="AT7" si="10">AS7+1</f>
        <v>67</v>
      </c>
    </row>
    <row r="8" spans="1:46" s="2" customFormat="1" x14ac:dyDescent="0.55000000000000004">
      <c r="C8" s="2" t="s">
        <v>104</v>
      </c>
      <c r="E8" s="2">
        <v>22</v>
      </c>
      <c r="F8" s="2">
        <f t="shared" si="7"/>
        <v>23</v>
      </c>
      <c r="G8" s="2">
        <f t="shared" si="0"/>
        <v>24</v>
      </c>
      <c r="H8" s="2">
        <f t="shared" si="0"/>
        <v>25</v>
      </c>
      <c r="I8" s="2">
        <f t="shared" si="0"/>
        <v>26</v>
      </c>
      <c r="J8" s="13">
        <f t="shared" si="0"/>
        <v>27</v>
      </c>
      <c r="K8" s="2">
        <f t="shared" si="0"/>
        <v>28</v>
      </c>
      <c r="L8" s="2">
        <f t="shared" si="0"/>
        <v>29</v>
      </c>
      <c r="M8" s="2">
        <f t="shared" si="0"/>
        <v>30</v>
      </c>
      <c r="N8" s="2">
        <f t="shared" si="0"/>
        <v>31</v>
      </c>
      <c r="O8" s="2">
        <f t="shared" si="0"/>
        <v>32</v>
      </c>
      <c r="P8" s="2">
        <f t="shared" si="0"/>
        <v>33</v>
      </c>
      <c r="Q8" s="2">
        <f t="shared" si="0"/>
        <v>34</v>
      </c>
      <c r="R8" s="2">
        <f t="shared" si="0"/>
        <v>35</v>
      </c>
      <c r="S8" s="2">
        <f t="shared" si="0"/>
        <v>36</v>
      </c>
      <c r="T8" s="2">
        <f t="shared" si="0"/>
        <v>37</v>
      </c>
      <c r="U8" s="2">
        <f t="shared" si="0"/>
        <v>38</v>
      </c>
      <c r="V8" s="2">
        <f t="shared" si="0"/>
        <v>39</v>
      </c>
      <c r="W8" s="2">
        <f t="shared" si="0"/>
        <v>40</v>
      </c>
      <c r="X8" s="2">
        <f t="shared" si="0"/>
        <v>41</v>
      </c>
      <c r="Y8" s="2">
        <f t="shared" si="0"/>
        <v>42</v>
      </c>
      <c r="Z8" s="2">
        <f t="shared" si="0"/>
        <v>43</v>
      </c>
      <c r="AA8" s="2">
        <f t="shared" si="0"/>
        <v>44</v>
      </c>
      <c r="AB8" s="2">
        <f t="shared" si="0"/>
        <v>45</v>
      </c>
      <c r="AC8" s="2">
        <f t="shared" si="0"/>
        <v>46</v>
      </c>
      <c r="AD8" s="2">
        <f t="shared" si="0"/>
        <v>47</v>
      </c>
      <c r="AE8" s="2">
        <f t="shared" si="0"/>
        <v>48</v>
      </c>
      <c r="AF8" s="2">
        <f t="shared" si="0"/>
        <v>49</v>
      </c>
      <c r="AG8" s="2">
        <f t="shared" si="0"/>
        <v>50</v>
      </c>
      <c r="AH8" s="2">
        <f t="shared" si="0"/>
        <v>51</v>
      </c>
      <c r="AI8" s="2">
        <f t="shared" si="0"/>
        <v>52</v>
      </c>
      <c r="AJ8" s="2">
        <f t="shared" si="0"/>
        <v>53</v>
      </c>
      <c r="AK8" s="2">
        <f t="shared" si="0"/>
        <v>54</v>
      </c>
      <c r="AL8" s="2">
        <f t="shared" si="0"/>
        <v>55</v>
      </c>
      <c r="AM8" s="2">
        <f t="shared" si="0"/>
        <v>56</v>
      </c>
      <c r="AN8" s="2">
        <f t="shared" si="0"/>
        <v>57</v>
      </c>
      <c r="AO8" s="2">
        <f t="shared" si="0"/>
        <v>58</v>
      </c>
      <c r="AP8" s="2">
        <f t="shared" si="0"/>
        <v>59</v>
      </c>
      <c r="AQ8" s="2">
        <f t="shared" si="0"/>
        <v>60</v>
      </c>
      <c r="AR8" s="2">
        <f t="shared" si="0"/>
        <v>61</v>
      </c>
      <c r="AS8" s="2">
        <f t="shared" si="0"/>
        <v>62</v>
      </c>
      <c r="AT8" s="2">
        <f t="shared" ref="AT8" si="11">AS8+1</f>
        <v>63</v>
      </c>
    </row>
    <row r="9" spans="1:46" x14ac:dyDescent="0.55000000000000004">
      <c r="A9" s="7" t="s">
        <v>0</v>
      </c>
      <c r="B9" s="4">
        <v>687344</v>
      </c>
      <c r="C9" s="3">
        <v>0.8</v>
      </c>
      <c r="D9" s="1">
        <f>B9*$C9</f>
        <v>549875.20000000007</v>
      </c>
      <c r="E9" s="1" t="str">
        <f t="shared" ref="E9:AT9" si="12">IF(E$5&gt;64,$D$9,"")</f>
        <v/>
      </c>
      <c r="F9" s="1" t="str">
        <f t="shared" si="12"/>
        <v/>
      </c>
      <c r="G9" s="1" t="str">
        <f t="shared" si="12"/>
        <v/>
      </c>
      <c r="H9" s="1" t="str">
        <f t="shared" si="12"/>
        <v/>
      </c>
      <c r="I9" s="1" t="str">
        <f t="shared" si="12"/>
        <v/>
      </c>
      <c r="J9" s="14" t="str">
        <f t="shared" si="12"/>
        <v/>
      </c>
      <c r="K9" s="1">
        <f t="shared" si="12"/>
        <v>549875.20000000007</v>
      </c>
      <c r="L9" s="1">
        <f t="shared" si="12"/>
        <v>549875.20000000007</v>
      </c>
      <c r="M9" s="1">
        <f t="shared" si="12"/>
        <v>549875.20000000007</v>
      </c>
      <c r="N9" s="1">
        <f t="shared" si="12"/>
        <v>549875.20000000007</v>
      </c>
      <c r="O9" s="1">
        <f t="shared" si="12"/>
        <v>549875.20000000007</v>
      </c>
      <c r="P9" s="1">
        <f t="shared" si="12"/>
        <v>549875.20000000007</v>
      </c>
      <c r="Q9" s="1">
        <f t="shared" si="12"/>
        <v>549875.20000000007</v>
      </c>
      <c r="R9" s="1">
        <f t="shared" si="12"/>
        <v>549875.20000000007</v>
      </c>
      <c r="S9" s="1">
        <f t="shared" si="12"/>
        <v>549875.20000000007</v>
      </c>
      <c r="T9" s="1">
        <f t="shared" si="12"/>
        <v>549875.20000000007</v>
      </c>
      <c r="U9" s="1">
        <f t="shared" si="12"/>
        <v>549875.20000000007</v>
      </c>
      <c r="V9" s="1">
        <f t="shared" si="12"/>
        <v>549875.20000000007</v>
      </c>
      <c r="W9" s="1">
        <f t="shared" si="12"/>
        <v>549875.20000000007</v>
      </c>
      <c r="X9" s="1">
        <f t="shared" si="12"/>
        <v>549875.20000000007</v>
      </c>
      <c r="Y9" s="1">
        <f t="shared" si="12"/>
        <v>549875.20000000007</v>
      </c>
      <c r="Z9" s="1">
        <f t="shared" si="12"/>
        <v>549875.20000000007</v>
      </c>
      <c r="AA9" s="1">
        <f t="shared" si="12"/>
        <v>549875.20000000007</v>
      </c>
      <c r="AB9" s="1">
        <f t="shared" si="12"/>
        <v>549875.20000000007</v>
      </c>
      <c r="AC9" s="1">
        <f t="shared" si="12"/>
        <v>549875.20000000007</v>
      </c>
      <c r="AD9" s="1">
        <f t="shared" si="12"/>
        <v>549875.20000000007</v>
      </c>
      <c r="AE9" s="1">
        <f t="shared" si="12"/>
        <v>549875.20000000007</v>
      </c>
      <c r="AF9" s="1">
        <f t="shared" si="12"/>
        <v>549875.20000000007</v>
      </c>
      <c r="AG9" s="1">
        <f t="shared" si="12"/>
        <v>549875.20000000007</v>
      </c>
      <c r="AH9" s="1">
        <f t="shared" si="12"/>
        <v>549875.20000000007</v>
      </c>
      <c r="AI9" s="1">
        <f t="shared" si="12"/>
        <v>549875.20000000007</v>
      </c>
      <c r="AJ9" s="1">
        <f t="shared" si="12"/>
        <v>549875.20000000007</v>
      </c>
      <c r="AK9" s="1">
        <f t="shared" si="12"/>
        <v>549875.20000000007</v>
      </c>
      <c r="AL9" s="1">
        <f t="shared" si="12"/>
        <v>549875.20000000007</v>
      </c>
      <c r="AM9" s="1">
        <f t="shared" si="12"/>
        <v>549875.20000000007</v>
      </c>
      <c r="AN9" s="1">
        <f t="shared" si="12"/>
        <v>549875.20000000007</v>
      </c>
      <c r="AO9" s="1">
        <f t="shared" si="12"/>
        <v>549875.20000000007</v>
      </c>
      <c r="AP9" s="1">
        <f t="shared" si="12"/>
        <v>549875.20000000007</v>
      </c>
      <c r="AQ9" s="1">
        <f t="shared" si="12"/>
        <v>549875.20000000007</v>
      </c>
      <c r="AR9" s="1">
        <f t="shared" si="12"/>
        <v>549875.20000000007</v>
      </c>
      <c r="AS9" s="1">
        <f t="shared" si="12"/>
        <v>549875.20000000007</v>
      </c>
      <c r="AT9" s="1">
        <f t="shared" si="12"/>
        <v>549875.20000000007</v>
      </c>
    </row>
    <row r="10" spans="1:46" x14ac:dyDescent="0.55000000000000004">
      <c r="A10" s="7" t="s">
        <v>1</v>
      </c>
      <c r="B10" s="4">
        <v>1626722</v>
      </c>
      <c r="C10" s="3">
        <v>0.8</v>
      </c>
      <c r="D10" s="1">
        <f t="shared" ref="D10:D19" si="13">B10*$C10</f>
        <v>1301377.6000000001</v>
      </c>
      <c r="E10" s="1" t="str">
        <f t="shared" ref="E10:AT10" si="14">IF(E$5&gt;64,$D$10,"")</f>
        <v/>
      </c>
      <c r="F10" s="1" t="str">
        <f t="shared" si="14"/>
        <v/>
      </c>
      <c r="G10" s="1" t="str">
        <f t="shared" si="14"/>
        <v/>
      </c>
      <c r="H10" s="1" t="str">
        <f t="shared" si="14"/>
        <v/>
      </c>
      <c r="I10" s="1" t="str">
        <f t="shared" si="14"/>
        <v/>
      </c>
      <c r="J10" s="14" t="str">
        <f t="shared" si="14"/>
        <v/>
      </c>
      <c r="K10" s="1">
        <f t="shared" si="14"/>
        <v>1301377.6000000001</v>
      </c>
      <c r="L10" s="1">
        <f t="shared" si="14"/>
        <v>1301377.6000000001</v>
      </c>
      <c r="M10" s="1">
        <f t="shared" si="14"/>
        <v>1301377.6000000001</v>
      </c>
      <c r="N10" s="1">
        <f t="shared" si="14"/>
        <v>1301377.6000000001</v>
      </c>
      <c r="O10" s="1">
        <f t="shared" si="14"/>
        <v>1301377.6000000001</v>
      </c>
      <c r="P10" s="1">
        <f t="shared" si="14"/>
        <v>1301377.6000000001</v>
      </c>
      <c r="Q10" s="1">
        <f t="shared" si="14"/>
        <v>1301377.6000000001</v>
      </c>
      <c r="R10" s="1">
        <f t="shared" si="14"/>
        <v>1301377.6000000001</v>
      </c>
      <c r="S10" s="1">
        <f t="shared" si="14"/>
        <v>1301377.6000000001</v>
      </c>
      <c r="T10" s="1">
        <f t="shared" si="14"/>
        <v>1301377.6000000001</v>
      </c>
      <c r="U10" s="1">
        <f t="shared" si="14"/>
        <v>1301377.6000000001</v>
      </c>
      <c r="V10" s="1">
        <f t="shared" si="14"/>
        <v>1301377.6000000001</v>
      </c>
      <c r="W10" s="1">
        <f t="shared" si="14"/>
        <v>1301377.6000000001</v>
      </c>
      <c r="X10" s="1">
        <f t="shared" si="14"/>
        <v>1301377.6000000001</v>
      </c>
      <c r="Y10" s="1">
        <f t="shared" si="14"/>
        <v>1301377.6000000001</v>
      </c>
      <c r="Z10" s="1">
        <f t="shared" si="14"/>
        <v>1301377.6000000001</v>
      </c>
      <c r="AA10" s="1">
        <f t="shared" si="14"/>
        <v>1301377.6000000001</v>
      </c>
      <c r="AB10" s="1">
        <f t="shared" si="14"/>
        <v>1301377.6000000001</v>
      </c>
      <c r="AC10" s="1">
        <f t="shared" si="14"/>
        <v>1301377.6000000001</v>
      </c>
      <c r="AD10" s="1">
        <f t="shared" si="14"/>
        <v>1301377.6000000001</v>
      </c>
      <c r="AE10" s="1">
        <f t="shared" si="14"/>
        <v>1301377.6000000001</v>
      </c>
      <c r="AF10" s="1">
        <f t="shared" si="14"/>
        <v>1301377.6000000001</v>
      </c>
      <c r="AG10" s="1">
        <f t="shared" si="14"/>
        <v>1301377.6000000001</v>
      </c>
      <c r="AH10" s="1">
        <f t="shared" si="14"/>
        <v>1301377.6000000001</v>
      </c>
      <c r="AI10" s="1">
        <f t="shared" si="14"/>
        <v>1301377.6000000001</v>
      </c>
      <c r="AJ10" s="1">
        <f t="shared" si="14"/>
        <v>1301377.6000000001</v>
      </c>
      <c r="AK10" s="1">
        <f t="shared" si="14"/>
        <v>1301377.6000000001</v>
      </c>
      <c r="AL10" s="1">
        <f t="shared" si="14"/>
        <v>1301377.6000000001</v>
      </c>
      <c r="AM10" s="1">
        <f t="shared" si="14"/>
        <v>1301377.6000000001</v>
      </c>
      <c r="AN10" s="1">
        <f t="shared" si="14"/>
        <v>1301377.6000000001</v>
      </c>
      <c r="AO10" s="1">
        <f t="shared" si="14"/>
        <v>1301377.6000000001</v>
      </c>
      <c r="AP10" s="1">
        <f t="shared" si="14"/>
        <v>1301377.6000000001</v>
      </c>
      <c r="AQ10" s="1">
        <f t="shared" si="14"/>
        <v>1301377.6000000001</v>
      </c>
      <c r="AR10" s="1">
        <f t="shared" si="14"/>
        <v>1301377.6000000001</v>
      </c>
      <c r="AS10" s="1">
        <f t="shared" si="14"/>
        <v>1301377.6000000001</v>
      </c>
      <c r="AT10" s="1">
        <f t="shared" si="14"/>
        <v>1301377.6000000001</v>
      </c>
    </row>
    <row r="11" spans="1:46" x14ac:dyDescent="0.55000000000000004">
      <c r="A11" s="7" t="s">
        <v>2</v>
      </c>
      <c r="B11" s="4">
        <v>397500</v>
      </c>
      <c r="C11" s="3">
        <v>0.8</v>
      </c>
      <c r="D11" s="1">
        <f t="shared" si="13"/>
        <v>318000</v>
      </c>
      <c r="F11" s="1" t="str">
        <f t="shared" ref="F11:AT11" si="15">IF(AND(F$5&gt;64, F$6&lt;65),$D$11,"")</f>
        <v/>
      </c>
      <c r="G11" s="1" t="str">
        <f t="shared" si="15"/>
        <v/>
      </c>
      <c r="H11" s="1" t="str">
        <f t="shared" si="15"/>
        <v/>
      </c>
      <c r="I11" s="1" t="str">
        <f t="shared" si="15"/>
        <v/>
      </c>
      <c r="J11" s="14" t="str">
        <f t="shared" si="15"/>
        <v/>
      </c>
      <c r="K11" s="1">
        <f t="shared" si="15"/>
        <v>318000</v>
      </c>
      <c r="L11" s="1">
        <f t="shared" si="15"/>
        <v>318000</v>
      </c>
      <c r="M11" s="1">
        <f t="shared" si="15"/>
        <v>318000</v>
      </c>
      <c r="N11" s="1">
        <f t="shared" si="15"/>
        <v>318000</v>
      </c>
      <c r="O11" s="1">
        <f t="shared" si="15"/>
        <v>318000</v>
      </c>
      <c r="P11" s="1" t="str">
        <f t="shared" si="15"/>
        <v/>
      </c>
      <c r="Q11" s="1" t="str">
        <f t="shared" si="15"/>
        <v/>
      </c>
      <c r="R11" s="1" t="str">
        <f t="shared" si="15"/>
        <v/>
      </c>
      <c r="S11" s="1" t="str">
        <f t="shared" si="15"/>
        <v/>
      </c>
      <c r="T11" s="1" t="str">
        <f t="shared" si="15"/>
        <v/>
      </c>
      <c r="U11" s="1" t="str">
        <f t="shared" si="15"/>
        <v/>
      </c>
      <c r="V11" s="1" t="str">
        <f t="shared" si="15"/>
        <v/>
      </c>
      <c r="W11" s="1" t="str">
        <f t="shared" si="15"/>
        <v/>
      </c>
      <c r="X11" s="1" t="str">
        <f t="shared" si="15"/>
        <v/>
      </c>
      <c r="Y11" s="1" t="str">
        <f t="shared" si="15"/>
        <v/>
      </c>
      <c r="Z11" s="1" t="str">
        <f t="shared" si="15"/>
        <v/>
      </c>
      <c r="AA11" s="1" t="str">
        <f t="shared" si="15"/>
        <v/>
      </c>
      <c r="AB11" s="1" t="str">
        <f t="shared" si="15"/>
        <v/>
      </c>
      <c r="AC11" s="1" t="str">
        <f t="shared" si="15"/>
        <v/>
      </c>
      <c r="AD11" s="1" t="str">
        <f t="shared" si="15"/>
        <v/>
      </c>
      <c r="AE11" s="1" t="str">
        <f t="shared" si="15"/>
        <v/>
      </c>
      <c r="AF11" s="1" t="str">
        <f t="shared" si="15"/>
        <v/>
      </c>
      <c r="AG11" s="1" t="str">
        <f t="shared" si="15"/>
        <v/>
      </c>
      <c r="AH11" s="1" t="str">
        <f t="shared" si="15"/>
        <v/>
      </c>
      <c r="AI11" s="1" t="str">
        <f t="shared" si="15"/>
        <v/>
      </c>
      <c r="AJ11" s="1" t="str">
        <f t="shared" si="15"/>
        <v/>
      </c>
      <c r="AK11" s="1" t="str">
        <f t="shared" si="15"/>
        <v/>
      </c>
      <c r="AL11" s="1" t="str">
        <f t="shared" si="15"/>
        <v/>
      </c>
      <c r="AM11" s="1" t="str">
        <f t="shared" si="15"/>
        <v/>
      </c>
      <c r="AN11" s="1" t="str">
        <f t="shared" si="15"/>
        <v/>
      </c>
      <c r="AO11" s="1" t="str">
        <f t="shared" si="15"/>
        <v/>
      </c>
      <c r="AP11" s="1" t="str">
        <f t="shared" si="15"/>
        <v/>
      </c>
      <c r="AQ11" s="1" t="str">
        <f t="shared" si="15"/>
        <v/>
      </c>
      <c r="AR11" s="1" t="str">
        <f t="shared" si="15"/>
        <v/>
      </c>
      <c r="AS11" s="1" t="str">
        <f t="shared" si="15"/>
        <v/>
      </c>
      <c r="AT11" s="1" t="str">
        <f t="shared" si="15"/>
        <v/>
      </c>
    </row>
    <row r="12" spans="1:46" x14ac:dyDescent="0.55000000000000004">
      <c r="A12" s="7" t="s">
        <v>0</v>
      </c>
      <c r="B12" s="4">
        <v>785063</v>
      </c>
      <c r="C12" s="3">
        <v>0.8</v>
      </c>
      <c r="D12" s="1">
        <f t="shared" si="13"/>
        <v>628050.4</v>
      </c>
      <c r="E12" s="1" t="str">
        <f t="shared" ref="E12:AT12" si="16">IF(E$6&gt;64,$D$12,"")</f>
        <v/>
      </c>
      <c r="F12" s="1" t="str">
        <f t="shared" si="16"/>
        <v/>
      </c>
      <c r="G12" s="1" t="str">
        <f t="shared" si="16"/>
        <v/>
      </c>
      <c r="H12" s="1" t="str">
        <f t="shared" si="16"/>
        <v/>
      </c>
      <c r="I12" s="1" t="str">
        <f t="shared" si="16"/>
        <v/>
      </c>
      <c r="J12" s="14" t="str">
        <f t="shared" si="16"/>
        <v/>
      </c>
      <c r="K12" s="1" t="str">
        <f t="shared" si="16"/>
        <v/>
      </c>
      <c r="L12" s="1" t="str">
        <f t="shared" si="16"/>
        <v/>
      </c>
      <c r="M12" s="1" t="str">
        <f t="shared" si="16"/>
        <v/>
      </c>
      <c r="N12" s="1" t="str">
        <f t="shared" si="16"/>
        <v/>
      </c>
      <c r="O12" s="1" t="str">
        <f t="shared" si="16"/>
        <v/>
      </c>
      <c r="P12" s="1">
        <f t="shared" si="16"/>
        <v>628050.4</v>
      </c>
      <c r="Q12" s="1">
        <f t="shared" si="16"/>
        <v>628050.4</v>
      </c>
      <c r="R12" s="1">
        <f t="shared" si="16"/>
        <v>628050.4</v>
      </c>
      <c r="S12" s="1">
        <f t="shared" si="16"/>
        <v>628050.4</v>
      </c>
      <c r="T12" s="1">
        <f t="shared" si="16"/>
        <v>628050.4</v>
      </c>
      <c r="U12" s="1">
        <f t="shared" si="16"/>
        <v>628050.4</v>
      </c>
      <c r="V12" s="1">
        <f t="shared" si="16"/>
        <v>628050.4</v>
      </c>
      <c r="W12" s="1">
        <f t="shared" si="16"/>
        <v>628050.4</v>
      </c>
      <c r="X12" s="1">
        <f t="shared" si="16"/>
        <v>628050.4</v>
      </c>
      <c r="Y12" s="1">
        <f t="shared" si="16"/>
        <v>628050.4</v>
      </c>
      <c r="Z12" s="1">
        <f t="shared" si="16"/>
        <v>628050.4</v>
      </c>
      <c r="AA12" s="1">
        <f t="shared" si="16"/>
        <v>628050.4</v>
      </c>
      <c r="AB12" s="1">
        <f t="shared" si="16"/>
        <v>628050.4</v>
      </c>
      <c r="AC12" s="1">
        <f t="shared" si="16"/>
        <v>628050.4</v>
      </c>
      <c r="AD12" s="1">
        <f t="shared" si="16"/>
        <v>628050.4</v>
      </c>
      <c r="AE12" s="1">
        <f t="shared" si="16"/>
        <v>628050.4</v>
      </c>
      <c r="AF12" s="1">
        <f t="shared" si="16"/>
        <v>628050.4</v>
      </c>
      <c r="AG12" s="1">
        <f t="shared" si="16"/>
        <v>628050.4</v>
      </c>
      <c r="AH12" s="1">
        <f t="shared" si="16"/>
        <v>628050.4</v>
      </c>
      <c r="AI12" s="1">
        <f t="shared" si="16"/>
        <v>628050.4</v>
      </c>
      <c r="AJ12" s="1">
        <f t="shared" si="16"/>
        <v>628050.4</v>
      </c>
      <c r="AK12" s="1">
        <f t="shared" si="16"/>
        <v>628050.4</v>
      </c>
      <c r="AL12" s="1">
        <f t="shared" si="16"/>
        <v>628050.4</v>
      </c>
      <c r="AM12" s="1">
        <f t="shared" si="16"/>
        <v>628050.4</v>
      </c>
      <c r="AN12" s="1">
        <f t="shared" si="16"/>
        <v>628050.4</v>
      </c>
      <c r="AO12" s="1">
        <f t="shared" si="16"/>
        <v>628050.4</v>
      </c>
      <c r="AP12" s="1">
        <f t="shared" si="16"/>
        <v>628050.4</v>
      </c>
      <c r="AQ12" s="1">
        <f t="shared" si="16"/>
        <v>628050.4</v>
      </c>
      <c r="AR12" s="1">
        <f t="shared" si="16"/>
        <v>628050.4</v>
      </c>
      <c r="AS12" s="1">
        <f t="shared" si="16"/>
        <v>628050.4</v>
      </c>
      <c r="AT12" s="1">
        <f t="shared" si="16"/>
        <v>628050.4</v>
      </c>
    </row>
    <row r="13" spans="1:46" x14ac:dyDescent="0.55000000000000004">
      <c r="A13" s="7" t="s">
        <v>1</v>
      </c>
      <c r="B13" s="4">
        <v>101410</v>
      </c>
      <c r="C13" s="3">
        <v>0.8</v>
      </c>
      <c r="D13" s="1">
        <f t="shared" si="13"/>
        <v>81128</v>
      </c>
      <c r="E13" s="1" t="str">
        <f t="shared" ref="E13:AT13" si="17">IF(E$6&gt;64,$D$13,"")</f>
        <v/>
      </c>
      <c r="F13" s="1" t="str">
        <f t="shared" si="17"/>
        <v/>
      </c>
      <c r="G13" s="1" t="str">
        <f t="shared" si="17"/>
        <v/>
      </c>
      <c r="H13" s="1" t="str">
        <f t="shared" si="17"/>
        <v/>
      </c>
      <c r="I13" s="1" t="str">
        <f t="shared" si="17"/>
        <v/>
      </c>
      <c r="J13" s="14" t="str">
        <f t="shared" si="17"/>
        <v/>
      </c>
      <c r="K13" s="1" t="str">
        <f t="shared" si="17"/>
        <v/>
      </c>
      <c r="L13" s="1" t="str">
        <f t="shared" si="17"/>
        <v/>
      </c>
      <c r="M13" s="1" t="str">
        <f t="shared" si="17"/>
        <v/>
      </c>
      <c r="N13" s="1" t="str">
        <f t="shared" si="17"/>
        <v/>
      </c>
      <c r="O13" s="1" t="str">
        <f t="shared" si="17"/>
        <v/>
      </c>
      <c r="P13" s="1">
        <f t="shared" si="17"/>
        <v>81128</v>
      </c>
      <c r="Q13" s="1">
        <f t="shared" si="17"/>
        <v>81128</v>
      </c>
      <c r="R13" s="1">
        <f t="shared" si="17"/>
        <v>81128</v>
      </c>
      <c r="S13" s="1">
        <f t="shared" si="17"/>
        <v>81128</v>
      </c>
      <c r="T13" s="1">
        <f t="shared" si="17"/>
        <v>81128</v>
      </c>
      <c r="U13" s="1">
        <f t="shared" si="17"/>
        <v>81128</v>
      </c>
      <c r="V13" s="1">
        <f t="shared" si="17"/>
        <v>81128</v>
      </c>
      <c r="W13" s="1">
        <f t="shared" si="17"/>
        <v>81128</v>
      </c>
      <c r="X13" s="1">
        <f t="shared" si="17"/>
        <v>81128</v>
      </c>
      <c r="Y13" s="1">
        <f t="shared" si="17"/>
        <v>81128</v>
      </c>
      <c r="Z13" s="1">
        <f t="shared" si="17"/>
        <v>81128</v>
      </c>
      <c r="AA13" s="1">
        <f t="shared" si="17"/>
        <v>81128</v>
      </c>
      <c r="AB13" s="1">
        <f t="shared" si="17"/>
        <v>81128</v>
      </c>
      <c r="AC13" s="1">
        <f t="shared" si="17"/>
        <v>81128</v>
      </c>
      <c r="AD13" s="1">
        <f t="shared" si="17"/>
        <v>81128</v>
      </c>
      <c r="AE13" s="1">
        <f t="shared" si="17"/>
        <v>81128</v>
      </c>
      <c r="AF13" s="1">
        <f t="shared" si="17"/>
        <v>81128</v>
      </c>
      <c r="AG13" s="1">
        <f t="shared" si="17"/>
        <v>81128</v>
      </c>
      <c r="AH13" s="1">
        <f t="shared" si="17"/>
        <v>81128</v>
      </c>
      <c r="AI13" s="1">
        <f t="shared" si="17"/>
        <v>81128</v>
      </c>
      <c r="AJ13" s="1">
        <f t="shared" si="17"/>
        <v>81128</v>
      </c>
      <c r="AK13" s="1">
        <f t="shared" si="17"/>
        <v>81128</v>
      </c>
      <c r="AL13" s="1">
        <f t="shared" si="17"/>
        <v>81128</v>
      </c>
      <c r="AM13" s="1">
        <f t="shared" si="17"/>
        <v>81128</v>
      </c>
      <c r="AN13" s="1">
        <f t="shared" si="17"/>
        <v>81128</v>
      </c>
      <c r="AO13" s="1">
        <f t="shared" si="17"/>
        <v>81128</v>
      </c>
      <c r="AP13" s="1">
        <f t="shared" si="17"/>
        <v>81128</v>
      </c>
      <c r="AQ13" s="1">
        <f t="shared" si="17"/>
        <v>81128</v>
      </c>
      <c r="AR13" s="1">
        <f t="shared" si="17"/>
        <v>81128</v>
      </c>
      <c r="AS13" s="1">
        <f t="shared" si="17"/>
        <v>81128</v>
      </c>
      <c r="AT13" s="1">
        <f t="shared" si="17"/>
        <v>81128</v>
      </c>
    </row>
    <row r="14" spans="1:46" x14ac:dyDescent="0.55000000000000004">
      <c r="A14" s="7" t="s">
        <v>3</v>
      </c>
      <c r="B14" s="4">
        <v>866800</v>
      </c>
      <c r="C14" s="3">
        <v>0.8</v>
      </c>
      <c r="D14" s="1">
        <f t="shared" si="13"/>
        <v>693440</v>
      </c>
      <c r="E14" s="1" t="str">
        <f>IF(AND(E$5&gt;59,E$5&lt;81),$D$14,"")</f>
        <v/>
      </c>
      <c r="F14" s="1">
        <f>IF(AND(F$5&gt;59,F$5&lt;81),$D$14,"")</f>
        <v>693440</v>
      </c>
      <c r="G14" s="1">
        <f t="shared" ref="G14:AT14" si="18">IF(AND(G$5&gt;59,G$5&lt;81),$D$14,"")</f>
        <v>693440</v>
      </c>
      <c r="H14" s="1">
        <f t="shared" si="18"/>
        <v>693440</v>
      </c>
      <c r="I14" s="1">
        <f t="shared" si="18"/>
        <v>693440</v>
      </c>
      <c r="J14" s="14">
        <f t="shared" si="18"/>
        <v>693440</v>
      </c>
      <c r="K14" s="1">
        <f t="shared" si="18"/>
        <v>693440</v>
      </c>
      <c r="L14" s="1">
        <f t="shared" si="18"/>
        <v>693440</v>
      </c>
      <c r="M14" s="1">
        <f t="shared" si="18"/>
        <v>693440</v>
      </c>
      <c r="N14" s="1">
        <f t="shared" si="18"/>
        <v>693440</v>
      </c>
      <c r="O14" s="1">
        <f t="shared" si="18"/>
        <v>693440</v>
      </c>
      <c r="P14" s="1">
        <f t="shared" si="18"/>
        <v>693440</v>
      </c>
      <c r="Q14" s="1">
        <f t="shared" si="18"/>
        <v>693440</v>
      </c>
      <c r="R14" s="1">
        <f t="shared" si="18"/>
        <v>693440</v>
      </c>
      <c r="S14" s="1">
        <f t="shared" si="18"/>
        <v>693440</v>
      </c>
      <c r="T14" s="1">
        <f t="shared" si="18"/>
        <v>693440</v>
      </c>
      <c r="U14" s="1">
        <f t="shared" si="18"/>
        <v>693440</v>
      </c>
      <c r="V14" s="1">
        <f t="shared" si="18"/>
        <v>693440</v>
      </c>
      <c r="W14" s="1">
        <f t="shared" si="18"/>
        <v>693440</v>
      </c>
      <c r="X14" s="1">
        <f t="shared" si="18"/>
        <v>693440</v>
      </c>
      <c r="Y14" s="1">
        <f t="shared" si="18"/>
        <v>693440</v>
      </c>
      <c r="Z14" s="1">
        <f t="shared" si="18"/>
        <v>693440</v>
      </c>
      <c r="AA14" s="1" t="str">
        <f t="shared" si="18"/>
        <v/>
      </c>
      <c r="AB14" s="1" t="str">
        <f t="shared" si="18"/>
        <v/>
      </c>
      <c r="AC14" s="1" t="str">
        <f t="shared" si="18"/>
        <v/>
      </c>
      <c r="AD14" s="1" t="str">
        <f t="shared" si="18"/>
        <v/>
      </c>
      <c r="AE14" s="1" t="str">
        <f t="shared" si="18"/>
        <v/>
      </c>
      <c r="AF14" s="1" t="str">
        <f t="shared" si="18"/>
        <v/>
      </c>
      <c r="AG14" s="1" t="str">
        <f t="shared" si="18"/>
        <v/>
      </c>
      <c r="AH14" s="1" t="str">
        <f t="shared" si="18"/>
        <v/>
      </c>
      <c r="AI14" s="1" t="str">
        <f t="shared" si="18"/>
        <v/>
      </c>
      <c r="AJ14" s="1" t="str">
        <f t="shared" si="18"/>
        <v/>
      </c>
      <c r="AK14" s="1" t="str">
        <f t="shared" si="18"/>
        <v/>
      </c>
      <c r="AL14" s="1" t="str">
        <f t="shared" si="18"/>
        <v/>
      </c>
      <c r="AM14" s="1" t="str">
        <f t="shared" si="18"/>
        <v/>
      </c>
      <c r="AN14" s="1" t="str">
        <f t="shared" si="18"/>
        <v/>
      </c>
      <c r="AO14" s="1" t="str">
        <f t="shared" si="18"/>
        <v/>
      </c>
      <c r="AP14" s="1" t="str">
        <f t="shared" si="18"/>
        <v/>
      </c>
      <c r="AQ14" s="1" t="str">
        <f t="shared" si="18"/>
        <v/>
      </c>
      <c r="AR14" s="1" t="str">
        <f t="shared" si="18"/>
        <v/>
      </c>
      <c r="AS14" s="1" t="str">
        <f t="shared" si="18"/>
        <v/>
      </c>
      <c r="AT14" s="1" t="str">
        <f t="shared" si="18"/>
        <v/>
      </c>
    </row>
    <row r="15" spans="1:46" x14ac:dyDescent="0.55000000000000004">
      <c r="A15" s="7" t="s">
        <v>23</v>
      </c>
      <c r="B15" s="4">
        <v>8000000</v>
      </c>
      <c r="C15" s="3">
        <v>0.8</v>
      </c>
      <c r="D15" s="1">
        <f t="shared" ref="D15" si="19">B15*$C15</f>
        <v>6400000</v>
      </c>
      <c r="E15" s="1">
        <f>D15</f>
        <v>6400000</v>
      </c>
    </row>
    <row r="16" spans="1:46" x14ac:dyDescent="0.55000000000000004">
      <c r="A16" s="7" t="s">
        <v>5</v>
      </c>
      <c r="B16" s="4">
        <v>4000000</v>
      </c>
      <c r="C16" s="3">
        <v>0.8</v>
      </c>
      <c r="D16" s="1">
        <f t="shared" si="13"/>
        <v>3200000</v>
      </c>
      <c r="E16" s="1" t="str">
        <f>IF(AND(E$5&lt;65,E$5&gt;59),$D$16,"")</f>
        <v/>
      </c>
      <c r="F16" s="1">
        <f t="shared" ref="F16:J16" si="20">IF(AND(F$5&lt;65,F$5&gt;59),$D$16,"")</f>
        <v>3200000</v>
      </c>
      <c r="G16" s="1">
        <f t="shared" si="20"/>
        <v>3200000</v>
      </c>
      <c r="H16" s="1">
        <f t="shared" si="20"/>
        <v>3200000</v>
      </c>
      <c r="I16" s="1">
        <f t="shared" si="20"/>
        <v>3200000</v>
      </c>
      <c r="J16" s="14">
        <f t="shared" si="20"/>
        <v>3200000</v>
      </c>
      <c r="K16" s="1" t="str">
        <f t="shared" ref="K16:T16" si="21">IF(K$5&lt;65,$D$16,"")</f>
        <v/>
      </c>
      <c r="L16" s="1" t="str">
        <f t="shared" si="21"/>
        <v/>
      </c>
      <c r="M16" s="1" t="str">
        <f t="shared" si="21"/>
        <v/>
      </c>
      <c r="N16" s="1" t="str">
        <f t="shared" si="21"/>
        <v/>
      </c>
      <c r="O16" s="1" t="str">
        <f t="shared" si="21"/>
        <v/>
      </c>
      <c r="P16" s="1" t="str">
        <f t="shared" si="21"/>
        <v/>
      </c>
      <c r="Q16" s="1" t="str">
        <f t="shared" si="21"/>
        <v/>
      </c>
      <c r="R16" s="1" t="str">
        <f t="shared" si="21"/>
        <v/>
      </c>
      <c r="S16" s="1" t="str">
        <f t="shared" si="21"/>
        <v/>
      </c>
      <c r="T16" s="1" t="str">
        <f t="shared" si="21"/>
        <v/>
      </c>
    </row>
    <row r="17" spans="1:46" x14ac:dyDescent="0.55000000000000004">
      <c r="A17" s="7" t="s">
        <v>4</v>
      </c>
      <c r="B17" s="4">
        <v>10000000</v>
      </c>
      <c r="C17" s="3">
        <v>0.08</v>
      </c>
      <c r="D17" s="1">
        <f t="shared" si="13"/>
        <v>800000</v>
      </c>
      <c r="E17" s="1" t="str">
        <f>IF(AND(E$5&lt;65,E$5&gt;59),$D$17,"")</f>
        <v/>
      </c>
      <c r="F17" s="1">
        <f t="shared" ref="F17:K17" si="22">IF(AND(F$5&lt;65,F$5&gt;59),$D$17,"")</f>
        <v>800000</v>
      </c>
      <c r="G17" s="1">
        <f t="shared" si="22"/>
        <v>800000</v>
      </c>
      <c r="H17" s="1">
        <f t="shared" si="22"/>
        <v>800000</v>
      </c>
      <c r="I17" s="1">
        <f t="shared" si="22"/>
        <v>800000</v>
      </c>
      <c r="J17" s="14">
        <f t="shared" si="22"/>
        <v>800000</v>
      </c>
      <c r="K17" s="1" t="str">
        <f t="shared" si="22"/>
        <v/>
      </c>
      <c r="L17" s="1" t="str">
        <f>IF(L$5&lt;65,$D$17,"")</f>
        <v/>
      </c>
    </row>
    <row r="18" spans="1:46" x14ac:dyDescent="0.55000000000000004">
      <c r="A18" s="7"/>
    </row>
    <row r="19" spans="1:46" x14ac:dyDescent="0.55000000000000004">
      <c r="A19" s="7" t="s">
        <v>6</v>
      </c>
      <c r="B19" s="5">
        <f>'20240322'!$O$43*10000</f>
        <v>12180000</v>
      </c>
      <c r="C19" s="3">
        <v>1</v>
      </c>
      <c r="D19" s="1">
        <f t="shared" si="13"/>
        <v>12180000</v>
      </c>
      <c r="F19" s="1">
        <f>$D$19-$D$20</f>
        <v>9539479</v>
      </c>
    </row>
    <row r="20" spans="1:46" x14ac:dyDescent="0.55000000000000004">
      <c r="A20" s="7" t="s">
        <v>7</v>
      </c>
      <c r="B20" s="5">
        <f>'20240322'!$O$44</f>
        <v>2640521</v>
      </c>
      <c r="C20" s="3">
        <f>C19</f>
        <v>1</v>
      </c>
      <c r="D20" s="1">
        <f t="shared" ref="D20" si="23">B20*$C20</f>
        <v>2640521</v>
      </c>
    </row>
    <row r="21" spans="1:46" x14ac:dyDescent="0.55000000000000004">
      <c r="A21" s="7"/>
    </row>
    <row r="22" spans="1:46" x14ac:dyDescent="0.55000000000000004">
      <c r="A22" s="7" t="s">
        <v>29</v>
      </c>
      <c r="B22" s="5">
        <v>7820000</v>
      </c>
      <c r="C22" s="11">
        <v>0.8</v>
      </c>
      <c r="D22" s="1">
        <f t="shared" ref="D22" si="24">B22*$C22</f>
        <v>6256000</v>
      </c>
      <c r="J22" s="15">
        <f>$D$22</f>
        <v>6256000</v>
      </c>
    </row>
    <row r="23" spans="1:46" x14ac:dyDescent="0.55000000000000004">
      <c r="A23" s="7" t="s">
        <v>93</v>
      </c>
      <c r="B23" s="10">
        <f>'20240322'!$R$50</f>
        <v>2553750</v>
      </c>
    </row>
    <row r="24" spans="1:46" x14ac:dyDescent="0.55000000000000004">
      <c r="A24" s="7" t="s">
        <v>94</v>
      </c>
      <c r="B24" s="10">
        <f>'20240322'!$R$51</f>
        <v>1107000</v>
      </c>
    </row>
    <row r="25" spans="1:46" x14ac:dyDescent="0.55000000000000004">
      <c r="A25" s="7" t="s">
        <v>90</v>
      </c>
      <c r="B25" s="5">
        <f>'20240322'!$T$8</f>
        <v>12132966</v>
      </c>
      <c r="C25" s="3">
        <v>0.8</v>
      </c>
      <c r="D25" s="1">
        <f t="shared" ref="D25:D28" si="25">B25*$C25</f>
        <v>9706372.8000000007</v>
      </c>
      <c r="F25" s="1">
        <f>D25</f>
        <v>9706372.8000000007</v>
      </c>
    </row>
    <row r="26" spans="1:46" x14ac:dyDescent="0.55000000000000004">
      <c r="A26" s="7" t="s">
        <v>91</v>
      </c>
      <c r="B26" s="5">
        <f>'20240322'!$T$10</f>
        <v>6912974</v>
      </c>
      <c r="C26" s="3">
        <v>0.8</v>
      </c>
      <c r="D26" s="1">
        <f t="shared" si="25"/>
        <v>5530379.2000000002</v>
      </c>
      <c r="F26" s="1">
        <f>D26</f>
        <v>5530379.2000000002</v>
      </c>
    </row>
    <row r="27" spans="1:46" x14ac:dyDescent="0.55000000000000004">
      <c r="A27" s="7" t="s">
        <v>30</v>
      </c>
      <c r="B27" s="5">
        <f>'20240322'!$T$6</f>
        <v>5465302</v>
      </c>
      <c r="C27" s="3">
        <v>0.8</v>
      </c>
      <c r="D27" s="1">
        <f t="shared" si="25"/>
        <v>4372241.6000000006</v>
      </c>
      <c r="F27" s="1">
        <f>D27</f>
        <v>4372241.6000000006</v>
      </c>
      <c r="G27" s="3"/>
      <c r="H27" s="3"/>
      <c r="I27" s="3"/>
      <c r="J27" s="16"/>
      <c r="K27" s="3"/>
      <c r="L27" s="3"/>
      <c r="M27" s="3"/>
      <c r="N27" s="3"/>
      <c r="O27" s="3"/>
      <c r="P27" s="3"/>
    </row>
    <row r="28" spans="1:46" x14ac:dyDescent="0.55000000000000004">
      <c r="A28" s="7" t="s">
        <v>31</v>
      </c>
      <c r="B28" s="5">
        <f>'20240322'!$T$14</f>
        <v>24369330</v>
      </c>
      <c r="C28" s="12">
        <v>0.6</v>
      </c>
      <c r="D28" s="1">
        <f t="shared" si="25"/>
        <v>14621598</v>
      </c>
      <c r="F28" s="1">
        <f>D28</f>
        <v>14621598</v>
      </c>
      <c r="G28" s="3"/>
      <c r="H28" s="3"/>
      <c r="I28" s="3"/>
      <c r="J28" s="16"/>
      <c r="K28" s="3"/>
      <c r="L28" s="3"/>
      <c r="M28" s="3"/>
      <c r="N28" s="3"/>
      <c r="O28" s="3"/>
      <c r="P28" s="3"/>
    </row>
    <row r="29" spans="1:46" x14ac:dyDescent="0.55000000000000004">
      <c r="A29" s="6">
        <f>'20240322'!$T$13</f>
        <v>6730</v>
      </c>
      <c r="B29" s="5">
        <f>'20240322'!$G$15</f>
        <v>3621</v>
      </c>
    </row>
    <row r="30" spans="1:46" x14ac:dyDescent="0.55000000000000004">
      <c r="A30" s="17" t="s">
        <v>105</v>
      </c>
      <c r="B30" s="5">
        <v>60</v>
      </c>
      <c r="C30" s="12">
        <v>0</v>
      </c>
      <c r="D30" s="1">
        <f>$A$29*$B$30*C30</f>
        <v>0</v>
      </c>
      <c r="K30" s="1">
        <f>$D$30</f>
        <v>0</v>
      </c>
      <c r="L30" s="1">
        <f t="shared" ref="L30:AT30" si="26">$D$30</f>
        <v>0</v>
      </c>
      <c r="M30" s="1">
        <f t="shared" si="26"/>
        <v>0</v>
      </c>
      <c r="N30" s="1">
        <f t="shared" si="26"/>
        <v>0</v>
      </c>
      <c r="O30" s="1">
        <f t="shared" si="26"/>
        <v>0</v>
      </c>
      <c r="P30" s="1">
        <f t="shared" si="26"/>
        <v>0</v>
      </c>
      <c r="Q30" s="1">
        <f t="shared" si="26"/>
        <v>0</v>
      </c>
      <c r="R30" s="1">
        <f t="shared" si="26"/>
        <v>0</v>
      </c>
      <c r="S30" s="1">
        <f t="shared" si="26"/>
        <v>0</v>
      </c>
      <c r="T30" s="1">
        <f t="shared" si="26"/>
        <v>0</v>
      </c>
      <c r="U30" s="1">
        <f t="shared" si="26"/>
        <v>0</v>
      </c>
      <c r="V30" s="1">
        <f t="shared" si="26"/>
        <v>0</v>
      </c>
      <c r="W30" s="1">
        <f t="shared" si="26"/>
        <v>0</v>
      </c>
      <c r="X30" s="1">
        <f t="shared" si="26"/>
        <v>0</v>
      </c>
      <c r="Y30" s="1">
        <f t="shared" si="26"/>
        <v>0</v>
      </c>
      <c r="Z30" s="1">
        <f t="shared" si="26"/>
        <v>0</v>
      </c>
      <c r="AA30" s="1">
        <f t="shared" si="26"/>
        <v>0</v>
      </c>
      <c r="AB30" s="1">
        <f t="shared" si="26"/>
        <v>0</v>
      </c>
      <c r="AC30" s="1">
        <f t="shared" si="26"/>
        <v>0</v>
      </c>
      <c r="AD30" s="1">
        <f t="shared" si="26"/>
        <v>0</v>
      </c>
      <c r="AE30" s="1">
        <f t="shared" si="26"/>
        <v>0</v>
      </c>
      <c r="AF30" s="1">
        <f t="shared" si="26"/>
        <v>0</v>
      </c>
      <c r="AG30" s="1">
        <f t="shared" si="26"/>
        <v>0</v>
      </c>
      <c r="AH30" s="1">
        <f t="shared" si="26"/>
        <v>0</v>
      </c>
      <c r="AI30" s="1">
        <f t="shared" si="26"/>
        <v>0</v>
      </c>
      <c r="AJ30" s="1">
        <f t="shared" si="26"/>
        <v>0</v>
      </c>
      <c r="AK30" s="1">
        <f t="shared" si="26"/>
        <v>0</v>
      </c>
      <c r="AL30" s="1">
        <f t="shared" si="26"/>
        <v>0</v>
      </c>
      <c r="AM30" s="1">
        <f t="shared" si="26"/>
        <v>0</v>
      </c>
      <c r="AN30" s="1">
        <f t="shared" si="26"/>
        <v>0</v>
      </c>
      <c r="AO30" s="1">
        <f t="shared" si="26"/>
        <v>0</v>
      </c>
      <c r="AP30" s="1">
        <f t="shared" si="26"/>
        <v>0</v>
      </c>
      <c r="AQ30" s="1">
        <f t="shared" si="26"/>
        <v>0</v>
      </c>
      <c r="AR30" s="1">
        <f t="shared" si="26"/>
        <v>0</v>
      </c>
      <c r="AS30" s="1">
        <f t="shared" si="26"/>
        <v>0</v>
      </c>
      <c r="AT30" s="1">
        <f t="shared" si="26"/>
        <v>0</v>
      </c>
    </row>
    <row r="31" spans="1:46" x14ac:dyDescent="0.55000000000000004">
      <c r="A31" s="7" t="s">
        <v>32</v>
      </c>
      <c r="B31" s="5">
        <f>$A$32*$B$32</f>
        <v>3621000</v>
      </c>
      <c r="C31" s="12">
        <v>0</v>
      </c>
      <c r="D31" s="1">
        <f t="shared" ref="D31" si="27">B31*$C31</f>
        <v>0</v>
      </c>
      <c r="F31" s="1">
        <f>D31</f>
        <v>0</v>
      </c>
    </row>
    <row r="32" spans="1:46" x14ac:dyDescent="0.55000000000000004">
      <c r="A32" s="6">
        <v>1000</v>
      </c>
      <c r="B32" s="5">
        <f>'20240322'!$G$15</f>
        <v>3621</v>
      </c>
    </row>
    <row r="33" spans="1:46" x14ac:dyDescent="0.55000000000000004">
      <c r="A33" s="17" t="s">
        <v>105</v>
      </c>
      <c r="B33" s="5">
        <v>60</v>
      </c>
      <c r="C33" s="12">
        <v>0.6</v>
      </c>
      <c r="D33" s="1">
        <f>$A$32*$B$30*C33</f>
        <v>36000</v>
      </c>
      <c r="E33" s="1">
        <f>$D$33</f>
        <v>36000</v>
      </c>
      <c r="F33" s="1">
        <f t="shared" ref="F33:AT33" si="28">$D$33</f>
        <v>36000</v>
      </c>
      <c r="G33" s="1">
        <f t="shared" si="28"/>
        <v>36000</v>
      </c>
      <c r="H33" s="1">
        <f t="shared" si="28"/>
        <v>36000</v>
      </c>
      <c r="I33" s="1">
        <f t="shared" si="28"/>
        <v>36000</v>
      </c>
      <c r="J33" s="14">
        <f t="shared" si="28"/>
        <v>36000</v>
      </c>
      <c r="K33" s="1">
        <f t="shared" si="28"/>
        <v>36000</v>
      </c>
      <c r="L33" s="1">
        <f t="shared" si="28"/>
        <v>36000</v>
      </c>
      <c r="M33" s="1">
        <f t="shared" si="28"/>
        <v>36000</v>
      </c>
      <c r="N33" s="1">
        <f t="shared" si="28"/>
        <v>36000</v>
      </c>
      <c r="O33" s="1">
        <f t="shared" si="28"/>
        <v>36000</v>
      </c>
      <c r="P33" s="1">
        <f t="shared" si="28"/>
        <v>36000</v>
      </c>
      <c r="Q33" s="1">
        <f t="shared" si="28"/>
        <v>36000</v>
      </c>
      <c r="R33" s="1">
        <f t="shared" si="28"/>
        <v>36000</v>
      </c>
      <c r="S33" s="1">
        <f t="shared" si="28"/>
        <v>36000</v>
      </c>
      <c r="T33" s="1">
        <f t="shared" si="28"/>
        <v>36000</v>
      </c>
      <c r="U33" s="1">
        <f t="shared" si="28"/>
        <v>36000</v>
      </c>
      <c r="V33" s="1">
        <f t="shared" si="28"/>
        <v>36000</v>
      </c>
      <c r="W33" s="1">
        <f t="shared" si="28"/>
        <v>36000</v>
      </c>
      <c r="X33" s="1">
        <f t="shared" si="28"/>
        <v>36000</v>
      </c>
      <c r="Y33" s="1">
        <f t="shared" si="28"/>
        <v>36000</v>
      </c>
      <c r="Z33" s="1">
        <f t="shared" si="28"/>
        <v>36000</v>
      </c>
      <c r="AA33" s="1">
        <f t="shared" si="28"/>
        <v>36000</v>
      </c>
      <c r="AB33" s="1">
        <f t="shared" si="28"/>
        <v>36000</v>
      </c>
      <c r="AC33" s="1">
        <f t="shared" si="28"/>
        <v>36000</v>
      </c>
      <c r="AD33" s="1">
        <f t="shared" si="28"/>
        <v>36000</v>
      </c>
      <c r="AE33" s="1">
        <f t="shared" si="28"/>
        <v>36000</v>
      </c>
      <c r="AF33" s="1">
        <f t="shared" si="28"/>
        <v>36000</v>
      </c>
      <c r="AG33" s="1">
        <f t="shared" si="28"/>
        <v>36000</v>
      </c>
      <c r="AH33" s="1">
        <f t="shared" si="28"/>
        <v>36000</v>
      </c>
      <c r="AI33" s="1">
        <f t="shared" si="28"/>
        <v>36000</v>
      </c>
      <c r="AJ33" s="1">
        <f t="shared" si="28"/>
        <v>36000</v>
      </c>
      <c r="AK33" s="1">
        <f t="shared" si="28"/>
        <v>36000</v>
      </c>
      <c r="AL33" s="1">
        <f t="shared" si="28"/>
        <v>36000</v>
      </c>
      <c r="AM33" s="1">
        <f t="shared" si="28"/>
        <v>36000</v>
      </c>
      <c r="AN33" s="1">
        <f t="shared" si="28"/>
        <v>36000</v>
      </c>
      <c r="AO33" s="1">
        <f t="shared" si="28"/>
        <v>36000</v>
      </c>
      <c r="AP33" s="1">
        <f t="shared" si="28"/>
        <v>36000</v>
      </c>
      <c r="AQ33" s="1">
        <f t="shared" si="28"/>
        <v>36000</v>
      </c>
      <c r="AR33" s="1">
        <f t="shared" si="28"/>
        <v>36000</v>
      </c>
      <c r="AS33" s="1">
        <f t="shared" si="28"/>
        <v>36000</v>
      </c>
      <c r="AT33" s="1">
        <f t="shared" si="28"/>
        <v>36000</v>
      </c>
    </row>
    <row r="34" spans="1:46" x14ac:dyDescent="0.55000000000000004">
      <c r="A34" s="7"/>
    </row>
    <row r="35" spans="1:46" x14ac:dyDescent="0.55000000000000004">
      <c r="A35" s="7" t="s">
        <v>92</v>
      </c>
      <c r="B35" s="1">
        <v>2200000</v>
      </c>
      <c r="C35" s="3">
        <v>1</v>
      </c>
      <c r="D35" s="1">
        <f t="shared" ref="D35" si="29">B35*$C35</f>
        <v>2200000</v>
      </c>
      <c r="E35" s="1">
        <f>D35</f>
        <v>2200000</v>
      </c>
    </row>
    <row r="36" spans="1:46" x14ac:dyDescent="0.55000000000000004">
      <c r="A36" s="7"/>
    </row>
    <row r="37" spans="1:46" x14ac:dyDescent="0.55000000000000004">
      <c r="A37" s="7" t="s">
        <v>24</v>
      </c>
      <c r="B37" s="1">
        <v>500000</v>
      </c>
      <c r="C37" s="3">
        <v>1</v>
      </c>
      <c r="D37" s="1">
        <f t="shared" ref="D37" si="30">B37*$C37</f>
        <v>500000</v>
      </c>
      <c r="E37" s="1">
        <f>D37</f>
        <v>500000</v>
      </c>
    </row>
    <row r="38" spans="1:46" x14ac:dyDescent="0.55000000000000004">
      <c r="A38" s="7" t="s">
        <v>25</v>
      </c>
      <c r="B38" s="1">
        <v>700000</v>
      </c>
      <c r="C38" s="3">
        <v>1</v>
      </c>
      <c r="D38" s="1">
        <f t="shared" ref="D38" si="31">B38*$C38</f>
        <v>700000</v>
      </c>
      <c r="E38" s="1">
        <f>D38</f>
        <v>700000</v>
      </c>
    </row>
    <row r="39" spans="1:46" x14ac:dyDescent="0.55000000000000004">
      <c r="A39" s="7"/>
    </row>
    <row r="40" spans="1:46" x14ac:dyDescent="0.55000000000000004">
      <c r="A40" s="7" t="s">
        <v>26</v>
      </c>
    </row>
    <row r="41" spans="1:46" x14ac:dyDescent="0.55000000000000004">
      <c r="A41" s="7" t="s">
        <v>25</v>
      </c>
    </row>
    <row r="42" spans="1:46" x14ac:dyDescent="0.55000000000000004">
      <c r="A42" s="7"/>
    </row>
    <row r="43" spans="1:46" x14ac:dyDescent="0.55000000000000004">
      <c r="A43" s="7" t="s">
        <v>27</v>
      </c>
      <c r="B43" s="1">
        <v>1000000</v>
      </c>
      <c r="C43" s="3">
        <v>1</v>
      </c>
      <c r="D43" s="1">
        <f t="shared" ref="D43:D44" si="32">B43*$C43</f>
        <v>1000000</v>
      </c>
      <c r="E43" s="1">
        <f>D43</f>
        <v>1000000</v>
      </c>
    </row>
    <row r="44" spans="1:46" x14ac:dyDescent="0.55000000000000004">
      <c r="A44" s="7" t="s">
        <v>28</v>
      </c>
      <c r="B44" s="1">
        <v>1000000</v>
      </c>
      <c r="C44" s="3">
        <v>1</v>
      </c>
      <c r="D44" s="1">
        <f t="shared" si="32"/>
        <v>1000000</v>
      </c>
      <c r="E44" s="1">
        <f>D44</f>
        <v>1000000</v>
      </c>
    </row>
    <row r="45" spans="1:46" x14ac:dyDescent="0.55000000000000004">
      <c r="A45" s="7"/>
    </row>
    <row r="46" spans="1:46" x14ac:dyDescent="0.55000000000000004">
      <c r="A46" s="7"/>
    </row>
    <row r="47" spans="1:46" x14ac:dyDescent="0.55000000000000004">
      <c r="A47" s="7"/>
    </row>
    <row r="48" spans="1:46" x14ac:dyDescent="0.55000000000000004">
      <c r="A48" s="7"/>
    </row>
    <row r="49" spans="1:46" x14ac:dyDescent="0.55000000000000004">
      <c r="A49" s="7"/>
    </row>
    <row r="51" spans="1:46" x14ac:dyDescent="0.55000000000000004">
      <c r="A51" s="9" t="s">
        <v>11</v>
      </c>
      <c r="B51" s="1">
        <v>130000</v>
      </c>
      <c r="C51" s="3">
        <v>1</v>
      </c>
      <c r="D51" s="1">
        <f t="shared" ref="D51:D83" si="33">B51*$C51</f>
        <v>130000</v>
      </c>
      <c r="E51" s="1">
        <f t="shared" ref="E51:E66" si="34">D51</f>
        <v>130000</v>
      </c>
      <c r="F51" s="1">
        <f t="shared" ref="F51:H53" si="35">E51</f>
        <v>130000</v>
      </c>
      <c r="G51" s="1">
        <f t="shared" si="35"/>
        <v>130000</v>
      </c>
      <c r="H51" s="1">
        <f t="shared" si="35"/>
        <v>130000</v>
      </c>
      <c r="I51" s="1">
        <f t="shared" ref="I51:I60" si="36">H51</f>
        <v>130000</v>
      </c>
      <c r="J51" s="14">
        <f t="shared" ref="J51:J60" si="37">I51</f>
        <v>130000</v>
      </c>
      <c r="K51" s="1">
        <f t="shared" ref="K51:K60" si="38">J51</f>
        <v>130000</v>
      </c>
      <c r="L51" s="1">
        <f t="shared" ref="L51:L60" si="39">K51</f>
        <v>130000</v>
      </c>
      <c r="M51" s="1">
        <f t="shared" ref="M51:M60" si="40">L51</f>
        <v>130000</v>
      </c>
      <c r="N51" s="1">
        <f t="shared" ref="N51:N60" si="41">M51</f>
        <v>130000</v>
      </c>
      <c r="O51" s="1">
        <f t="shared" ref="O51:O60" si="42">N51</f>
        <v>130000</v>
      </c>
      <c r="P51" s="1">
        <f t="shared" ref="P51:P60" si="43">O51</f>
        <v>130000</v>
      </c>
      <c r="Q51" s="1">
        <f t="shared" ref="Q51:Q60" si="44">P51</f>
        <v>130000</v>
      </c>
      <c r="R51" s="1">
        <f t="shared" ref="R51:R60" si="45">Q51</f>
        <v>130000</v>
      </c>
      <c r="S51" s="1">
        <f t="shared" ref="S51:S60" si="46">R51</f>
        <v>130000</v>
      </c>
      <c r="T51" s="1">
        <f t="shared" ref="T51:T60" si="47">S51</f>
        <v>130000</v>
      </c>
      <c r="U51" s="1">
        <f t="shared" ref="U51:U60" si="48">T51</f>
        <v>130000</v>
      </c>
      <c r="V51" s="1">
        <f t="shared" ref="V51:V60" si="49">U51</f>
        <v>130000</v>
      </c>
      <c r="W51" s="1">
        <f t="shared" ref="W51:W60" si="50">V51</f>
        <v>130000</v>
      </c>
      <c r="X51" s="1">
        <f t="shared" ref="X51:X60" si="51">W51</f>
        <v>130000</v>
      </c>
      <c r="Y51" s="1">
        <f t="shared" ref="Y51:Y60" si="52">X51</f>
        <v>130000</v>
      </c>
      <c r="Z51" s="1">
        <f t="shared" ref="Z51:Z60" si="53">Y51</f>
        <v>130000</v>
      </c>
      <c r="AA51" s="1">
        <f t="shared" ref="AA51:AA60" si="54">Z51</f>
        <v>130000</v>
      </c>
      <c r="AB51" s="1">
        <f t="shared" ref="AB51:AB60" si="55">AA51</f>
        <v>130000</v>
      </c>
      <c r="AC51" s="1">
        <f t="shared" ref="AC51:AC60" si="56">AB51</f>
        <v>130000</v>
      </c>
      <c r="AD51" s="1">
        <f t="shared" ref="AD51:AD60" si="57">AC51</f>
        <v>130000</v>
      </c>
      <c r="AE51" s="1">
        <f t="shared" ref="AE51:AE60" si="58">AD51</f>
        <v>130000</v>
      </c>
      <c r="AF51" s="1">
        <f t="shared" ref="AF51:AF60" si="59">AE51</f>
        <v>130000</v>
      </c>
      <c r="AG51" s="1">
        <f t="shared" ref="AG51:AG60" si="60">AF51</f>
        <v>130000</v>
      </c>
      <c r="AH51" s="1">
        <f t="shared" ref="AH51:AH60" si="61">AG51</f>
        <v>130000</v>
      </c>
      <c r="AI51" s="1">
        <f t="shared" ref="AI51:AI60" si="62">AH51</f>
        <v>130000</v>
      </c>
      <c r="AJ51" s="1">
        <f t="shared" ref="AJ51:AJ60" si="63">AI51</f>
        <v>130000</v>
      </c>
      <c r="AK51" s="1">
        <f t="shared" ref="AK51:AK60" si="64">AJ51</f>
        <v>130000</v>
      </c>
      <c r="AL51" s="1">
        <f t="shared" ref="AL51:AL60" si="65">AK51</f>
        <v>130000</v>
      </c>
      <c r="AM51" s="1">
        <f t="shared" ref="AM51:AM60" si="66">AL51</f>
        <v>130000</v>
      </c>
      <c r="AN51" s="1">
        <f t="shared" ref="AN51:AN60" si="67">AM51</f>
        <v>130000</v>
      </c>
      <c r="AO51" s="1">
        <f t="shared" ref="AO51:AO60" si="68">AN51</f>
        <v>130000</v>
      </c>
      <c r="AP51" s="1">
        <f t="shared" ref="AP51:AP60" si="69">AO51</f>
        <v>130000</v>
      </c>
      <c r="AQ51" s="1">
        <f t="shared" ref="AQ51:AQ60" si="70">AP51</f>
        <v>130000</v>
      </c>
      <c r="AR51" s="1">
        <f t="shared" ref="AR51:AR60" si="71">AQ51</f>
        <v>130000</v>
      </c>
      <c r="AS51" s="1">
        <f t="shared" ref="AS51:AS60" si="72">AR51</f>
        <v>130000</v>
      </c>
      <c r="AT51" s="1">
        <f t="shared" ref="AT51:AT60" si="73">AS51</f>
        <v>130000</v>
      </c>
    </row>
    <row r="52" spans="1:46" x14ac:dyDescent="0.55000000000000004">
      <c r="A52" s="9" t="s">
        <v>37</v>
      </c>
      <c r="B52" s="1">
        <v>40000</v>
      </c>
      <c r="C52" s="3">
        <v>1</v>
      </c>
      <c r="D52" s="1">
        <f t="shared" ref="D52" si="74">B52*$C52</f>
        <v>40000</v>
      </c>
      <c r="E52" s="1">
        <f t="shared" ref="E52" si="75">D52</f>
        <v>40000</v>
      </c>
      <c r="F52" s="1">
        <f t="shared" ref="F52" si="76">E52</f>
        <v>40000</v>
      </c>
      <c r="G52" s="1">
        <f t="shared" ref="G52" si="77">F52</f>
        <v>40000</v>
      </c>
      <c r="H52" s="1">
        <f t="shared" ref="H52" si="78">G52</f>
        <v>40000</v>
      </c>
      <c r="I52" s="1">
        <f t="shared" ref="I52" si="79">H52</f>
        <v>40000</v>
      </c>
      <c r="J52" s="14">
        <f t="shared" ref="J52" si="80">I52</f>
        <v>40000</v>
      </c>
      <c r="K52" s="1">
        <f t="shared" ref="K52" si="81">J52</f>
        <v>40000</v>
      </c>
      <c r="L52" s="1">
        <f t="shared" ref="L52" si="82">K52</f>
        <v>40000</v>
      </c>
      <c r="M52" s="1">
        <f t="shared" ref="M52" si="83">L52</f>
        <v>40000</v>
      </c>
      <c r="N52" s="1">
        <f t="shared" ref="N52" si="84">M52</f>
        <v>40000</v>
      </c>
      <c r="O52" s="1">
        <f t="shared" ref="O52" si="85">N52</f>
        <v>40000</v>
      </c>
      <c r="P52" s="1">
        <f t="shared" ref="P52" si="86">O52</f>
        <v>40000</v>
      </c>
      <c r="Q52" s="1">
        <f t="shared" ref="Q52" si="87">P52</f>
        <v>40000</v>
      </c>
      <c r="R52" s="1">
        <f t="shared" ref="R52" si="88">Q52</f>
        <v>40000</v>
      </c>
      <c r="S52" s="1">
        <f t="shared" ref="S52" si="89">R52</f>
        <v>40000</v>
      </c>
      <c r="T52" s="1">
        <f t="shared" ref="T52" si="90">S52</f>
        <v>40000</v>
      </c>
      <c r="U52" s="1">
        <f t="shared" ref="U52" si="91">T52</f>
        <v>40000</v>
      </c>
      <c r="V52" s="1">
        <f t="shared" ref="V52" si="92">U52</f>
        <v>40000</v>
      </c>
      <c r="W52" s="1">
        <f t="shared" ref="W52" si="93">V52</f>
        <v>40000</v>
      </c>
      <c r="X52" s="1">
        <f t="shared" ref="X52" si="94">W52</f>
        <v>40000</v>
      </c>
      <c r="Y52" s="1">
        <f t="shared" ref="Y52" si="95">X52</f>
        <v>40000</v>
      </c>
      <c r="Z52" s="1">
        <f t="shared" ref="Z52" si="96">Y52</f>
        <v>40000</v>
      </c>
      <c r="AA52" s="1">
        <f t="shared" ref="AA52" si="97">Z52</f>
        <v>40000</v>
      </c>
      <c r="AB52" s="1">
        <f t="shared" ref="AB52" si="98">AA52</f>
        <v>40000</v>
      </c>
      <c r="AC52" s="1">
        <f t="shared" ref="AC52" si="99">AB52</f>
        <v>40000</v>
      </c>
      <c r="AD52" s="1">
        <f t="shared" ref="AD52" si="100">AC52</f>
        <v>40000</v>
      </c>
      <c r="AE52" s="1">
        <f t="shared" ref="AE52" si="101">AD52</f>
        <v>40000</v>
      </c>
      <c r="AF52" s="1">
        <f t="shared" ref="AF52" si="102">AE52</f>
        <v>40000</v>
      </c>
      <c r="AG52" s="1">
        <f t="shared" ref="AG52" si="103">AF52</f>
        <v>40000</v>
      </c>
      <c r="AH52" s="1">
        <f t="shared" ref="AH52" si="104">AG52</f>
        <v>40000</v>
      </c>
      <c r="AI52" s="1">
        <f t="shared" ref="AI52" si="105">AH52</f>
        <v>40000</v>
      </c>
      <c r="AJ52" s="1">
        <f t="shared" ref="AJ52" si="106">AI52</f>
        <v>40000</v>
      </c>
      <c r="AK52" s="1">
        <f t="shared" ref="AK52" si="107">AJ52</f>
        <v>40000</v>
      </c>
      <c r="AL52" s="1">
        <f t="shared" ref="AL52" si="108">AK52</f>
        <v>40000</v>
      </c>
      <c r="AM52" s="1">
        <f t="shared" ref="AM52" si="109">AL52</f>
        <v>40000</v>
      </c>
      <c r="AN52" s="1">
        <f t="shared" ref="AN52" si="110">AM52</f>
        <v>40000</v>
      </c>
      <c r="AO52" s="1">
        <f t="shared" ref="AO52" si="111">AN52</f>
        <v>40000</v>
      </c>
      <c r="AP52" s="1">
        <f t="shared" ref="AP52" si="112">AO52</f>
        <v>40000</v>
      </c>
      <c r="AQ52" s="1">
        <f t="shared" ref="AQ52" si="113">AP52</f>
        <v>40000</v>
      </c>
      <c r="AR52" s="1">
        <f t="shared" ref="AR52" si="114">AQ52</f>
        <v>40000</v>
      </c>
      <c r="AS52" s="1">
        <f t="shared" ref="AS52" si="115">AR52</f>
        <v>40000</v>
      </c>
      <c r="AT52" s="1">
        <f t="shared" ref="AT52" si="116">AS52</f>
        <v>40000</v>
      </c>
    </row>
    <row r="53" spans="1:46" x14ac:dyDescent="0.55000000000000004">
      <c r="A53" s="9" t="s">
        <v>9</v>
      </c>
      <c r="B53" s="1">
        <v>150000</v>
      </c>
      <c r="C53" s="3">
        <v>12</v>
      </c>
      <c r="D53" s="1">
        <f t="shared" ref="D53" si="117">B53*$C53</f>
        <v>1800000</v>
      </c>
      <c r="E53" s="1">
        <f t="shared" si="34"/>
        <v>1800000</v>
      </c>
      <c r="F53" s="1">
        <f t="shared" si="35"/>
        <v>1800000</v>
      </c>
      <c r="G53" s="1">
        <f t="shared" si="35"/>
        <v>1800000</v>
      </c>
      <c r="H53" s="1">
        <f t="shared" si="35"/>
        <v>1800000</v>
      </c>
      <c r="I53" s="1">
        <f t="shared" si="36"/>
        <v>1800000</v>
      </c>
      <c r="J53" s="14">
        <f t="shared" si="37"/>
        <v>1800000</v>
      </c>
      <c r="K53" s="1">
        <f t="shared" si="38"/>
        <v>1800000</v>
      </c>
      <c r="L53" s="1">
        <f t="shared" si="39"/>
        <v>1800000</v>
      </c>
      <c r="M53" s="1">
        <f t="shared" si="40"/>
        <v>1800000</v>
      </c>
      <c r="N53" s="1">
        <f t="shared" si="41"/>
        <v>1800000</v>
      </c>
      <c r="O53" s="1">
        <f t="shared" si="42"/>
        <v>1800000</v>
      </c>
      <c r="P53" s="1">
        <f t="shared" si="43"/>
        <v>1800000</v>
      </c>
      <c r="Q53" s="1">
        <f t="shared" si="44"/>
        <v>1800000</v>
      </c>
      <c r="R53" s="1">
        <f t="shared" si="45"/>
        <v>1800000</v>
      </c>
      <c r="S53" s="1">
        <f t="shared" si="46"/>
        <v>1800000</v>
      </c>
      <c r="T53" s="1">
        <f t="shared" si="47"/>
        <v>1800000</v>
      </c>
      <c r="U53" s="1">
        <f t="shared" si="48"/>
        <v>1800000</v>
      </c>
      <c r="V53" s="1">
        <f t="shared" si="49"/>
        <v>1800000</v>
      </c>
      <c r="W53" s="1">
        <f t="shared" si="50"/>
        <v>1800000</v>
      </c>
      <c r="X53" s="1">
        <f t="shared" si="51"/>
        <v>1800000</v>
      </c>
      <c r="Y53" s="1">
        <f t="shared" si="52"/>
        <v>1800000</v>
      </c>
      <c r="Z53" s="1">
        <f t="shared" si="53"/>
        <v>1800000</v>
      </c>
      <c r="AA53" s="1">
        <f t="shared" si="54"/>
        <v>1800000</v>
      </c>
      <c r="AB53" s="1">
        <f t="shared" si="55"/>
        <v>1800000</v>
      </c>
      <c r="AC53" s="1">
        <f t="shared" si="56"/>
        <v>1800000</v>
      </c>
      <c r="AD53" s="1">
        <f t="shared" si="57"/>
        <v>1800000</v>
      </c>
      <c r="AE53" s="1">
        <f t="shared" si="58"/>
        <v>1800000</v>
      </c>
      <c r="AF53" s="1">
        <f t="shared" si="59"/>
        <v>1800000</v>
      </c>
      <c r="AG53" s="1">
        <f t="shared" si="60"/>
        <v>1800000</v>
      </c>
      <c r="AH53" s="1">
        <f t="shared" si="61"/>
        <v>1800000</v>
      </c>
      <c r="AI53" s="1">
        <f t="shared" si="62"/>
        <v>1800000</v>
      </c>
      <c r="AJ53" s="1">
        <f t="shared" si="63"/>
        <v>1800000</v>
      </c>
      <c r="AK53" s="1">
        <f t="shared" si="64"/>
        <v>1800000</v>
      </c>
      <c r="AL53" s="1">
        <f t="shared" si="65"/>
        <v>1800000</v>
      </c>
      <c r="AM53" s="1">
        <f t="shared" si="66"/>
        <v>1800000</v>
      </c>
      <c r="AN53" s="1">
        <f t="shared" si="67"/>
        <v>1800000</v>
      </c>
      <c r="AO53" s="1">
        <f t="shared" si="68"/>
        <v>1800000</v>
      </c>
      <c r="AP53" s="1">
        <f t="shared" si="69"/>
        <v>1800000</v>
      </c>
      <c r="AQ53" s="1">
        <f t="shared" si="70"/>
        <v>1800000</v>
      </c>
      <c r="AR53" s="1">
        <f t="shared" si="71"/>
        <v>1800000</v>
      </c>
      <c r="AS53" s="1">
        <f t="shared" si="72"/>
        <v>1800000</v>
      </c>
      <c r="AT53" s="1">
        <f t="shared" si="73"/>
        <v>1800000</v>
      </c>
    </row>
    <row r="54" spans="1:46" x14ac:dyDescent="0.55000000000000004">
      <c r="A54" s="9" t="s">
        <v>15</v>
      </c>
      <c r="B54" s="1">
        <v>8000</v>
      </c>
      <c r="C54" s="3">
        <v>12</v>
      </c>
      <c r="D54" s="1">
        <f t="shared" ref="D54" si="118">B54*$C54</f>
        <v>96000</v>
      </c>
      <c r="E54" s="1">
        <f t="shared" si="34"/>
        <v>96000</v>
      </c>
      <c r="F54" s="1">
        <f t="shared" ref="F54:H66" si="119">E54</f>
        <v>96000</v>
      </c>
      <c r="G54" s="1">
        <f t="shared" si="119"/>
        <v>96000</v>
      </c>
      <c r="H54" s="1">
        <f t="shared" si="119"/>
        <v>96000</v>
      </c>
      <c r="I54" s="1">
        <f t="shared" si="36"/>
        <v>96000</v>
      </c>
      <c r="J54" s="14">
        <f t="shared" si="37"/>
        <v>96000</v>
      </c>
      <c r="K54" s="1">
        <f t="shared" si="38"/>
        <v>96000</v>
      </c>
      <c r="L54" s="1">
        <f t="shared" si="39"/>
        <v>96000</v>
      </c>
      <c r="M54" s="1">
        <f t="shared" si="40"/>
        <v>96000</v>
      </c>
      <c r="N54" s="1">
        <f t="shared" si="41"/>
        <v>96000</v>
      </c>
      <c r="O54" s="1">
        <f t="shared" si="42"/>
        <v>96000</v>
      </c>
      <c r="P54" s="1">
        <f t="shared" si="43"/>
        <v>96000</v>
      </c>
      <c r="Q54" s="1">
        <f t="shared" si="44"/>
        <v>96000</v>
      </c>
      <c r="R54" s="1">
        <f t="shared" si="45"/>
        <v>96000</v>
      </c>
      <c r="S54" s="1">
        <f t="shared" si="46"/>
        <v>96000</v>
      </c>
      <c r="T54" s="1">
        <f t="shared" si="47"/>
        <v>96000</v>
      </c>
      <c r="U54" s="1">
        <f t="shared" si="48"/>
        <v>96000</v>
      </c>
      <c r="V54" s="1">
        <f t="shared" si="49"/>
        <v>96000</v>
      </c>
      <c r="W54" s="1">
        <f t="shared" si="50"/>
        <v>96000</v>
      </c>
      <c r="X54" s="1">
        <f t="shared" si="51"/>
        <v>96000</v>
      </c>
      <c r="Y54" s="1">
        <f t="shared" si="52"/>
        <v>96000</v>
      </c>
      <c r="Z54" s="1">
        <f t="shared" si="53"/>
        <v>96000</v>
      </c>
      <c r="AA54" s="1">
        <f t="shared" si="54"/>
        <v>96000</v>
      </c>
      <c r="AB54" s="1">
        <f t="shared" si="55"/>
        <v>96000</v>
      </c>
      <c r="AC54" s="1">
        <f t="shared" si="56"/>
        <v>96000</v>
      </c>
      <c r="AD54" s="1">
        <f t="shared" si="57"/>
        <v>96000</v>
      </c>
      <c r="AE54" s="1">
        <f t="shared" si="58"/>
        <v>96000</v>
      </c>
      <c r="AF54" s="1">
        <f t="shared" si="59"/>
        <v>96000</v>
      </c>
      <c r="AG54" s="1">
        <f t="shared" si="60"/>
        <v>96000</v>
      </c>
      <c r="AH54" s="1">
        <f t="shared" si="61"/>
        <v>96000</v>
      </c>
      <c r="AI54" s="1">
        <f t="shared" si="62"/>
        <v>96000</v>
      </c>
      <c r="AJ54" s="1">
        <f t="shared" si="63"/>
        <v>96000</v>
      </c>
      <c r="AK54" s="1">
        <f t="shared" si="64"/>
        <v>96000</v>
      </c>
      <c r="AL54" s="1">
        <f t="shared" si="65"/>
        <v>96000</v>
      </c>
      <c r="AM54" s="1">
        <f t="shared" si="66"/>
        <v>96000</v>
      </c>
      <c r="AN54" s="1">
        <f t="shared" si="67"/>
        <v>96000</v>
      </c>
      <c r="AO54" s="1">
        <f t="shared" si="68"/>
        <v>96000</v>
      </c>
      <c r="AP54" s="1">
        <f t="shared" si="69"/>
        <v>96000</v>
      </c>
      <c r="AQ54" s="1">
        <f t="shared" si="70"/>
        <v>96000</v>
      </c>
      <c r="AR54" s="1">
        <f t="shared" si="71"/>
        <v>96000</v>
      </c>
      <c r="AS54" s="1">
        <f t="shared" si="72"/>
        <v>96000</v>
      </c>
      <c r="AT54" s="1">
        <f t="shared" si="73"/>
        <v>96000</v>
      </c>
    </row>
    <row r="55" spans="1:46" x14ac:dyDescent="0.55000000000000004">
      <c r="A55" s="9" t="s">
        <v>16</v>
      </c>
      <c r="B55" s="1">
        <v>38000</v>
      </c>
      <c r="C55" s="3">
        <v>12</v>
      </c>
      <c r="D55" s="1">
        <f t="shared" ref="D55" si="120">B55*$C55</f>
        <v>456000</v>
      </c>
      <c r="E55" s="1">
        <f t="shared" si="34"/>
        <v>456000</v>
      </c>
      <c r="F55" s="1">
        <f t="shared" si="119"/>
        <v>456000</v>
      </c>
      <c r="G55" s="1">
        <f t="shared" si="119"/>
        <v>456000</v>
      </c>
      <c r="H55" s="1">
        <f t="shared" si="119"/>
        <v>456000</v>
      </c>
      <c r="I55" s="1">
        <f t="shared" si="36"/>
        <v>456000</v>
      </c>
      <c r="J55" s="14">
        <f t="shared" si="37"/>
        <v>456000</v>
      </c>
      <c r="K55" s="1">
        <f t="shared" si="38"/>
        <v>456000</v>
      </c>
      <c r="L55" s="1">
        <f t="shared" si="39"/>
        <v>456000</v>
      </c>
      <c r="M55" s="1">
        <f t="shared" si="40"/>
        <v>456000</v>
      </c>
      <c r="N55" s="1">
        <f t="shared" si="41"/>
        <v>456000</v>
      </c>
      <c r="O55" s="1">
        <f t="shared" si="42"/>
        <v>456000</v>
      </c>
      <c r="P55" s="1">
        <f t="shared" si="43"/>
        <v>456000</v>
      </c>
      <c r="Q55" s="1">
        <f t="shared" si="44"/>
        <v>456000</v>
      </c>
      <c r="R55" s="1">
        <f t="shared" si="45"/>
        <v>456000</v>
      </c>
      <c r="S55" s="1">
        <f t="shared" si="46"/>
        <v>456000</v>
      </c>
      <c r="T55" s="1">
        <f t="shared" si="47"/>
        <v>456000</v>
      </c>
      <c r="U55" s="1">
        <f t="shared" si="48"/>
        <v>456000</v>
      </c>
      <c r="V55" s="1">
        <f t="shared" si="49"/>
        <v>456000</v>
      </c>
      <c r="W55" s="1">
        <f t="shared" si="50"/>
        <v>456000</v>
      </c>
      <c r="X55" s="1">
        <f t="shared" si="51"/>
        <v>456000</v>
      </c>
      <c r="Y55" s="1">
        <f t="shared" si="52"/>
        <v>456000</v>
      </c>
      <c r="Z55" s="1">
        <f t="shared" si="53"/>
        <v>456000</v>
      </c>
      <c r="AA55" s="1">
        <f t="shared" si="54"/>
        <v>456000</v>
      </c>
      <c r="AB55" s="1">
        <f t="shared" si="55"/>
        <v>456000</v>
      </c>
      <c r="AC55" s="1">
        <f t="shared" si="56"/>
        <v>456000</v>
      </c>
      <c r="AD55" s="1">
        <f t="shared" si="57"/>
        <v>456000</v>
      </c>
      <c r="AE55" s="1">
        <f t="shared" si="58"/>
        <v>456000</v>
      </c>
      <c r="AF55" s="1">
        <f t="shared" si="59"/>
        <v>456000</v>
      </c>
      <c r="AG55" s="1">
        <f t="shared" si="60"/>
        <v>456000</v>
      </c>
      <c r="AH55" s="1">
        <f t="shared" si="61"/>
        <v>456000</v>
      </c>
      <c r="AI55" s="1">
        <f t="shared" si="62"/>
        <v>456000</v>
      </c>
      <c r="AJ55" s="1">
        <f t="shared" si="63"/>
        <v>456000</v>
      </c>
      <c r="AK55" s="1">
        <f t="shared" si="64"/>
        <v>456000</v>
      </c>
      <c r="AL55" s="1">
        <f t="shared" si="65"/>
        <v>456000</v>
      </c>
      <c r="AM55" s="1">
        <f t="shared" si="66"/>
        <v>456000</v>
      </c>
      <c r="AN55" s="1">
        <f t="shared" si="67"/>
        <v>456000</v>
      </c>
      <c r="AO55" s="1">
        <f t="shared" si="68"/>
        <v>456000</v>
      </c>
      <c r="AP55" s="1">
        <f t="shared" si="69"/>
        <v>456000</v>
      </c>
      <c r="AQ55" s="1">
        <f t="shared" si="70"/>
        <v>456000</v>
      </c>
      <c r="AR55" s="1">
        <f t="shared" si="71"/>
        <v>456000</v>
      </c>
      <c r="AS55" s="1">
        <f t="shared" si="72"/>
        <v>456000</v>
      </c>
      <c r="AT55" s="1">
        <f t="shared" si="73"/>
        <v>456000</v>
      </c>
    </row>
    <row r="56" spans="1:46" x14ac:dyDescent="0.55000000000000004">
      <c r="A56" s="9" t="s">
        <v>17</v>
      </c>
      <c r="B56" s="1">
        <v>5500</v>
      </c>
      <c r="C56" s="3">
        <v>12</v>
      </c>
      <c r="D56" s="1">
        <f t="shared" ref="D56" si="121">B56*$C56</f>
        <v>66000</v>
      </c>
      <c r="E56" s="1">
        <f t="shared" si="34"/>
        <v>66000</v>
      </c>
      <c r="F56" s="1">
        <f t="shared" si="119"/>
        <v>66000</v>
      </c>
      <c r="G56" s="1">
        <f t="shared" si="119"/>
        <v>66000</v>
      </c>
      <c r="H56" s="1">
        <f t="shared" si="119"/>
        <v>66000</v>
      </c>
      <c r="I56" s="1">
        <f t="shared" si="36"/>
        <v>66000</v>
      </c>
      <c r="J56" s="14">
        <f t="shared" si="37"/>
        <v>66000</v>
      </c>
      <c r="K56" s="1">
        <f t="shared" si="38"/>
        <v>66000</v>
      </c>
      <c r="L56" s="1">
        <f t="shared" si="39"/>
        <v>66000</v>
      </c>
      <c r="M56" s="1">
        <f t="shared" si="40"/>
        <v>66000</v>
      </c>
      <c r="N56" s="1">
        <f t="shared" si="41"/>
        <v>66000</v>
      </c>
      <c r="O56" s="1">
        <f t="shared" si="42"/>
        <v>66000</v>
      </c>
      <c r="P56" s="1">
        <f t="shared" si="43"/>
        <v>66000</v>
      </c>
      <c r="Q56" s="1">
        <f t="shared" si="44"/>
        <v>66000</v>
      </c>
      <c r="R56" s="1">
        <f t="shared" si="45"/>
        <v>66000</v>
      </c>
      <c r="S56" s="1">
        <f t="shared" si="46"/>
        <v>66000</v>
      </c>
      <c r="T56" s="1">
        <f t="shared" si="47"/>
        <v>66000</v>
      </c>
      <c r="U56" s="1">
        <f t="shared" si="48"/>
        <v>66000</v>
      </c>
      <c r="V56" s="1">
        <f t="shared" si="49"/>
        <v>66000</v>
      </c>
      <c r="W56" s="1">
        <f t="shared" si="50"/>
        <v>66000</v>
      </c>
      <c r="X56" s="1">
        <f t="shared" si="51"/>
        <v>66000</v>
      </c>
      <c r="Y56" s="1">
        <f t="shared" si="52"/>
        <v>66000</v>
      </c>
      <c r="Z56" s="1">
        <f t="shared" si="53"/>
        <v>66000</v>
      </c>
      <c r="AA56" s="1">
        <f t="shared" si="54"/>
        <v>66000</v>
      </c>
      <c r="AB56" s="1">
        <f t="shared" si="55"/>
        <v>66000</v>
      </c>
      <c r="AC56" s="1">
        <f t="shared" si="56"/>
        <v>66000</v>
      </c>
      <c r="AD56" s="1">
        <f t="shared" si="57"/>
        <v>66000</v>
      </c>
      <c r="AE56" s="1">
        <f t="shared" si="58"/>
        <v>66000</v>
      </c>
      <c r="AF56" s="1">
        <f t="shared" si="59"/>
        <v>66000</v>
      </c>
      <c r="AG56" s="1">
        <f t="shared" si="60"/>
        <v>66000</v>
      </c>
      <c r="AH56" s="1">
        <f t="shared" si="61"/>
        <v>66000</v>
      </c>
      <c r="AI56" s="1">
        <f t="shared" si="62"/>
        <v>66000</v>
      </c>
      <c r="AJ56" s="1">
        <f t="shared" si="63"/>
        <v>66000</v>
      </c>
      <c r="AK56" s="1">
        <f t="shared" si="64"/>
        <v>66000</v>
      </c>
      <c r="AL56" s="1">
        <f t="shared" si="65"/>
        <v>66000</v>
      </c>
      <c r="AM56" s="1">
        <f t="shared" si="66"/>
        <v>66000</v>
      </c>
      <c r="AN56" s="1">
        <f t="shared" si="67"/>
        <v>66000</v>
      </c>
      <c r="AO56" s="1">
        <f t="shared" si="68"/>
        <v>66000</v>
      </c>
      <c r="AP56" s="1">
        <f t="shared" si="69"/>
        <v>66000</v>
      </c>
      <c r="AQ56" s="1">
        <f t="shared" si="70"/>
        <v>66000</v>
      </c>
      <c r="AR56" s="1">
        <f t="shared" si="71"/>
        <v>66000</v>
      </c>
      <c r="AS56" s="1">
        <f t="shared" si="72"/>
        <v>66000</v>
      </c>
      <c r="AT56" s="1">
        <f t="shared" si="73"/>
        <v>66000</v>
      </c>
    </row>
    <row r="57" spans="1:46" x14ac:dyDescent="0.55000000000000004">
      <c r="A57" s="9" t="s">
        <v>18</v>
      </c>
      <c r="B57" s="1">
        <v>2000</v>
      </c>
      <c r="C57" s="3">
        <v>12</v>
      </c>
      <c r="D57" s="1">
        <f t="shared" ref="D57" si="122">B57*$C57</f>
        <v>24000</v>
      </c>
      <c r="E57" s="1">
        <f t="shared" si="34"/>
        <v>24000</v>
      </c>
      <c r="F57" s="1">
        <f t="shared" si="119"/>
        <v>24000</v>
      </c>
      <c r="G57" s="1">
        <f t="shared" si="119"/>
        <v>24000</v>
      </c>
      <c r="H57" s="1">
        <f t="shared" si="119"/>
        <v>24000</v>
      </c>
      <c r="I57" s="1">
        <f t="shared" si="36"/>
        <v>24000</v>
      </c>
      <c r="J57" s="14">
        <f t="shared" si="37"/>
        <v>24000</v>
      </c>
      <c r="K57" s="1">
        <f t="shared" si="38"/>
        <v>24000</v>
      </c>
      <c r="L57" s="1">
        <f t="shared" si="39"/>
        <v>24000</v>
      </c>
      <c r="M57" s="1">
        <f t="shared" si="40"/>
        <v>24000</v>
      </c>
      <c r="N57" s="1">
        <f t="shared" si="41"/>
        <v>24000</v>
      </c>
      <c r="O57" s="1">
        <f t="shared" si="42"/>
        <v>24000</v>
      </c>
      <c r="P57" s="1">
        <f t="shared" si="43"/>
        <v>24000</v>
      </c>
      <c r="Q57" s="1">
        <f t="shared" si="44"/>
        <v>24000</v>
      </c>
      <c r="R57" s="1">
        <f t="shared" si="45"/>
        <v>24000</v>
      </c>
      <c r="S57" s="1">
        <f t="shared" si="46"/>
        <v>24000</v>
      </c>
      <c r="T57" s="1">
        <f t="shared" si="47"/>
        <v>24000</v>
      </c>
      <c r="U57" s="1">
        <f t="shared" si="48"/>
        <v>24000</v>
      </c>
      <c r="V57" s="1">
        <f t="shared" si="49"/>
        <v>24000</v>
      </c>
      <c r="W57" s="1">
        <f t="shared" si="50"/>
        <v>24000</v>
      </c>
      <c r="X57" s="1">
        <f t="shared" si="51"/>
        <v>24000</v>
      </c>
      <c r="Y57" s="1">
        <f t="shared" si="52"/>
        <v>24000</v>
      </c>
      <c r="Z57" s="1">
        <f t="shared" si="53"/>
        <v>24000</v>
      </c>
      <c r="AA57" s="1">
        <f t="shared" si="54"/>
        <v>24000</v>
      </c>
      <c r="AB57" s="1">
        <f t="shared" si="55"/>
        <v>24000</v>
      </c>
      <c r="AC57" s="1">
        <f t="shared" si="56"/>
        <v>24000</v>
      </c>
      <c r="AD57" s="1">
        <f t="shared" si="57"/>
        <v>24000</v>
      </c>
      <c r="AE57" s="1">
        <f t="shared" si="58"/>
        <v>24000</v>
      </c>
      <c r="AF57" s="1">
        <f t="shared" si="59"/>
        <v>24000</v>
      </c>
      <c r="AG57" s="1">
        <f t="shared" si="60"/>
        <v>24000</v>
      </c>
      <c r="AH57" s="1">
        <f t="shared" si="61"/>
        <v>24000</v>
      </c>
      <c r="AI57" s="1">
        <f t="shared" si="62"/>
        <v>24000</v>
      </c>
      <c r="AJ57" s="1">
        <f t="shared" si="63"/>
        <v>24000</v>
      </c>
      <c r="AK57" s="1">
        <f t="shared" si="64"/>
        <v>24000</v>
      </c>
      <c r="AL57" s="1">
        <f t="shared" si="65"/>
        <v>24000</v>
      </c>
      <c r="AM57" s="1">
        <f t="shared" si="66"/>
        <v>24000</v>
      </c>
      <c r="AN57" s="1">
        <f t="shared" si="67"/>
        <v>24000</v>
      </c>
      <c r="AO57" s="1">
        <f t="shared" si="68"/>
        <v>24000</v>
      </c>
      <c r="AP57" s="1">
        <f t="shared" si="69"/>
        <v>24000</v>
      </c>
      <c r="AQ57" s="1">
        <f t="shared" si="70"/>
        <v>24000</v>
      </c>
      <c r="AR57" s="1">
        <f t="shared" si="71"/>
        <v>24000</v>
      </c>
      <c r="AS57" s="1">
        <f t="shared" si="72"/>
        <v>24000</v>
      </c>
      <c r="AT57" s="1">
        <f t="shared" si="73"/>
        <v>24000</v>
      </c>
    </row>
    <row r="58" spans="1:46" x14ac:dyDescent="0.55000000000000004">
      <c r="A58" s="9" t="s">
        <v>20</v>
      </c>
      <c r="B58" s="1">
        <v>2000</v>
      </c>
      <c r="C58" s="3">
        <v>12</v>
      </c>
      <c r="D58" s="1">
        <f t="shared" ref="D58:D59" si="123">B58*$C58</f>
        <v>24000</v>
      </c>
      <c r="E58" s="1">
        <f t="shared" si="34"/>
        <v>24000</v>
      </c>
      <c r="F58" s="1">
        <f t="shared" si="119"/>
        <v>24000</v>
      </c>
      <c r="G58" s="1">
        <f t="shared" si="119"/>
        <v>24000</v>
      </c>
      <c r="H58" s="1">
        <f t="shared" si="119"/>
        <v>24000</v>
      </c>
      <c r="I58" s="1">
        <f t="shared" si="36"/>
        <v>24000</v>
      </c>
      <c r="J58" s="14">
        <f t="shared" si="37"/>
        <v>24000</v>
      </c>
      <c r="K58" s="1">
        <f t="shared" si="38"/>
        <v>24000</v>
      </c>
      <c r="L58" s="1">
        <f t="shared" si="39"/>
        <v>24000</v>
      </c>
      <c r="M58" s="1">
        <f t="shared" si="40"/>
        <v>24000</v>
      </c>
      <c r="N58" s="1">
        <f t="shared" si="41"/>
        <v>24000</v>
      </c>
      <c r="O58" s="1">
        <f t="shared" si="42"/>
        <v>24000</v>
      </c>
      <c r="P58" s="1">
        <f t="shared" si="43"/>
        <v>24000</v>
      </c>
      <c r="Q58" s="1">
        <f t="shared" si="44"/>
        <v>24000</v>
      </c>
      <c r="R58" s="1">
        <f t="shared" si="45"/>
        <v>24000</v>
      </c>
      <c r="S58" s="1">
        <f t="shared" si="46"/>
        <v>24000</v>
      </c>
      <c r="T58" s="1">
        <f t="shared" si="47"/>
        <v>24000</v>
      </c>
      <c r="U58" s="1">
        <f t="shared" si="48"/>
        <v>24000</v>
      </c>
      <c r="V58" s="1">
        <f t="shared" si="49"/>
        <v>24000</v>
      </c>
      <c r="W58" s="1">
        <f t="shared" si="50"/>
        <v>24000</v>
      </c>
      <c r="X58" s="1">
        <f t="shared" si="51"/>
        <v>24000</v>
      </c>
      <c r="Y58" s="1">
        <f t="shared" si="52"/>
        <v>24000</v>
      </c>
      <c r="Z58" s="1">
        <f t="shared" si="53"/>
        <v>24000</v>
      </c>
      <c r="AA58" s="1">
        <f t="shared" si="54"/>
        <v>24000</v>
      </c>
      <c r="AB58" s="1">
        <f t="shared" si="55"/>
        <v>24000</v>
      </c>
      <c r="AC58" s="1">
        <f t="shared" si="56"/>
        <v>24000</v>
      </c>
      <c r="AD58" s="1">
        <f t="shared" si="57"/>
        <v>24000</v>
      </c>
      <c r="AE58" s="1">
        <f t="shared" si="58"/>
        <v>24000</v>
      </c>
      <c r="AF58" s="1">
        <f t="shared" si="59"/>
        <v>24000</v>
      </c>
      <c r="AG58" s="1">
        <f t="shared" si="60"/>
        <v>24000</v>
      </c>
      <c r="AH58" s="1">
        <f t="shared" si="61"/>
        <v>24000</v>
      </c>
      <c r="AI58" s="1">
        <f t="shared" si="62"/>
        <v>24000</v>
      </c>
      <c r="AJ58" s="1">
        <f t="shared" si="63"/>
        <v>24000</v>
      </c>
      <c r="AK58" s="1">
        <f t="shared" si="64"/>
        <v>24000</v>
      </c>
      <c r="AL58" s="1">
        <f t="shared" si="65"/>
        <v>24000</v>
      </c>
      <c r="AM58" s="1">
        <f t="shared" si="66"/>
        <v>24000</v>
      </c>
      <c r="AN58" s="1">
        <f t="shared" si="67"/>
        <v>24000</v>
      </c>
      <c r="AO58" s="1">
        <f t="shared" si="68"/>
        <v>24000</v>
      </c>
      <c r="AP58" s="1">
        <f t="shared" si="69"/>
        <v>24000</v>
      </c>
      <c r="AQ58" s="1">
        <f t="shared" si="70"/>
        <v>24000</v>
      </c>
      <c r="AR58" s="1">
        <f t="shared" si="71"/>
        <v>24000</v>
      </c>
      <c r="AS58" s="1">
        <f t="shared" si="72"/>
        <v>24000</v>
      </c>
      <c r="AT58" s="1">
        <f t="shared" si="73"/>
        <v>24000</v>
      </c>
    </row>
    <row r="59" spans="1:46" x14ac:dyDescent="0.55000000000000004">
      <c r="A59" s="9" t="s">
        <v>19</v>
      </c>
      <c r="B59" s="1">
        <v>3000</v>
      </c>
      <c r="C59" s="3">
        <v>12</v>
      </c>
      <c r="D59" s="1">
        <f t="shared" si="123"/>
        <v>36000</v>
      </c>
      <c r="E59" s="1">
        <f t="shared" si="34"/>
        <v>36000</v>
      </c>
      <c r="F59" s="1">
        <f t="shared" si="119"/>
        <v>36000</v>
      </c>
      <c r="G59" s="1">
        <f t="shared" si="119"/>
        <v>36000</v>
      </c>
      <c r="H59" s="1">
        <f t="shared" si="119"/>
        <v>36000</v>
      </c>
      <c r="I59" s="1">
        <f t="shared" si="36"/>
        <v>36000</v>
      </c>
      <c r="J59" s="14">
        <f t="shared" si="37"/>
        <v>36000</v>
      </c>
      <c r="K59" s="1">
        <f t="shared" si="38"/>
        <v>36000</v>
      </c>
      <c r="L59" s="1">
        <f t="shared" si="39"/>
        <v>36000</v>
      </c>
      <c r="M59" s="1">
        <f t="shared" si="40"/>
        <v>36000</v>
      </c>
      <c r="N59" s="1">
        <f t="shared" si="41"/>
        <v>36000</v>
      </c>
      <c r="O59" s="1">
        <f t="shared" si="42"/>
        <v>36000</v>
      </c>
      <c r="P59" s="1">
        <f t="shared" si="43"/>
        <v>36000</v>
      </c>
      <c r="Q59" s="1">
        <f t="shared" si="44"/>
        <v>36000</v>
      </c>
      <c r="R59" s="1">
        <f t="shared" si="45"/>
        <v>36000</v>
      </c>
      <c r="S59" s="1">
        <f t="shared" si="46"/>
        <v>36000</v>
      </c>
      <c r="T59" s="1">
        <f t="shared" si="47"/>
        <v>36000</v>
      </c>
      <c r="U59" s="1">
        <f t="shared" si="48"/>
        <v>36000</v>
      </c>
      <c r="V59" s="1">
        <f t="shared" si="49"/>
        <v>36000</v>
      </c>
      <c r="W59" s="1">
        <f t="shared" si="50"/>
        <v>36000</v>
      </c>
      <c r="X59" s="1">
        <f t="shared" si="51"/>
        <v>36000</v>
      </c>
      <c r="Y59" s="1">
        <f t="shared" si="52"/>
        <v>36000</v>
      </c>
      <c r="Z59" s="1">
        <f t="shared" si="53"/>
        <v>36000</v>
      </c>
      <c r="AA59" s="1">
        <f t="shared" si="54"/>
        <v>36000</v>
      </c>
      <c r="AB59" s="1">
        <f t="shared" si="55"/>
        <v>36000</v>
      </c>
      <c r="AC59" s="1">
        <f t="shared" si="56"/>
        <v>36000</v>
      </c>
      <c r="AD59" s="1">
        <f t="shared" si="57"/>
        <v>36000</v>
      </c>
      <c r="AE59" s="1">
        <f t="shared" si="58"/>
        <v>36000</v>
      </c>
      <c r="AF59" s="1">
        <f t="shared" si="59"/>
        <v>36000</v>
      </c>
      <c r="AG59" s="1">
        <f t="shared" si="60"/>
        <v>36000</v>
      </c>
      <c r="AH59" s="1">
        <f t="shared" si="61"/>
        <v>36000</v>
      </c>
      <c r="AI59" s="1">
        <f t="shared" si="62"/>
        <v>36000</v>
      </c>
      <c r="AJ59" s="1">
        <f t="shared" si="63"/>
        <v>36000</v>
      </c>
      <c r="AK59" s="1">
        <f t="shared" si="64"/>
        <v>36000</v>
      </c>
      <c r="AL59" s="1">
        <f t="shared" si="65"/>
        <v>36000</v>
      </c>
      <c r="AM59" s="1">
        <f t="shared" si="66"/>
        <v>36000</v>
      </c>
      <c r="AN59" s="1">
        <f t="shared" si="67"/>
        <v>36000</v>
      </c>
      <c r="AO59" s="1">
        <f t="shared" si="68"/>
        <v>36000</v>
      </c>
      <c r="AP59" s="1">
        <f t="shared" si="69"/>
        <v>36000</v>
      </c>
      <c r="AQ59" s="1">
        <f t="shared" si="70"/>
        <v>36000</v>
      </c>
      <c r="AR59" s="1">
        <f t="shared" si="71"/>
        <v>36000</v>
      </c>
      <c r="AS59" s="1">
        <f t="shared" si="72"/>
        <v>36000</v>
      </c>
      <c r="AT59" s="1">
        <f t="shared" si="73"/>
        <v>36000</v>
      </c>
    </row>
    <row r="60" spans="1:46" x14ac:dyDescent="0.55000000000000004">
      <c r="A60" s="9" t="s">
        <v>21</v>
      </c>
      <c r="B60" s="1">
        <v>4000</v>
      </c>
      <c r="C60" s="3">
        <v>12</v>
      </c>
      <c r="D60" s="1">
        <f t="shared" ref="D60" si="124">B60*$C60</f>
        <v>48000</v>
      </c>
      <c r="E60" s="1">
        <f t="shared" si="34"/>
        <v>48000</v>
      </c>
      <c r="F60" s="1">
        <f t="shared" si="119"/>
        <v>48000</v>
      </c>
      <c r="G60" s="1">
        <f t="shared" si="119"/>
        <v>48000</v>
      </c>
      <c r="H60" s="1">
        <f t="shared" si="119"/>
        <v>48000</v>
      </c>
      <c r="I60" s="1">
        <f t="shared" si="36"/>
        <v>48000</v>
      </c>
      <c r="J60" s="14">
        <f t="shared" si="37"/>
        <v>48000</v>
      </c>
      <c r="K60" s="1">
        <f t="shared" si="38"/>
        <v>48000</v>
      </c>
      <c r="L60" s="1">
        <f t="shared" si="39"/>
        <v>48000</v>
      </c>
      <c r="M60" s="1">
        <f t="shared" si="40"/>
        <v>48000</v>
      </c>
      <c r="N60" s="1">
        <f t="shared" si="41"/>
        <v>48000</v>
      </c>
      <c r="O60" s="1">
        <f t="shared" si="42"/>
        <v>48000</v>
      </c>
      <c r="P60" s="1">
        <f t="shared" si="43"/>
        <v>48000</v>
      </c>
      <c r="Q60" s="1">
        <f t="shared" si="44"/>
        <v>48000</v>
      </c>
      <c r="R60" s="1">
        <f t="shared" si="45"/>
        <v>48000</v>
      </c>
      <c r="S60" s="1">
        <f t="shared" si="46"/>
        <v>48000</v>
      </c>
      <c r="T60" s="1">
        <f t="shared" si="47"/>
        <v>48000</v>
      </c>
      <c r="U60" s="1">
        <f t="shared" si="48"/>
        <v>48000</v>
      </c>
      <c r="V60" s="1">
        <f t="shared" si="49"/>
        <v>48000</v>
      </c>
      <c r="W60" s="1">
        <f t="shared" si="50"/>
        <v>48000</v>
      </c>
      <c r="X60" s="1">
        <f t="shared" si="51"/>
        <v>48000</v>
      </c>
      <c r="Y60" s="1">
        <f t="shared" si="52"/>
        <v>48000</v>
      </c>
      <c r="Z60" s="1">
        <f t="shared" si="53"/>
        <v>48000</v>
      </c>
      <c r="AA60" s="1">
        <f t="shared" si="54"/>
        <v>48000</v>
      </c>
      <c r="AB60" s="1">
        <f t="shared" si="55"/>
        <v>48000</v>
      </c>
      <c r="AC60" s="1">
        <f t="shared" si="56"/>
        <v>48000</v>
      </c>
      <c r="AD60" s="1">
        <f t="shared" si="57"/>
        <v>48000</v>
      </c>
      <c r="AE60" s="1">
        <f t="shared" si="58"/>
        <v>48000</v>
      </c>
      <c r="AF60" s="1">
        <f t="shared" si="59"/>
        <v>48000</v>
      </c>
      <c r="AG60" s="1">
        <f t="shared" si="60"/>
        <v>48000</v>
      </c>
      <c r="AH60" s="1">
        <f t="shared" si="61"/>
        <v>48000</v>
      </c>
      <c r="AI60" s="1">
        <f t="shared" si="62"/>
        <v>48000</v>
      </c>
      <c r="AJ60" s="1">
        <f t="shared" si="63"/>
        <v>48000</v>
      </c>
      <c r="AK60" s="1">
        <f t="shared" si="64"/>
        <v>48000</v>
      </c>
      <c r="AL60" s="1">
        <f t="shared" si="65"/>
        <v>48000</v>
      </c>
      <c r="AM60" s="1">
        <f t="shared" si="66"/>
        <v>48000</v>
      </c>
      <c r="AN60" s="1">
        <f t="shared" si="67"/>
        <v>48000</v>
      </c>
      <c r="AO60" s="1">
        <f t="shared" si="68"/>
        <v>48000</v>
      </c>
      <c r="AP60" s="1">
        <f t="shared" si="69"/>
        <v>48000</v>
      </c>
      <c r="AQ60" s="1">
        <f t="shared" si="70"/>
        <v>48000</v>
      </c>
      <c r="AR60" s="1">
        <f t="shared" si="71"/>
        <v>48000</v>
      </c>
      <c r="AS60" s="1">
        <f t="shared" si="72"/>
        <v>48000</v>
      </c>
      <c r="AT60" s="1">
        <f t="shared" si="73"/>
        <v>48000</v>
      </c>
    </row>
    <row r="61" spans="1:46" x14ac:dyDescent="0.55000000000000004">
      <c r="A61" s="9" t="s">
        <v>22</v>
      </c>
      <c r="B61" s="1">
        <v>4000</v>
      </c>
      <c r="C61" s="3">
        <v>12</v>
      </c>
      <c r="D61" s="1">
        <f t="shared" ref="D61:D66" si="125">B61*$C61</f>
        <v>48000</v>
      </c>
      <c r="E61" s="1">
        <f t="shared" si="34"/>
        <v>48000</v>
      </c>
      <c r="F61" s="1">
        <f t="shared" si="119"/>
        <v>48000</v>
      </c>
      <c r="G61" s="1">
        <f t="shared" si="119"/>
        <v>48000</v>
      </c>
      <c r="H61" s="1">
        <f t="shared" si="119"/>
        <v>48000</v>
      </c>
    </row>
    <row r="62" spans="1:46" x14ac:dyDescent="0.55000000000000004">
      <c r="A62" s="9" t="s">
        <v>34</v>
      </c>
      <c r="B62" s="1">
        <v>10000</v>
      </c>
      <c r="C62" s="3">
        <v>12</v>
      </c>
      <c r="D62" s="1">
        <f t="shared" si="125"/>
        <v>120000</v>
      </c>
      <c r="E62" s="1">
        <f t="shared" si="34"/>
        <v>120000</v>
      </c>
      <c r="F62" s="1">
        <f t="shared" ref="F62" si="126">E62</f>
        <v>120000</v>
      </c>
      <c r="G62" s="1">
        <f t="shared" ref="G62" si="127">F62</f>
        <v>120000</v>
      </c>
      <c r="H62" s="1">
        <f t="shared" ref="H62" si="128">G62</f>
        <v>120000</v>
      </c>
      <c r="I62" s="1">
        <f t="shared" ref="I62" si="129">H62</f>
        <v>120000</v>
      </c>
      <c r="J62" s="14">
        <f t="shared" ref="J62" si="130">I62</f>
        <v>120000</v>
      </c>
      <c r="K62" s="1">
        <f t="shared" ref="K62" si="131">J62</f>
        <v>120000</v>
      </c>
      <c r="L62" s="1">
        <f t="shared" ref="L62" si="132">K62</f>
        <v>120000</v>
      </c>
      <c r="M62" s="1">
        <f t="shared" ref="M62" si="133">L62</f>
        <v>120000</v>
      </c>
      <c r="N62" s="1">
        <f t="shared" ref="N62" si="134">M62</f>
        <v>120000</v>
      </c>
      <c r="O62" s="1">
        <f t="shared" ref="O62" si="135">N62</f>
        <v>120000</v>
      </c>
      <c r="P62" s="1">
        <f t="shared" ref="P62" si="136">O62</f>
        <v>120000</v>
      </c>
      <c r="Q62" s="1">
        <f t="shared" ref="Q62" si="137">P62</f>
        <v>120000</v>
      </c>
      <c r="R62" s="1">
        <f t="shared" ref="R62" si="138">Q62</f>
        <v>120000</v>
      </c>
      <c r="S62" s="1">
        <f t="shared" ref="S62" si="139">R62</f>
        <v>120000</v>
      </c>
      <c r="T62" s="1">
        <f t="shared" ref="T62" si="140">S62</f>
        <v>120000</v>
      </c>
      <c r="U62" s="1">
        <f t="shared" ref="U62" si="141">T62</f>
        <v>120000</v>
      </c>
      <c r="V62" s="1">
        <f t="shared" ref="V62" si="142">U62</f>
        <v>120000</v>
      </c>
      <c r="W62" s="1">
        <f t="shared" ref="W62" si="143">V62</f>
        <v>120000</v>
      </c>
      <c r="X62" s="1">
        <f t="shared" ref="X62" si="144">W62</f>
        <v>120000</v>
      </c>
      <c r="Y62" s="1">
        <f t="shared" ref="Y62" si="145">X62</f>
        <v>120000</v>
      </c>
      <c r="Z62" s="1">
        <f t="shared" ref="Z62" si="146">Y62</f>
        <v>120000</v>
      </c>
      <c r="AA62" s="1">
        <f t="shared" ref="AA62" si="147">Z62</f>
        <v>120000</v>
      </c>
      <c r="AB62" s="1">
        <f t="shared" ref="AB62" si="148">AA62</f>
        <v>120000</v>
      </c>
      <c r="AC62" s="1">
        <f t="shared" ref="AC62" si="149">AB62</f>
        <v>120000</v>
      </c>
      <c r="AD62" s="1">
        <f t="shared" ref="AD62" si="150">AC62</f>
        <v>120000</v>
      </c>
      <c r="AE62" s="1">
        <f t="shared" ref="AE62" si="151">AD62</f>
        <v>120000</v>
      </c>
      <c r="AF62" s="1">
        <f t="shared" ref="AF62" si="152">AE62</f>
        <v>120000</v>
      </c>
      <c r="AG62" s="1">
        <f t="shared" ref="AG62" si="153">AF62</f>
        <v>120000</v>
      </c>
      <c r="AH62" s="1">
        <f t="shared" ref="AH62" si="154">AG62</f>
        <v>120000</v>
      </c>
      <c r="AI62" s="1">
        <f t="shared" ref="AI62" si="155">AH62</f>
        <v>120000</v>
      </c>
      <c r="AJ62" s="1">
        <f t="shared" ref="AJ62" si="156">AI62</f>
        <v>120000</v>
      </c>
      <c r="AK62" s="1">
        <f t="shared" ref="AK62" si="157">AJ62</f>
        <v>120000</v>
      </c>
      <c r="AL62" s="1">
        <f t="shared" ref="AL62" si="158">AK62</f>
        <v>120000</v>
      </c>
      <c r="AM62" s="1">
        <f t="shared" ref="AM62" si="159">AL62</f>
        <v>120000</v>
      </c>
      <c r="AN62" s="1">
        <f t="shared" ref="AN62" si="160">AM62</f>
        <v>120000</v>
      </c>
      <c r="AO62" s="1">
        <f t="shared" ref="AO62" si="161">AN62</f>
        <v>120000</v>
      </c>
      <c r="AP62" s="1">
        <f t="shared" ref="AP62" si="162">AO62</f>
        <v>120000</v>
      </c>
      <c r="AQ62" s="1">
        <f t="shared" ref="AQ62" si="163">AP62</f>
        <v>120000</v>
      </c>
      <c r="AR62" s="1">
        <f t="shared" ref="AR62" si="164">AQ62</f>
        <v>120000</v>
      </c>
      <c r="AS62" s="1">
        <f t="shared" ref="AS62" si="165">AR62</f>
        <v>120000</v>
      </c>
      <c r="AT62" s="1">
        <f t="shared" ref="AT62" si="166">AS62</f>
        <v>120000</v>
      </c>
    </row>
    <row r="63" spans="1:46" x14ac:dyDescent="0.55000000000000004">
      <c r="A63" s="9" t="s">
        <v>35</v>
      </c>
      <c r="B63" s="1">
        <v>4000</v>
      </c>
      <c r="C63" s="3">
        <v>12</v>
      </c>
      <c r="D63" s="1">
        <f t="shared" ref="D63:D64" si="167">B63*$C63</f>
        <v>48000</v>
      </c>
      <c r="E63" s="1">
        <f t="shared" si="34"/>
        <v>48000</v>
      </c>
      <c r="F63" s="1">
        <f t="shared" ref="F63:F64" si="168">E63</f>
        <v>48000</v>
      </c>
      <c r="G63" s="1">
        <f t="shared" ref="G63:G64" si="169">F63</f>
        <v>48000</v>
      </c>
      <c r="H63" s="1">
        <f t="shared" ref="H63:H64" si="170">G63</f>
        <v>48000</v>
      </c>
      <c r="I63" s="1">
        <f t="shared" ref="I63:I64" si="171">H63</f>
        <v>48000</v>
      </c>
      <c r="J63" s="14">
        <f t="shared" ref="J63:J64" si="172">I63</f>
        <v>48000</v>
      </c>
      <c r="K63" s="1">
        <f t="shared" ref="K63:K64" si="173">J63</f>
        <v>48000</v>
      </c>
      <c r="L63" s="1">
        <f t="shared" ref="L63:L64" si="174">K63</f>
        <v>48000</v>
      </c>
      <c r="M63" s="1">
        <f t="shared" ref="M63:M64" si="175">L63</f>
        <v>48000</v>
      </c>
      <c r="N63" s="1">
        <f t="shared" ref="N63:N64" si="176">M63</f>
        <v>48000</v>
      </c>
      <c r="O63" s="1">
        <f t="shared" ref="O63:O64" si="177">N63</f>
        <v>48000</v>
      </c>
      <c r="P63" s="1">
        <f t="shared" ref="P63:P64" si="178">O63</f>
        <v>48000</v>
      </c>
      <c r="Q63" s="1">
        <f t="shared" ref="Q63:Q64" si="179">P63</f>
        <v>48000</v>
      </c>
      <c r="R63" s="1">
        <f t="shared" ref="R63:R64" si="180">Q63</f>
        <v>48000</v>
      </c>
      <c r="S63" s="1">
        <f t="shared" ref="S63:S64" si="181">R63</f>
        <v>48000</v>
      </c>
      <c r="T63" s="1">
        <f t="shared" ref="T63:T64" si="182">S63</f>
        <v>48000</v>
      </c>
      <c r="U63" s="1">
        <f t="shared" ref="U63:U64" si="183">T63</f>
        <v>48000</v>
      </c>
      <c r="V63" s="1">
        <f t="shared" ref="V63:V64" si="184">U63</f>
        <v>48000</v>
      </c>
      <c r="W63" s="1">
        <f t="shared" ref="W63:W64" si="185">V63</f>
        <v>48000</v>
      </c>
      <c r="X63" s="1">
        <f t="shared" ref="X63:X64" si="186">W63</f>
        <v>48000</v>
      </c>
      <c r="Y63" s="1">
        <f t="shared" ref="Y63:Y64" si="187">X63</f>
        <v>48000</v>
      </c>
      <c r="Z63" s="1">
        <f t="shared" ref="Z63:Z64" si="188">Y63</f>
        <v>48000</v>
      </c>
      <c r="AA63" s="1">
        <f t="shared" ref="AA63:AA64" si="189">Z63</f>
        <v>48000</v>
      </c>
      <c r="AB63" s="1">
        <f t="shared" ref="AB63:AB64" si="190">AA63</f>
        <v>48000</v>
      </c>
      <c r="AC63" s="1">
        <f t="shared" ref="AC63:AC64" si="191">AB63</f>
        <v>48000</v>
      </c>
      <c r="AD63" s="1">
        <f t="shared" ref="AD63:AD64" si="192">AC63</f>
        <v>48000</v>
      </c>
      <c r="AE63" s="1">
        <f t="shared" ref="AE63:AE64" si="193">AD63</f>
        <v>48000</v>
      </c>
      <c r="AF63" s="1">
        <f t="shared" ref="AF63:AF64" si="194">AE63</f>
        <v>48000</v>
      </c>
      <c r="AG63" s="1">
        <f t="shared" ref="AG63:AG64" si="195">AF63</f>
        <v>48000</v>
      </c>
      <c r="AH63" s="1">
        <f t="shared" ref="AH63:AH64" si="196">AG63</f>
        <v>48000</v>
      </c>
      <c r="AI63" s="1">
        <f t="shared" ref="AI63:AI64" si="197">AH63</f>
        <v>48000</v>
      </c>
      <c r="AJ63" s="1">
        <f t="shared" ref="AJ63:AJ64" si="198">AI63</f>
        <v>48000</v>
      </c>
      <c r="AK63" s="1">
        <f t="shared" ref="AK63:AK64" si="199">AJ63</f>
        <v>48000</v>
      </c>
      <c r="AL63" s="1">
        <f t="shared" ref="AL63:AL64" si="200">AK63</f>
        <v>48000</v>
      </c>
      <c r="AM63" s="1">
        <f t="shared" ref="AM63:AM64" si="201">AL63</f>
        <v>48000</v>
      </c>
      <c r="AN63" s="1">
        <f t="shared" ref="AN63:AN64" si="202">AM63</f>
        <v>48000</v>
      </c>
      <c r="AO63" s="1">
        <f t="shared" ref="AO63:AO64" si="203">AN63</f>
        <v>48000</v>
      </c>
      <c r="AP63" s="1">
        <f t="shared" ref="AP63:AP64" si="204">AO63</f>
        <v>48000</v>
      </c>
      <c r="AQ63" s="1">
        <f t="shared" ref="AQ63:AQ64" si="205">AP63</f>
        <v>48000</v>
      </c>
      <c r="AR63" s="1">
        <f t="shared" ref="AR63:AR64" si="206">AQ63</f>
        <v>48000</v>
      </c>
      <c r="AS63" s="1">
        <f t="shared" ref="AS63:AS64" si="207">AR63</f>
        <v>48000</v>
      </c>
      <c r="AT63" s="1">
        <f t="shared" ref="AT63:AT64" si="208">AS63</f>
        <v>48000</v>
      </c>
    </row>
    <row r="64" spans="1:46" x14ac:dyDescent="0.55000000000000004">
      <c r="A64" s="9" t="s">
        <v>101</v>
      </c>
      <c r="B64" s="1">
        <v>15000</v>
      </c>
      <c r="C64" s="3">
        <v>12</v>
      </c>
      <c r="D64" s="1">
        <f t="shared" si="167"/>
        <v>180000</v>
      </c>
      <c r="E64" s="1">
        <f t="shared" ref="E64" si="209">D64</f>
        <v>180000</v>
      </c>
      <c r="F64" s="1">
        <f t="shared" si="168"/>
        <v>180000</v>
      </c>
      <c r="G64" s="1">
        <f t="shared" si="169"/>
        <v>180000</v>
      </c>
      <c r="H64" s="1">
        <f t="shared" si="170"/>
        <v>180000</v>
      </c>
      <c r="I64" s="1">
        <f t="shared" si="171"/>
        <v>180000</v>
      </c>
      <c r="J64" s="14">
        <f t="shared" si="172"/>
        <v>180000</v>
      </c>
      <c r="K64" s="1">
        <f t="shared" si="173"/>
        <v>180000</v>
      </c>
      <c r="L64" s="1">
        <f t="shared" si="174"/>
        <v>180000</v>
      </c>
      <c r="M64" s="1">
        <f t="shared" si="175"/>
        <v>180000</v>
      </c>
      <c r="N64" s="1">
        <f t="shared" si="176"/>
        <v>180000</v>
      </c>
      <c r="O64" s="1">
        <f t="shared" si="177"/>
        <v>180000</v>
      </c>
      <c r="P64" s="1">
        <f t="shared" si="178"/>
        <v>180000</v>
      </c>
      <c r="Q64" s="1">
        <f t="shared" si="179"/>
        <v>180000</v>
      </c>
      <c r="R64" s="1">
        <f t="shared" si="180"/>
        <v>180000</v>
      </c>
      <c r="S64" s="1">
        <f t="shared" si="181"/>
        <v>180000</v>
      </c>
      <c r="T64" s="1">
        <f t="shared" si="182"/>
        <v>180000</v>
      </c>
      <c r="U64" s="1">
        <f t="shared" si="183"/>
        <v>180000</v>
      </c>
      <c r="V64" s="1">
        <f t="shared" si="184"/>
        <v>180000</v>
      </c>
      <c r="W64" s="1">
        <f t="shared" si="185"/>
        <v>180000</v>
      </c>
      <c r="X64" s="1">
        <f t="shared" si="186"/>
        <v>180000</v>
      </c>
      <c r="Y64" s="1">
        <f t="shared" si="187"/>
        <v>180000</v>
      </c>
      <c r="Z64" s="1">
        <f t="shared" si="188"/>
        <v>180000</v>
      </c>
      <c r="AA64" s="1">
        <f t="shared" si="189"/>
        <v>180000</v>
      </c>
      <c r="AB64" s="1">
        <f t="shared" si="190"/>
        <v>180000</v>
      </c>
      <c r="AC64" s="1">
        <f t="shared" si="191"/>
        <v>180000</v>
      </c>
      <c r="AD64" s="1">
        <f t="shared" si="192"/>
        <v>180000</v>
      </c>
      <c r="AE64" s="1">
        <f t="shared" si="193"/>
        <v>180000</v>
      </c>
      <c r="AF64" s="1">
        <f t="shared" si="194"/>
        <v>180000</v>
      </c>
      <c r="AG64" s="1">
        <f t="shared" si="195"/>
        <v>180000</v>
      </c>
      <c r="AH64" s="1">
        <f t="shared" si="196"/>
        <v>180000</v>
      </c>
      <c r="AI64" s="1">
        <f t="shared" si="197"/>
        <v>180000</v>
      </c>
      <c r="AJ64" s="1">
        <f t="shared" si="198"/>
        <v>180000</v>
      </c>
      <c r="AK64" s="1">
        <f t="shared" si="199"/>
        <v>180000</v>
      </c>
      <c r="AL64" s="1">
        <f t="shared" si="200"/>
        <v>180000</v>
      </c>
      <c r="AM64" s="1">
        <f t="shared" si="201"/>
        <v>180000</v>
      </c>
      <c r="AN64" s="1">
        <f t="shared" si="202"/>
        <v>180000</v>
      </c>
      <c r="AO64" s="1">
        <f t="shared" si="203"/>
        <v>180000</v>
      </c>
      <c r="AP64" s="1">
        <f t="shared" si="204"/>
        <v>180000</v>
      </c>
      <c r="AQ64" s="1">
        <f t="shared" si="205"/>
        <v>180000</v>
      </c>
      <c r="AR64" s="1">
        <f t="shared" si="206"/>
        <v>180000</v>
      </c>
      <c r="AS64" s="1">
        <f t="shared" si="207"/>
        <v>180000</v>
      </c>
      <c r="AT64" s="1">
        <f t="shared" si="208"/>
        <v>180000</v>
      </c>
    </row>
    <row r="65" spans="1:46" x14ac:dyDescent="0.55000000000000004">
      <c r="A65" s="9" t="s">
        <v>36</v>
      </c>
      <c r="B65" s="1">
        <v>8000</v>
      </c>
      <c r="C65" s="3">
        <v>12</v>
      </c>
      <c r="D65" s="1">
        <f t="shared" ref="D65" si="210">B65*$C65</f>
        <v>96000</v>
      </c>
      <c r="E65" s="1">
        <f t="shared" si="34"/>
        <v>96000</v>
      </c>
      <c r="F65" s="1">
        <f t="shared" ref="F65" si="211">E65</f>
        <v>96000</v>
      </c>
      <c r="G65" s="1">
        <f t="shared" ref="G65" si="212">F65</f>
        <v>96000</v>
      </c>
      <c r="H65" s="1">
        <f t="shared" ref="H65" si="213">G65</f>
        <v>96000</v>
      </c>
      <c r="I65" s="1">
        <f t="shared" ref="I65" si="214">H65</f>
        <v>96000</v>
      </c>
      <c r="J65" s="14">
        <f t="shared" ref="J65" si="215">I65</f>
        <v>96000</v>
      </c>
      <c r="K65" s="1">
        <f t="shared" ref="K65" si="216">J65</f>
        <v>96000</v>
      </c>
      <c r="L65" s="1">
        <f t="shared" ref="L65" si="217">K65</f>
        <v>96000</v>
      </c>
      <c r="M65" s="1">
        <f t="shared" ref="M65" si="218">L65</f>
        <v>96000</v>
      </c>
      <c r="N65" s="1">
        <f t="shared" ref="N65" si="219">M65</f>
        <v>96000</v>
      </c>
      <c r="O65" s="1">
        <f t="shared" ref="O65" si="220">N65</f>
        <v>96000</v>
      </c>
      <c r="P65" s="1">
        <f t="shared" ref="P65" si="221">O65</f>
        <v>96000</v>
      </c>
      <c r="Q65" s="1">
        <f t="shared" ref="Q65" si="222">P65</f>
        <v>96000</v>
      </c>
      <c r="R65" s="1">
        <f t="shared" ref="R65" si="223">Q65</f>
        <v>96000</v>
      </c>
      <c r="S65" s="1">
        <f t="shared" ref="S65" si="224">R65</f>
        <v>96000</v>
      </c>
      <c r="T65" s="1">
        <f t="shared" ref="T65" si="225">S65</f>
        <v>96000</v>
      </c>
      <c r="U65" s="1">
        <f t="shared" ref="U65" si="226">T65</f>
        <v>96000</v>
      </c>
      <c r="V65" s="1">
        <f t="shared" ref="V65" si="227">U65</f>
        <v>96000</v>
      </c>
      <c r="W65" s="1">
        <f t="shared" ref="W65" si="228">V65</f>
        <v>96000</v>
      </c>
      <c r="X65" s="1">
        <f t="shared" ref="X65" si="229">W65</f>
        <v>96000</v>
      </c>
      <c r="Y65" s="1">
        <f t="shared" ref="Y65" si="230">X65</f>
        <v>96000</v>
      </c>
      <c r="Z65" s="1">
        <f t="shared" ref="Z65" si="231">Y65</f>
        <v>96000</v>
      </c>
      <c r="AA65" s="1">
        <f t="shared" ref="AA65" si="232">Z65</f>
        <v>96000</v>
      </c>
      <c r="AB65" s="1">
        <f t="shared" ref="AB65" si="233">AA65</f>
        <v>96000</v>
      </c>
      <c r="AC65" s="1">
        <f t="shared" ref="AC65" si="234">AB65</f>
        <v>96000</v>
      </c>
      <c r="AD65" s="1">
        <f t="shared" ref="AD65" si="235">AC65</f>
        <v>96000</v>
      </c>
      <c r="AE65" s="1">
        <f t="shared" ref="AE65" si="236">AD65</f>
        <v>96000</v>
      </c>
      <c r="AF65" s="1">
        <f t="shared" ref="AF65" si="237">AE65</f>
        <v>96000</v>
      </c>
      <c r="AG65" s="1">
        <f t="shared" ref="AG65" si="238">AF65</f>
        <v>96000</v>
      </c>
      <c r="AH65" s="1">
        <f t="shared" ref="AH65" si="239">AG65</f>
        <v>96000</v>
      </c>
      <c r="AI65" s="1">
        <f t="shared" ref="AI65" si="240">AH65</f>
        <v>96000</v>
      </c>
      <c r="AJ65" s="1">
        <f t="shared" ref="AJ65" si="241">AI65</f>
        <v>96000</v>
      </c>
      <c r="AK65" s="1">
        <f t="shared" ref="AK65" si="242">AJ65</f>
        <v>96000</v>
      </c>
      <c r="AL65" s="1">
        <f t="shared" ref="AL65" si="243">AK65</f>
        <v>96000</v>
      </c>
      <c r="AM65" s="1">
        <f t="shared" ref="AM65" si="244">AL65</f>
        <v>96000</v>
      </c>
      <c r="AN65" s="1">
        <f t="shared" ref="AN65" si="245">AM65</f>
        <v>96000</v>
      </c>
      <c r="AO65" s="1">
        <f t="shared" ref="AO65" si="246">AN65</f>
        <v>96000</v>
      </c>
      <c r="AP65" s="1">
        <f t="shared" ref="AP65" si="247">AO65</f>
        <v>96000</v>
      </c>
      <c r="AQ65" s="1">
        <f t="shared" ref="AQ65" si="248">AP65</f>
        <v>96000</v>
      </c>
      <c r="AR65" s="1">
        <f t="shared" ref="AR65" si="249">AQ65</f>
        <v>96000</v>
      </c>
      <c r="AS65" s="1">
        <f t="shared" ref="AS65" si="250">AR65</f>
        <v>96000</v>
      </c>
      <c r="AT65" s="1">
        <f t="shared" ref="AT65" si="251">AS65</f>
        <v>96000</v>
      </c>
    </row>
    <row r="66" spans="1:46" x14ac:dyDescent="0.55000000000000004">
      <c r="A66" s="9" t="s">
        <v>33</v>
      </c>
      <c r="B66" s="1">
        <v>150000</v>
      </c>
      <c r="C66" s="3">
        <v>2</v>
      </c>
      <c r="D66" s="1">
        <f t="shared" si="125"/>
        <v>300000</v>
      </c>
      <c r="E66" s="1">
        <f t="shared" si="34"/>
        <v>300000</v>
      </c>
      <c r="F66" s="1">
        <f t="shared" si="119"/>
        <v>300000</v>
      </c>
      <c r="G66" s="1">
        <f t="shared" si="119"/>
        <v>300000</v>
      </c>
      <c r="H66" s="1">
        <f t="shared" si="119"/>
        <v>300000</v>
      </c>
      <c r="I66" s="1">
        <f t="shared" ref="I66" si="252">H66</f>
        <v>300000</v>
      </c>
      <c r="J66" s="14">
        <f t="shared" ref="J66" si="253">I66</f>
        <v>300000</v>
      </c>
      <c r="K66" s="1">
        <f t="shared" ref="K66" si="254">J66</f>
        <v>300000</v>
      </c>
      <c r="L66" s="1">
        <f t="shared" ref="L66" si="255">K66</f>
        <v>300000</v>
      </c>
      <c r="M66" s="1">
        <f t="shared" ref="M66" si="256">L66</f>
        <v>300000</v>
      </c>
      <c r="N66" s="1">
        <f t="shared" ref="N66" si="257">M66</f>
        <v>300000</v>
      </c>
      <c r="O66" s="1">
        <f t="shared" ref="O66" si="258">N66</f>
        <v>300000</v>
      </c>
      <c r="P66" s="1">
        <f t="shared" ref="P66" si="259">O66</f>
        <v>300000</v>
      </c>
      <c r="Q66" s="1">
        <f t="shared" ref="Q66" si="260">P66</f>
        <v>300000</v>
      </c>
      <c r="R66" s="1">
        <f t="shared" ref="R66" si="261">Q66</f>
        <v>300000</v>
      </c>
      <c r="S66" s="1">
        <f t="shared" ref="S66" si="262">R66</f>
        <v>300000</v>
      </c>
      <c r="T66" s="1">
        <f t="shared" ref="T66" si="263">S66</f>
        <v>300000</v>
      </c>
      <c r="U66" s="1">
        <f t="shared" ref="U66" si="264">T66</f>
        <v>300000</v>
      </c>
      <c r="V66" s="1">
        <f t="shared" ref="V66" si="265">U66</f>
        <v>300000</v>
      </c>
      <c r="W66" s="1">
        <f t="shared" ref="W66" si="266">V66</f>
        <v>300000</v>
      </c>
      <c r="X66" s="1">
        <f t="shared" ref="X66" si="267">W66</f>
        <v>300000</v>
      </c>
      <c r="Y66" s="1">
        <f t="shared" ref="Y66" si="268">X66</f>
        <v>300000</v>
      </c>
      <c r="Z66" s="1">
        <f t="shared" ref="Z66" si="269">Y66</f>
        <v>300000</v>
      </c>
      <c r="AA66" s="1">
        <f t="shared" ref="AA66" si="270">Z66</f>
        <v>300000</v>
      </c>
      <c r="AB66" s="1">
        <f t="shared" ref="AB66" si="271">AA66</f>
        <v>300000</v>
      </c>
      <c r="AC66" s="1">
        <f t="shared" ref="AC66" si="272">AB66</f>
        <v>300000</v>
      </c>
      <c r="AD66" s="1">
        <f t="shared" ref="AD66" si="273">AC66</f>
        <v>300000</v>
      </c>
      <c r="AE66" s="1">
        <f t="shared" ref="AE66" si="274">AD66</f>
        <v>300000</v>
      </c>
      <c r="AF66" s="1">
        <f t="shared" ref="AF66" si="275">AE66</f>
        <v>300000</v>
      </c>
      <c r="AG66" s="1">
        <f t="shared" ref="AG66" si="276">AF66</f>
        <v>300000</v>
      </c>
      <c r="AH66" s="1">
        <f t="shared" ref="AH66" si="277">AG66</f>
        <v>300000</v>
      </c>
      <c r="AI66" s="1">
        <f t="shared" ref="AI66" si="278">AH66</f>
        <v>300000</v>
      </c>
      <c r="AJ66" s="1">
        <f t="shared" ref="AJ66" si="279">AI66</f>
        <v>300000</v>
      </c>
      <c r="AK66" s="1">
        <f t="shared" ref="AK66" si="280">AJ66</f>
        <v>300000</v>
      </c>
      <c r="AL66" s="1">
        <f t="shared" ref="AL66" si="281">AK66</f>
        <v>300000</v>
      </c>
      <c r="AM66" s="1">
        <f t="shared" ref="AM66" si="282">AL66</f>
        <v>300000</v>
      </c>
      <c r="AN66" s="1">
        <f t="shared" ref="AN66" si="283">AM66</f>
        <v>300000</v>
      </c>
      <c r="AO66" s="1">
        <f t="shared" ref="AO66" si="284">AN66</f>
        <v>300000</v>
      </c>
      <c r="AP66" s="1">
        <f t="shared" ref="AP66" si="285">AO66</f>
        <v>300000</v>
      </c>
      <c r="AQ66" s="1">
        <f t="shared" ref="AQ66" si="286">AP66</f>
        <v>300000</v>
      </c>
      <c r="AR66" s="1">
        <f t="shared" ref="AR66" si="287">AQ66</f>
        <v>300000</v>
      </c>
      <c r="AS66" s="1">
        <f t="shared" ref="AS66" si="288">AR66</f>
        <v>300000</v>
      </c>
      <c r="AT66" s="1">
        <f t="shared" ref="AT66" si="289">AS66</f>
        <v>300000</v>
      </c>
    </row>
    <row r="67" spans="1:46" x14ac:dyDescent="0.55000000000000004">
      <c r="A67" s="9"/>
    </row>
    <row r="68" spans="1:46" x14ac:dyDescent="0.55000000000000004">
      <c r="A68" s="9" t="s">
        <v>95</v>
      </c>
      <c r="B68" s="1">
        <v>3000000</v>
      </c>
      <c r="C68" s="3">
        <v>1</v>
      </c>
      <c r="D68" s="1">
        <f t="shared" ref="D68" si="290">B68*$C68</f>
        <v>3000000</v>
      </c>
      <c r="S68" s="1">
        <f>$D$68</f>
        <v>3000000</v>
      </c>
      <c r="AH68" s="1">
        <f>$D$68</f>
        <v>3000000</v>
      </c>
    </row>
    <row r="69" spans="1:46" x14ac:dyDescent="0.55000000000000004">
      <c r="A69" s="9" t="s">
        <v>96</v>
      </c>
      <c r="B69" s="1">
        <v>300000</v>
      </c>
      <c r="C69" s="3">
        <v>1</v>
      </c>
      <c r="D69" s="1">
        <f t="shared" ref="D69" si="291">B69*$C69</f>
        <v>300000</v>
      </c>
      <c r="S69" s="1">
        <f>$D$69</f>
        <v>300000</v>
      </c>
      <c r="AH69" s="1">
        <f>$D$69</f>
        <v>300000</v>
      </c>
    </row>
    <row r="70" spans="1:46" x14ac:dyDescent="0.55000000000000004">
      <c r="A70" s="9" t="s">
        <v>97</v>
      </c>
      <c r="B70" s="1">
        <v>300000</v>
      </c>
      <c r="C70" s="3">
        <v>1</v>
      </c>
      <c r="D70" s="1">
        <f t="shared" ref="D70" si="292">B70*$C70</f>
        <v>300000</v>
      </c>
      <c r="S70" s="1">
        <f>$D$70</f>
        <v>300000</v>
      </c>
      <c r="AH70" s="1">
        <f>$D$70</f>
        <v>300000</v>
      </c>
    </row>
    <row r="71" spans="1:46" x14ac:dyDescent="0.55000000000000004">
      <c r="A71" s="9" t="s">
        <v>99</v>
      </c>
      <c r="B71" s="1">
        <v>1500000</v>
      </c>
      <c r="C71" s="3">
        <v>1</v>
      </c>
      <c r="D71" s="1">
        <f t="shared" ref="D71" si="293">B71*$C71</f>
        <v>1500000</v>
      </c>
      <c r="S71" s="1">
        <f>$D$71</f>
        <v>1500000</v>
      </c>
      <c r="AH71" s="1">
        <f>$D$71</f>
        <v>1500000</v>
      </c>
    </row>
    <row r="72" spans="1:46" x14ac:dyDescent="0.55000000000000004">
      <c r="A72" s="9" t="s">
        <v>100</v>
      </c>
      <c r="B72" s="1">
        <v>700000</v>
      </c>
      <c r="C72" s="3">
        <v>1</v>
      </c>
      <c r="D72" s="1">
        <f t="shared" ref="D72:D74" si="294">B72*$C72</f>
        <v>700000</v>
      </c>
      <c r="S72" s="1">
        <f>$D$72</f>
        <v>700000</v>
      </c>
      <c r="AH72" s="1">
        <f>$D$72</f>
        <v>700000</v>
      </c>
    </row>
    <row r="73" spans="1:46" x14ac:dyDescent="0.55000000000000004">
      <c r="A73" s="9"/>
    </row>
    <row r="74" spans="1:46" x14ac:dyDescent="0.55000000000000004">
      <c r="A74" s="9" t="s">
        <v>98</v>
      </c>
      <c r="B74" s="1">
        <v>3500000</v>
      </c>
      <c r="C74" s="3">
        <v>1</v>
      </c>
      <c r="D74" s="1">
        <f t="shared" si="294"/>
        <v>3500000</v>
      </c>
      <c r="E74" s="1">
        <f>$D$74</f>
        <v>3500000</v>
      </c>
      <c r="M74" s="1">
        <f>$D$74</f>
        <v>3500000</v>
      </c>
      <c r="U74" s="1">
        <f>$D$74</f>
        <v>3500000</v>
      </c>
    </row>
    <row r="75" spans="1:46" x14ac:dyDescent="0.55000000000000004">
      <c r="A75" s="9" t="s">
        <v>103</v>
      </c>
      <c r="B75" s="1">
        <v>150000</v>
      </c>
      <c r="C75" s="3">
        <v>1</v>
      </c>
      <c r="D75" s="1">
        <f t="shared" ref="D74:D76" si="295">B75*$C75</f>
        <v>150000</v>
      </c>
      <c r="E75" s="1">
        <f>$D$75</f>
        <v>150000</v>
      </c>
      <c r="J75" s="14">
        <f>$D$75</f>
        <v>150000</v>
      </c>
      <c r="O75" s="1">
        <f>$D$75</f>
        <v>150000</v>
      </c>
      <c r="T75" s="1">
        <f>$D$75</f>
        <v>150000</v>
      </c>
      <c r="Y75" s="1">
        <f>$D$75</f>
        <v>150000</v>
      </c>
    </row>
    <row r="76" spans="1:46" x14ac:dyDescent="0.55000000000000004">
      <c r="A76" s="9" t="s">
        <v>103</v>
      </c>
      <c r="B76" s="1">
        <v>150000</v>
      </c>
      <c r="C76" s="3">
        <v>1</v>
      </c>
      <c r="D76" s="1">
        <f t="shared" si="295"/>
        <v>150000</v>
      </c>
      <c r="E76" s="1">
        <f>$D$76</f>
        <v>150000</v>
      </c>
      <c r="J76" s="14">
        <f>$D$76</f>
        <v>150000</v>
      </c>
      <c r="O76" s="1">
        <f>$D$76</f>
        <v>150000</v>
      </c>
      <c r="T76" s="1">
        <f>$D$76</f>
        <v>150000</v>
      </c>
      <c r="Y76" s="1">
        <f>$D$76</f>
        <v>150000</v>
      </c>
    </row>
    <row r="77" spans="1:46" x14ac:dyDescent="0.55000000000000004">
      <c r="A77" s="9" t="s">
        <v>102</v>
      </c>
      <c r="B77" s="1">
        <v>150000</v>
      </c>
      <c r="C77" s="3">
        <v>1</v>
      </c>
      <c r="D77" s="1">
        <f t="shared" ref="D77" si="296">B77*$C77</f>
        <v>150000</v>
      </c>
      <c r="I77" s="1">
        <f>$D$77</f>
        <v>150000</v>
      </c>
      <c r="N77" s="1">
        <f>$D$77</f>
        <v>150000</v>
      </c>
      <c r="S77" s="1">
        <f>$D$77</f>
        <v>150000</v>
      </c>
      <c r="X77" s="1">
        <f>$D$77</f>
        <v>150000</v>
      </c>
      <c r="AC77" s="1">
        <f>$D$77</f>
        <v>150000</v>
      </c>
    </row>
    <row r="78" spans="1:46" x14ac:dyDescent="0.55000000000000004">
      <c r="A78" s="9"/>
    </row>
    <row r="79" spans="1:46" x14ac:dyDescent="0.55000000000000004">
      <c r="A79" s="9" t="s">
        <v>113</v>
      </c>
      <c r="B79" s="1">
        <v>5000000</v>
      </c>
      <c r="C79" s="3">
        <v>1</v>
      </c>
      <c r="D79" s="1">
        <f t="shared" ref="D79:D80" si="297">B79*$C79</f>
        <v>5000000</v>
      </c>
      <c r="E79" s="1">
        <f>$D$79</f>
        <v>5000000</v>
      </c>
    </row>
    <row r="80" spans="1:46" x14ac:dyDescent="0.55000000000000004">
      <c r="A80" s="9" t="s">
        <v>113</v>
      </c>
      <c r="B80" s="1">
        <v>5000000</v>
      </c>
      <c r="C80" s="3">
        <v>1</v>
      </c>
      <c r="D80" s="1">
        <f t="shared" si="297"/>
        <v>5000000</v>
      </c>
      <c r="E80" s="1">
        <f>$D$80</f>
        <v>5000000</v>
      </c>
    </row>
    <row r="81" spans="1:16" x14ac:dyDescent="0.55000000000000004">
      <c r="A81" s="9"/>
    </row>
    <row r="82" spans="1:16" x14ac:dyDescent="0.55000000000000004">
      <c r="A82" s="9"/>
    </row>
    <row r="83" spans="1:16" x14ac:dyDescent="0.55000000000000004">
      <c r="A83" s="9" t="s">
        <v>8</v>
      </c>
      <c r="B83" s="1">
        <v>65000</v>
      </c>
      <c r="C83" s="3">
        <v>12</v>
      </c>
      <c r="D83" s="1">
        <f t="shared" si="33"/>
        <v>780000</v>
      </c>
      <c r="E83" s="1">
        <f>IF(E$8&lt;26,$D$83,"")</f>
        <v>780000</v>
      </c>
      <c r="F83" s="1">
        <f>IF(F$8&lt;26,$D$83,"")</f>
        <v>780000</v>
      </c>
      <c r="G83" s="1">
        <f>IF(G$8&lt;26,$D$83,"")</f>
        <v>780000</v>
      </c>
      <c r="H83" s="1">
        <f>IF(H$8&lt;26,$D$83,"")</f>
        <v>780000</v>
      </c>
      <c r="I83" s="1" t="str">
        <f>IF(I$8&lt;26,$D$83,"")</f>
        <v/>
      </c>
      <c r="J83" s="14" t="str">
        <f t="shared" ref="J83:P83" si="298">IF(J$8&lt;27,$D$83,"")</f>
        <v/>
      </c>
      <c r="K83" s="1" t="str">
        <f t="shared" si="298"/>
        <v/>
      </c>
      <c r="L83" s="1" t="str">
        <f t="shared" si="298"/>
        <v/>
      </c>
      <c r="M83" s="1" t="str">
        <f t="shared" si="298"/>
        <v/>
      </c>
      <c r="N83" s="1" t="str">
        <f t="shared" si="298"/>
        <v/>
      </c>
      <c r="O83" s="1" t="str">
        <f t="shared" si="298"/>
        <v/>
      </c>
      <c r="P83" s="1" t="str">
        <f t="shared" si="298"/>
        <v/>
      </c>
    </row>
    <row r="84" spans="1:16" x14ac:dyDescent="0.55000000000000004">
      <c r="A84" s="9" t="s">
        <v>9</v>
      </c>
      <c r="B84" s="1">
        <v>60000</v>
      </c>
      <c r="C84" s="3">
        <v>12</v>
      </c>
      <c r="D84" s="1">
        <f t="shared" ref="D84" si="299">B84*$C84</f>
        <v>720000</v>
      </c>
      <c r="E84" s="1">
        <f>IF(E$8&lt;26,$D$84,"")</f>
        <v>720000</v>
      </c>
      <c r="F84" s="1">
        <f>IF(F$8&lt;26,$D$84,"")</f>
        <v>720000</v>
      </c>
      <c r="G84" s="1">
        <f>IF(G$8&lt;26,$D$84,"")</f>
        <v>720000</v>
      </c>
      <c r="H84" s="1">
        <f>IF(H$8&lt;26,$D$84,"")</f>
        <v>720000</v>
      </c>
      <c r="I84" s="1" t="str">
        <f>IF(I$8&lt;26,$D$84,"")</f>
        <v/>
      </c>
      <c r="J84" s="14" t="str">
        <f t="shared" ref="J84:P84" si="300">IF(J$8&lt;27,$D$84,"")</f>
        <v/>
      </c>
      <c r="K84" s="1" t="str">
        <f t="shared" si="300"/>
        <v/>
      </c>
      <c r="L84" s="1" t="str">
        <f t="shared" si="300"/>
        <v/>
      </c>
      <c r="M84" s="1" t="str">
        <f t="shared" si="300"/>
        <v/>
      </c>
      <c r="N84" s="1" t="str">
        <f t="shared" si="300"/>
        <v/>
      </c>
      <c r="O84" s="1" t="str">
        <f t="shared" si="300"/>
        <v/>
      </c>
      <c r="P84" s="1" t="str">
        <f t="shared" si="300"/>
        <v/>
      </c>
    </row>
    <row r="85" spans="1:16" x14ac:dyDescent="0.55000000000000004">
      <c r="A85" s="9" t="s">
        <v>10</v>
      </c>
      <c r="B85" s="1">
        <v>550000</v>
      </c>
      <c r="C85" s="3">
        <v>1</v>
      </c>
      <c r="D85" s="1">
        <f t="shared" ref="D85" si="301">B85*$C85</f>
        <v>550000</v>
      </c>
      <c r="E85" s="1">
        <f>IF(E$8&lt;26,$D$85,"")</f>
        <v>550000</v>
      </c>
      <c r="F85" s="1">
        <f>IF(F$8&lt;26,$D$85,"")</f>
        <v>550000</v>
      </c>
      <c r="G85" s="1">
        <f>IF(G$8&lt;26,$D$85,"")</f>
        <v>550000</v>
      </c>
      <c r="H85" s="1">
        <f>IF(H$8&lt;26,$D$85,"")</f>
        <v>550000</v>
      </c>
      <c r="I85" s="1" t="str">
        <f>IF(I$8&lt;26,$D$85,"")</f>
        <v/>
      </c>
    </row>
    <row r="86" spans="1:16" x14ac:dyDescent="0.55000000000000004">
      <c r="A86" s="9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48BD-C505-476C-B89F-DFACBF83B8DB}">
  <dimension ref="A1:AO122"/>
  <sheetViews>
    <sheetView topLeftCell="G42" zoomScaleNormal="100" workbookViewId="0">
      <selection activeCell="N53" sqref="N53"/>
    </sheetView>
  </sheetViews>
  <sheetFormatPr defaultColWidth="3.33203125" defaultRowHeight="12" x14ac:dyDescent="0.55000000000000004"/>
  <cols>
    <col min="1" max="1" width="54" style="72" bestFit="1" customWidth="1"/>
    <col min="2" max="2" width="21.58203125" style="72" bestFit="1" customWidth="1"/>
    <col min="3" max="3" width="15.83203125" style="72" bestFit="1" customWidth="1"/>
    <col min="4" max="4" width="21.33203125" style="72" bestFit="1" customWidth="1"/>
    <col min="5" max="5" width="13.83203125" style="72" bestFit="1" customWidth="1"/>
    <col min="6" max="6" width="17.4140625" style="72" bestFit="1" customWidth="1"/>
    <col min="7" max="7" width="5.75" style="72" bestFit="1" customWidth="1"/>
    <col min="8" max="8" width="4.08203125" style="72" bestFit="1" customWidth="1"/>
    <col min="9" max="9" width="21.58203125" style="72" bestFit="1" customWidth="1"/>
    <col min="10" max="10" width="1.9140625" style="72" customWidth="1"/>
    <col min="11" max="11" width="19.5" style="72" bestFit="1" customWidth="1"/>
    <col min="12" max="12" width="2.9140625" style="72" bestFit="1" customWidth="1"/>
    <col min="13" max="13" width="15.83203125" style="72" bestFit="1" customWidth="1"/>
    <col min="14" max="14" width="21.58203125" style="72" bestFit="1" customWidth="1"/>
    <col min="15" max="15" width="23.5" style="72" bestFit="1" customWidth="1"/>
    <col min="16" max="16" width="1.75" style="72" bestFit="1" customWidth="1"/>
    <col min="17" max="17" width="1.9140625" style="72" customWidth="1"/>
    <col min="18" max="18" width="10.1640625" style="72" bestFit="1" customWidth="1"/>
    <col min="19" max="19" width="5.6640625" style="72" bestFit="1" customWidth="1"/>
    <col min="20" max="21" width="10.1640625" style="72" bestFit="1" customWidth="1"/>
    <col min="22" max="22" width="1.9140625" style="72" customWidth="1"/>
    <col min="23" max="23" width="4.5" style="72" bestFit="1" customWidth="1"/>
    <col min="24" max="24" width="4.9140625" style="72" bestFit="1" customWidth="1"/>
    <col min="25" max="25" width="5.75" style="72" bestFit="1" customWidth="1"/>
    <col min="26" max="26" width="7.5" style="72" bestFit="1" customWidth="1"/>
    <col min="27" max="27" width="1.9140625" style="72" customWidth="1"/>
    <col min="28" max="28" width="6.6640625" style="72" bestFit="1" customWidth="1"/>
    <col min="29" max="29" width="1.9140625" style="72" customWidth="1"/>
    <col min="30" max="30" width="2.9140625" style="72" bestFit="1" customWidth="1"/>
    <col min="31" max="31" width="2.5" style="72" bestFit="1" customWidth="1"/>
    <col min="32" max="32" width="1.9140625" style="72" customWidth="1"/>
    <col min="33" max="34" width="3.33203125" style="72"/>
    <col min="35" max="35" width="1.33203125" style="72" bestFit="1" customWidth="1"/>
    <col min="36" max="16384" width="3.33203125" style="72"/>
  </cols>
  <sheetData>
    <row r="1" spans="1:37" ht="17" customHeight="1" thickBot="1" x14ac:dyDescent="0.6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20"/>
      <c r="AB1" s="33"/>
      <c r="AC1" s="34"/>
      <c r="AD1" s="34"/>
      <c r="AE1" s="34"/>
      <c r="AF1" s="69"/>
      <c r="AG1" s="69"/>
      <c r="AH1" s="69"/>
      <c r="AI1" s="69"/>
      <c r="AJ1" s="70"/>
      <c r="AK1" s="71"/>
    </row>
    <row r="2" spans="1:37" ht="17" customHeight="1" thickBot="1" x14ac:dyDescent="0.6">
      <c r="A2" s="73"/>
      <c r="B2" s="21" t="s">
        <v>39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43">
        <v>5778077</v>
      </c>
      <c r="U2" s="43"/>
      <c r="V2" s="43"/>
      <c r="W2" s="43"/>
      <c r="X2" s="43"/>
      <c r="Y2" s="43"/>
      <c r="Z2" s="43"/>
      <c r="AA2" s="43"/>
      <c r="AB2" s="43"/>
      <c r="AC2" s="43"/>
      <c r="AD2" s="43"/>
      <c r="AE2" s="44"/>
      <c r="AF2" s="65"/>
      <c r="AG2" s="66"/>
      <c r="AH2" s="66"/>
      <c r="AI2" s="66"/>
      <c r="AJ2" s="70"/>
      <c r="AK2" s="71"/>
    </row>
    <row r="3" spans="1:37" ht="17" customHeight="1" thickBot="1" x14ac:dyDescent="0.6">
      <c r="A3" s="73"/>
      <c r="B3" s="21" t="s">
        <v>40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43">
        <v>5778077</v>
      </c>
      <c r="U3" s="43"/>
      <c r="V3" s="43"/>
      <c r="W3" s="43"/>
      <c r="X3" s="43"/>
      <c r="Y3" s="43"/>
      <c r="Z3" s="43"/>
      <c r="AA3" s="43"/>
      <c r="AB3" s="43"/>
      <c r="AC3" s="43"/>
      <c r="AD3" s="43"/>
      <c r="AE3" s="44"/>
      <c r="AF3" s="65"/>
      <c r="AG3" s="66"/>
      <c r="AH3" s="66"/>
      <c r="AI3" s="66"/>
      <c r="AJ3" s="70"/>
      <c r="AK3" s="71"/>
    </row>
    <row r="4" spans="1:37" s="75" customFormat="1" ht="17" customHeight="1" thickBot="1" x14ac:dyDescent="0.6">
      <c r="A4" s="73"/>
      <c r="B4" s="23" t="s">
        <v>41</v>
      </c>
      <c r="C4" s="24"/>
      <c r="D4" s="24"/>
      <c r="E4" s="24"/>
      <c r="F4" s="24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43">
        <v>5778077</v>
      </c>
      <c r="U4" s="43"/>
      <c r="V4" s="43"/>
      <c r="W4" s="43"/>
      <c r="X4" s="43"/>
      <c r="Y4" s="43"/>
      <c r="Z4" s="47"/>
      <c r="AA4" s="47"/>
      <c r="AB4" s="47"/>
      <c r="AC4" s="47"/>
      <c r="AD4" s="47"/>
      <c r="AE4" s="48"/>
      <c r="AF4" s="38"/>
      <c r="AG4" s="39"/>
      <c r="AH4" s="39"/>
      <c r="AI4" s="39"/>
      <c r="AJ4" s="70"/>
      <c r="AK4" s="74"/>
    </row>
    <row r="5" spans="1:37" ht="16.5" customHeight="1" x14ac:dyDescent="0.55000000000000004">
      <c r="A5" s="73"/>
      <c r="B5" s="18" t="s">
        <v>42</v>
      </c>
      <c r="C5" s="19"/>
      <c r="D5" s="19"/>
      <c r="E5" s="19"/>
      <c r="F5" s="19"/>
      <c r="G5" s="19"/>
      <c r="H5" s="19"/>
      <c r="I5" s="19"/>
      <c r="J5" s="19"/>
      <c r="K5" s="19"/>
      <c r="L5" s="20"/>
      <c r="M5" s="18" t="s">
        <v>43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20"/>
      <c r="AF5" s="65"/>
      <c r="AG5" s="66"/>
      <c r="AH5" s="66"/>
      <c r="AI5" s="66"/>
      <c r="AJ5" s="70"/>
      <c r="AK5" s="71"/>
    </row>
    <row r="6" spans="1:37" ht="12.5" thickBot="1" x14ac:dyDescent="0.6">
      <c r="A6" s="50"/>
      <c r="B6" s="65"/>
      <c r="C6" s="34">
        <v>0</v>
      </c>
      <c r="D6" s="34"/>
      <c r="E6" s="34"/>
      <c r="F6" s="34"/>
      <c r="G6" s="34"/>
      <c r="H6" s="34"/>
      <c r="I6" s="34"/>
      <c r="J6" s="34"/>
      <c r="K6" s="34"/>
      <c r="L6" s="35"/>
      <c r="M6" s="33"/>
      <c r="N6" s="34"/>
      <c r="O6" s="34"/>
      <c r="P6" s="34"/>
      <c r="Q6" s="34"/>
      <c r="R6" s="34"/>
      <c r="S6" s="34"/>
      <c r="T6" s="45">
        <v>5465302</v>
      </c>
      <c r="U6" s="45"/>
      <c r="V6" s="45"/>
      <c r="W6" s="45"/>
      <c r="X6" s="45"/>
      <c r="Y6" s="45"/>
      <c r="Z6" s="45"/>
      <c r="AA6" s="45"/>
      <c r="AB6" s="45"/>
      <c r="AC6" s="45"/>
      <c r="AD6" s="45"/>
      <c r="AE6" s="46"/>
      <c r="AF6" s="65"/>
      <c r="AG6" s="66"/>
      <c r="AH6" s="66"/>
      <c r="AI6" s="66"/>
      <c r="AJ6" s="70"/>
      <c r="AK6" s="71"/>
    </row>
    <row r="7" spans="1:37" ht="17" customHeight="1" thickBot="1" x14ac:dyDescent="0.6">
      <c r="A7" s="18" t="s">
        <v>44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65"/>
      <c r="AG7" s="66"/>
      <c r="AH7" s="66"/>
      <c r="AI7" s="66"/>
      <c r="AJ7" s="70"/>
      <c r="AK7" s="71"/>
    </row>
    <row r="8" spans="1:37" s="75" customFormat="1" ht="17" customHeight="1" thickBot="1" x14ac:dyDescent="0.6">
      <c r="A8" s="73"/>
      <c r="B8" s="49" t="s">
        <v>45</v>
      </c>
      <c r="C8" s="23" t="s">
        <v>46</v>
      </c>
      <c r="D8" s="24"/>
      <c r="E8" s="24"/>
      <c r="F8" s="24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43">
        <v>12132966</v>
      </c>
      <c r="U8" s="43"/>
      <c r="V8" s="43"/>
      <c r="W8" s="43"/>
      <c r="X8" s="43"/>
      <c r="Y8" s="43"/>
      <c r="Z8" s="47"/>
      <c r="AA8" s="47"/>
      <c r="AB8" s="47"/>
      <c r="AC8" s="47"/>
      <c r="AD8" s="47"/>
      <c r="AE8" s="48"/>
      <c r="AF8" s="38"/>
      <c r="AG8" s="39"/>
      <c r="AH8" s="39"/>
      <c r="AI8" s="39"/>
      <c r="AJ8" s="70"/>
      <c r="AK8" s="74"/>
    </row>
    <row r="9" spans="1:37" ht="18.5" customHeight="1" thickBot="1" x14ac:dyDescent="0.6">
      <c r="A9" s="73"/>
      <c r="B9" s="50"/>
      <c r="C9" s="21" t="s">
        <v>43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43">
        <v>10143000</v>
      </c>
      <c r="U9" s="43"/>
      <c r="V9" s="43"/>
      <c r="W9" s="43"/>
      <c r="X9" s="43"/>
      <c r="Y9" s="43"/>
      <c r="Z9" s="43"/>
      <c r="AA9" s="43"/>
      <c r="AB9" s="43"/>
      <c r="AC9" s="43"/>
      <c r="AD9" s="43"/>
      <c r="AE9" s="44"/>
      <c r="AF9" s="65"/>
      <c r="AG9" s="66"/>
      <c r="AH9" s="66"/>
      <c r="AI9" s="66"/>
      <c r="AJ9" s="70"/>
      <c r="AK9" s="71"/>
    </row>
    <row r="10" spans="1:37" s="75" customFormat="1" ht="18.5" customHeight="1" thickBot="1" x14ac:dyDescent="0.6">
      <c r="A10" s="73"/>
      <c r="B10" s="49" t="s">
        <v>47</v>
      </c>
      <c r="C10" s="23" t="s">
        <v>48</v>
      </c>
      <c r="D10" s="24"/>
      <c r="E10" s="24"/>
      <c r="F10" s="24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43">
        <v>6912974</v>
      </c>
      <c r="U10" s="43"/>
      <c r="V10" s="43"/>
      <c r="W10" s="43"/>
      <c r="X10" s="43"/>
      <c r="Y10" s="43"/>
      <c r="Z10" s="47"/>
      <c r="AA10" s="47"/>
      <c r="AB10" s="47"/>
      <c r="AC10" s="47"/>
      <c r="AD10" s="47"/>
      <c r="AE10" s="48"/>
      <c r="AF10" s="38"/>
      <c r="AG10" s="39"/>
      <c r="AH10" s="39"/>
      <c r="AI10" s="39"/>
      <c r="AJ10" s="70"/>
      <c r="AK10" s="74"/>
    </row>
    <row r="11" spans="1:37" ht="18.5" customHeight="1" thickBot="1" x14ac:dyDescent="0.6">
      <c r="A11" s="50"/>
      <c r="B11" s="50"/>
      <c r="C11" s="21" t="s">
        <v>43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3">
        <v>6075000</v>
      </c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4"/>
      <c r="AF11" s="65"/>
      <c r="AG11" s="66"/>
      <c r="AH11" s="66"/>
      <c r="AI11" s="66"/>
      <c r="AJ11" s="70"/>
      <c r="AK11" s="71"/>
    </row>
    <row r="12" spans="1:37" ht="18.5" customHeight="1" thickBot="1" x14ac:dyDescent="0.6">
      <c r="A12" s="18" t="s">
        <v>49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20"/>
      <c r="AF12" s="65"/>
      <c r="AG12" s="66"/>
      <c r="AH12" s="66"/>
      <c r="AI12" s="66"/>
      <c r="AJ12" s="70"/>
      <c r="AK12" s="71"/>
    </row>
    <row r="13" spans="1:37" s="75" customFormat="1" ht="18.5" customHeight="1" thickBot="1" x14ac:dyDescent="0.6">
      <c r="A13" s="73"/>
      <c r="B13" s="23" t="s">
        <v>50</v>
      </c>
      <c r="C13" s="24"/>
      <c r="D13" s="24"/>
      <c r="E13" s="24"/>
      <c r="F13" s="24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43">
        <v>6730</v>
      </c>
      <c r="U13" s="43"/>
      <c r="V13" s="43"/>
      <c r="W13" s="43"/>
      <c r="X13" s="43"/>
      <c r="Y13" s="43"/>
      <c r="Z13" s="47"/>
      <c r="AA13" s="47"/>
      <c r="AB13" s="47"/>
      <c r="AC13" s="47"/>
      <c r="AD13" s="47"/>
      <c r="AE13" s="48"/>
      <c r="AF13" s="38"/>
      <c r="AG13" s="39"/>
      <c r="AH13" s="39"/>
      <c r="AI13" s="39"/>
      <c r="AJ13" s="70"/>
      <c r="AK13" s="74"/>
    </row>
    <row r="14" spans="1:37" s="79" customFormat="1" ht="18" customHeight="1" x14ac:dyDescent="0.55000000000000004">
      <c r="A14" s="73"/>
      <c r="B14" s="25" t="s">
        <v>51</v>
      </c>
      <c r="C14" s="26"/>
      <c r="D14" s="26"/>
      <c r="E14" s="26"/>
      <c r="F14" s="26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63">
        <v>24369330</v>
      </c>
      <c r="U14" s="63"/>
      <c r="V14" s="63"/>
      <c r="W14" s="63"/>
      <c r="X14" s="63"/>
      <c r="Y14" s="63"/>
      <c r="Z14" s="51"/>
      <c r="AA14" s="51"/>
      <c r="AB14" s="51"/>
      <c r="AC14" s="51"/>
      <c r="AD14" s="51"/>
      <c r="AE14" s="52"/>
      <c r="AF14" s="76"/>
      <c r="AG14" s="77"/>
      <c r="AH14" s="77"/>
      <c r="AI14" s="77"/>
      <c r="AJ14" s="70"/>
      <c r="AK14" s="78"/>
    </row>
    <row r="15" spans="1:37" s="79" customFormat="1" ht="17" customHeight="1" thickBot="1" x14ac:dyDescent="0.6">
      <c r="A15" s="73"/>
      <c r="B15" s="27" t="s">
        <v>52</v>
      </c>
      <c r="C15" s="28"/>
      <c r="D15" s="28"/>
      <c r="E15" s="28"/>
      <c r="F15" s="28"/>
      <c r="G15" s="45">
        <v>3621</v>
      </c>
      <c r="H15" s="45"/>
      <c r="I15" s="45"/>
      <c r="J15" s="45"/>
      <c r="K15" s="34" t="s">
        <v>53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28"/>
      <c r="AA15" s="28"/>
      <c r="AB15" s="28"/>
      <c r="AC15" s="28"/>
      <c r="AD15" s="28"/>
      <c r="AE15" s="29"/>
      <c r="AF15" s="76"/>
      <c r="AG15" s="77"/>
      <c r="AH15" s="77"/>
      <c r="AI15" s="77"/>
      <c r="AJ15" s="70"/>
      <c r="AK15" s="78"/>
    </row>
    <row r="16" spans="1:37" ht="17" customHeight="1" thickBot="1" x14ac:dyDescent="0.6">
      <c r="A16" s="50"/>
      <c r="B16" s="21" t="s">
        <v>42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43">
        <v>10000</v>
      </c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4"/>
      <c r="AF16" s="65"/>
      <c r="AG16" s="66"/>
      <c r="AH16" s="66"/>
      <c r="AI16" s="66"/>
      <c r="AJ16" s="70"/>
      <c r="AK16" s="71"/>
    </row>
    <row r="17" spans="1:37" ht="18.5" customHeight="1" thickBot="1" x14ac:dyDescent="0.6">
      <c r="A17" s="18" t="s">
        <v>54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20"/>
      <c r="AF17" s="65"/>
      <c r="AG17" s="66"/>
      <c r="AH17" s="66"/>
      <c r="AI17" s="66"/>
      <c r="AJ17" s="70"/>
      <c r="AK17" s="71"/>
    </row>
    <row r="18" spans="1:37" s="79" customFormat="1" ht="18.5" customHeight="1" thickBot="1" x14ac:dyDescent="0.6">
      <c r="A18" s="73"/>
      <c r="B18" s="25" t="s">
        <v>55</v>
      </c>
      <c r="C18" s="26"/>
      <c r="D18" s="26"/>
      <c r="E18" s="26"/>
      <c r="F18" s="26"/>
      <c r="G18" s="19"/>
      <c r="H18" s="20"/>
      <c r="I18" s="21" t="s">
        <v>57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43">
        <v>474169</v>
      </c>
      <c r="U18" s="43"/>
      <c r="V18" s="43"/>
      <c r="W18" s="43"/>
      <c r="X18" s="43"/>
      <c r="Y18" s="43"/>
      <c r="Z18" s="54"/>
      <c r="AA18" s="54"/>
      <c r="AB18" s="54"/>
      <c r="AC18" s="54"/>
      <c r="AD18" s="54"/>
      <c r="AE18" s="55"/>
      <c r="AF18" s="76"/>
      <c r="AG18" s="77"/>
      <c r="AH18" s="77"/>
      <c r="AI18" s="77"/>
      <c r="AJ18" s="70"/>
      <c r="AK18" s="78"/>
    </row>
    <row r="19" spans="1:37" ht="18.5" customHeight="1" thickBot="1" x14ac:dyDescent="0.6">
      <c r="A19" s="73"/>
      <c r="B19" s="33" t="s">
        <v>56</v>
      </c>
      <c r="C19" s="34"/>
      <c r="D19" s="34"/>
      <c r="E19" s="34"/>
      <c r="F19" s="34"/>
      <c r="G19" s="34"/>
      <c r="H19" s="35"/>
      <c r="I19" s="21" t="s">
        <v>42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43">
        <v>5000</v>
      </c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4"/>
      <c r="AF19" s="65"/>
      <c r="AG19" s="66"/>
      <c r="AH19" s="66"/>
      <c r="AI19" s="66"/>
      <c r="AJ19" s="70"/>
      <c r="AK19" s="71"/>
    </row>
    <row r="20" spans="1:37" s="79" customFormat="1" ht="18.5" customHeight="1" thickBot="1" x14ac:dyDescent="0.6">
      <c r="A20" s="73"/>
      <c r="B20" s="25" t="s">
        <v>55</v>
      </c>
      <c r="C20" s="26"/>
      <c r="D20" s="26"/>
      <c r="E20" s="26"/>
      <c r="F20" s="26"/>
      <c r="G20" s="19"/>
      <c r="H20" s="20"/>
      <c r="I20" s="21" t="s">
        <v>59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43">
        <v>271320</v>
      </c>
      <c r="U20" s="43"/>
      <c r="V20" s="43"/>
      <c r="W20" s="43"/>
      <c r="X20" s="43"/>
      <c r="Y20" s="43"/>
      <c r="Z20" s="54"/>
      <c r="AA20" s="54"/>
      <c r="AB20" s="54"/>
      <c r="AC20" s="54"/>
      <c r="AD20" s="54"/>
      <c r="AE20" s="55"/>
      <c r="AF20" s="76"/>
      <c r="AG20" s="77"/>
      <c r="AH20" s="77"/>
      <c r="AI20" s="77"/>
      <c r="AJ20" s="70"/>
      <c r="AK20" s="78"/>
    </row>
    <row r="21" spans="1:37" ht="17" customHeight="1" thickBot="1" x14ac:dyDescent="0.6">
      <c r="A21" s="50"/>
      <c r="B21" s="33" t="s">
        <v>58</v>
      </c>
      <c r="C21" s="34"/>
      <c r="D21" s="34"/>
      <c r="E21" s="34"/>
      <c r="F21" s="34"/>
      <c r="G21" s="34"/>
      <c r="H21" s="35"/>
      <c r="I21" s="21" t="s">
        <v>42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43">
        <v>5000</v>
      </c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4"/>
      <c r="AF21" s="65"/>
      <c r="AG21" s="66"/>
      <c r="AH21" s="66"/>
      <c r="AI21" s="66"/>
      <c r="AJ21" s="70"/>
      <c r="AK21" s="71"/>
    </row>
    <row r="22" spans="1:37" ht="18.5" customHeight="1" thickBot="1" x14ac:dyDescent="0.6">
      <c r="A22" s="18" t="s">
        <v>60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2" t="s">
        <v>61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56"/>
      <c r="AF22" s="65"/>
      <c r="AG22" s="66"/>
      <c r="AH22" s="66"/>
      <c r="AI22" s="66"/>
      <c r="AJ22" s="70"/>
      <c r="AK22" s="71"/>
    </row>
    <row r="23" spans="1:37" ht="17" customHeight="1" thickBot="1" x14ac:dyDescent="0.6">
      <c r="A23" s="73"/>
      <c r="B23" s="21" t="s">
        <v>62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56"/>
      <c r="AF23" s="65"/>
      <c r="AG23" s="66"/>
      <c r="AH23" s="66"/>
      <c r="AI23" s="66"/>
      <c r="AJ23" s="70"/>
      <c r="AK23" s="71"/>
    </row>
    <row r="24" spans="1:37" ht="18.5" customHeight="1" thickBot="1" x14ac:dyDescent="0.6">
      <c r="A24" s="73"/>
      <c r="B24" s="21" t="s">
        <v>63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 t="s">
        <v>64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 t="s">
        <v>65</v>
      </c>
      <c r="AA24" s="22"/>
      <c r="AB24" s="22"/>
      <c r="AC24" s="22"/>
      <c r="AD24" s="22"/>
      <c r="AE24" s="56"/>
      <c r="AF24" s="65"/>
      <c r="AG24" s="66"/>
      <c r="AH24" s="66"/>
      <c r="AI24" s="66"/>
      <c r="AJ24" s="70"/>
      <c r="AK24" s="71"/>
    </row>
    <row r="25" spans="1:37" ht="18.5" customHeight="1" thickBot="1" x14ac:dyDescent="0.6">
      <c r="A25" s="50"/>
      <c r="B25" s="21" t="s">
        <v>66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 t="s">
        <v>64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 t="s">
        <v>65</v>
      </c>
      <c r="AA25" s="22"/>
      <c r="AB25" s="22"/>
      <c r="AC25" s="22"/>
      <c r="AD25" s="22"/>
      <c r="AE25" s="56"/>
      <c r="AF25" s="65"/>
      <c r="AG25" s="66"/>
      <c r="AH25" s="66"/>
      <c r="AI25" s="66"/>
      <c r="AJ25" s="70"/>
      <c r="AK25" s="71"/>
    </row>
    <row r="26" spans="1:37" ht="12.5" thickBot="1" x14ac:dyDescent="0.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70"/>
      <c r="AK26" s="71"/>
    </row>
    <row r="27" spans="1:37" ht="16.5" customHeight="1" x14ac:dyDescent="0.55000000000000004">
      <c r="A27" s="18" t="s">
        <v>67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0"/>
      <c r="AG27" s="65"/>
      <c r="AH27" s="66"/>
      <c r="AI27" s="66"/>
      <c r="AJ27" s="70"/>
      <c r="AK27" s="71"/>
    </row>
    <row r="28" spans="1:37" ht="18.5" customHeight="1" thickBot="1" x14ac:dyDescent="0.6">
      <c r="A28" s="33" t="s">
        <v>68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45">
        <v>49938836</v>
      </c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6"/>
      <c r="AG28" s="65"/>
      <c r="AH28" s="66"/>
      <c r="AI28" s="66"/>
      <c r="AJ28" s="70"/>
      <c r="AK28" s="71"/>
    </row>
    <row r="29" spans="1:37" ht="18.5" customHeight="1" x14ac:dyDescent="0.5500000000000000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70"/>
      <c r="AK29" s="71"/>
    </row>
    <row r="30" spans="1:37" ht="16.5" customHeight="1" x14ac:dyDescent="0.55000000000000004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7"/>
      <c r="AG30" s="37"/>
      <c r="AH30" s="37"/>
      <c r="AI30" s="37"/>
      <c r="AJ30" s="70"/>
      <c r="AK30" s="71"/>
    </row>
    <row r="31" spans="1:37" ht="18.5" customHeight="1" thickBot="1" x14ac:dyDescent="0.6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70"/>
      <c r="AK31" s="71"/>
    </row>
    <row r="32" spans="1:37" ht="18.5" customHeight="1" thickBot="1" x14ac:dyDescent="0.6">
      <c r="A32" s="18" t="s">
        <v>69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0"/>
      <c r="AF32" s="65"/>
      <c r="AG32" s="66"/>
      <c r="AH32" s="66"/>
      <c r="AI32" s="66"/>
      <c r="AJ32" s="70"/>
      <c r="AK32" s="71"/>
    </row>
    <row r="33" spans="1:37" ht="18.5" customHeight="1" thickBot="1" x14ac:dyDescent="0.6">
      <c r="A33" s="73"/>
      <c r="B33" s="21" t="s">
        <v>70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56"/>
      <c r="AF33" s="65"/>
      <c r="AG33" s="66"/>
      <c r="AH33" s="66"/>
      <c r="AI33" s="66"/>
      <c r="AJ33" s="70"/>
      <c r="AK33" s="71"/>
    </row>
    <row r="34" spans="1:37" ht="18.5" customHeight="1" thickBot="1" x14ac:dyDescent="0.6">
      <c r="A34" s="73"/>
      <c r="B34" s="21" t="s">
        <v>71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56"/>
      <c r="AF34" s="65"/>
      <c r="AG34" s="66"/>
      <c r="AH34" s="66"/>
      <c r="AI34" s="66"/>
      <c r="AJ34" s="70"/>
      <c r="AK34" s="71"/>
    </row>
    <row r="35" spans="1:37" ht="17" customHeight="1" thickBot="1" x14ac:dyDescent="0.6">
      <c r="A35" s="50"/>
      <c r="B35" s="21" t="s">
        <v>72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19" t="s">
        <v>73</v>
      </c>
      <c r="X35" s="22"/>
      <c r="Y35" s="22"/>
      <c r="Z35" s="22"/>
      <c r="AA35" s="22"/>
      <c r="AB35" s="22" t="s">
        <v>74</v>
      </c>
      <c r="AC35" s="22"/>
      <c r="AD35" s="22"/>
      <c r="AE35" s="56"/>
      <c r="AF35" s="65"/>
      <c r="AG35" s="66"/>
      <c r="AH35" s="66"/>
      <c r="AI35" s="66"/>
      <c r="AJ35" s="70"/>
      <c r="AK35" s="71"/>
    </row>
    <row r="36" spans="1:37" ht="17" customHeight="1" thickBot="1" x14ac:dyDescent="0.6">
      <c r="A36" s="18" t="s">
        <v>75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20"/>
      <c r="AF36" s="65"/>
      <c r="AG36" s="66"/>
      <c r="AH36" s="66"/>
      <c r="AI36" s="66"/>
      <c r="AJ36" s="70"/>
      <c r="AK36" s="71"/>
    </row>
    <row r="37" spans="1:37" ht="18.5" customHeight="1" thickBot="1" x14ac:dyDescent="0.6">
      <c r="A37" s="73"/>
      <c r="B37" s="21" t="s">
        <v>70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56"/>
      <c r="AF37" s="65"/>
      <c r="AG37" s="66"/>
      <c r="AH37" s="66"/>
      <c r="AI37" s="66"/>
      <c r="AJ37" s="70"/>
      <c r="AK37" s="71"/>
    </row>
    <row r="38" spans="1:37" ht="17" customHeight="1" thickBot="1" x14ac:dyDescent="0.6">
      <c r="A38" s="50"/>
      <c r="B38" s="21" t="s">
        <v>72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 t="s">
        <v>73</v>
      </c>
      <c r="X38" s="22"/>
      <c r="Y38" s="22"/>
      <c r="Z38" s="22"/>
      <c r="AA38" s="22"/>
      <c r="AB38" s="22" t="s">
        <v>74</v>
      </c>
      <c r="AC38" s="22"/>
      <c r="AD38" s="22"/>
      <c r="AE38" s="56"/>
      <c r="AF38" s="65"/>
      <c r="AG38" s="66"/>
      <c r="AH38" s="66"/>
      <c r="AI38" s="66"/>
      <c r="AJ38" s="70"/>
      <c r="AK38" s="71"/>
    </row>
    <row r="39" spans="1:37" ht="16.5" customHeight="1" x14ac:dyDescent="0.5500000000000000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70"/>
      <c r="AK39" s="71"/>
    </row>
    <row r="40" spans="1:37" x14ac:dyDescent="0.5500000000000000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70"/>
      <c r="AK40" s="71"/>
    </row>
    <row r="41" spans="1:37" ht="18.5" customHeight="1" thickBot="1" x14ac:dyDescent="0.6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7"/>
      <c r="AG41" s="37"/>
      <c r="AH41" s="37"/>
      <c r="AI41" s="37"/>
      <c r="AJ41" s="70"/>
      <c r="AK41" s="71"/>
    </row>
    <row r="42" spans="1:37" ht="18.5" customHeight="1" thickBot="1" x14ac:dyDescent="0.6">
      <c r="A42" s="18" t="s">
        <v>76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22" t="s">
        <v>77</v>
      </c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56"/>
      <c r="AF42" s="65"/>
      <c r="AG42" s="66"/>
      <c r="AH42" s="66"/>
      <c r="AI42" s="66"/>
      <c r="AJ42" s="70"/>
      <c r="AK42" s="71"/>
    </row>
    <row r="43" spans="1:37" s="75" customFormat="1" ht="16.5" customHeight="1" x14ac:dyDescent="0.55000000000000004">
      <c r="A43" s="73"/>
      <c r="B43" s="40" t="s">
        <v>78</v>
      </c>
      <c r="C43" s="41"/>
      <c r="D43" s="41"/>
      <c r="E43" s="41"/>
      <c r="F43" s="41"/>
      <c r="G43" s="19"/>
      <c r="H43" s="19"/>
      <c r="I43" s="19"/>
      <c r="J43" s="19"/>
      <c r="K43" s="19"/>
      <c r="L43" s="19"/>
      <c r="M43" s="19"/>
      <c r="N43" s="19"/>
      <c r="O43" s="63">
        <v>1218</v>
      </c>
      <c r="P43" s="63"/>
      <c r="Q43" s="63"/>
      <c r="R43" s="63"/>
      <c r="S43" s="63"/>
      <c r="T43" s="19" t="s">
        <v>64</v>
      </c>
      <c r="U43" s="19"/>
      <c r="V43" s="19"/>
      <c r="W43" s="19"/>
      <c r="X43" s="19"/>
      <c r="Y43" s="63">
        <v>1218</v>
      </c>
      <c r="Z43" s="57"/>
      <c r="AA43" s="57"/>
      <c r="AB43" s="57"/>
      <c r="AC43" s="57"/>
      <c r="AD43" s="41" t="s">
        <v>79</v>
      </c>
      <c r="AE43" s="58"/>
      <c r="AF43" s="38"/>
      <c r="AG43" s="39"/>
      <c r="AH43" s="39"/>
      <c r="AI43" s="39"/>
      <c r="AJ43" s="70"/>
      <c r="AK43" s="74"/>
    </row>
    <row r="44" spans="1:37" s="75" customFormat="1" ht="16.5" customHeight="1" x14ac:dyDescent="0.55000000000000004">
      <c r="A44" s="73"/>
      <c r="B44" s="38" t="s">
        <v>80</v>
      </c>
      <c r="C44" s="39"/>
      <c r="D44" s="39"/>
      <c r="E44" s="39"/>
      <c r="F44" s="39"/>
      <c r="G44" s="66"/>
      <c r="H44" s="66"/>
      <c r="I44" s="66"/>
      <c r="J44" s="66"/>
      <c r="K44" s="66"/>
      <c r="L44" s="66"/>
      <c r="M44" s="66"/>
      <c r="N44" s="66"/>
      <c r="O44" s="67">
        <v>2640521</v>
      </c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59"/>
      <c r="AA44" s="59"/>
      <c r="AB44" s="59"/>
      <c r="AC44" s="59"/>
      <c r="AD44" s="59"/>
      <c r="AE44" s="60"/>
      <c r="AF44" s="38"/>
      <c r="AG44" s="39"/>
      <c r="AH44" s="39"/>
      <c r="AI44" s="39"/>
      <c r="AJ44" s="70"/>
      <c r="AK44" s="74"/>
    </row>
    <row r="45" spans="1:37" ht="18.5" customHeight="1" thickBot="1" x14ac:dyDescent="0.6">
      <c r="A45" s="73"/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5"/>
      <c r="AF45" s="65"/>
      <c r="AG45" s="66"/>
      <c r="AH45" s="66"/>
      <c r="AI45" s="66"/>
      <c r="AJ45" s="70"/>
      <c r="AK45" s="71"/>
    </row>
    <row r="46" spans="1:37" s="75" customFormat="1" ht="18.5" customHeight="1" thickBot="1" x14ac:dyDescent="0.6">
      <c r="A46" s="73"/>
      <c r="B46" s="23" t="s">
        <v>81</v>
      </c>
      <c r="C46" s="24"/>
      <c r="D46" s="24"/>
      <c r="E46" s="24"/>
      <c r="F46" s="24"/>
      <c r="G46" s="22"/>
      <c r="H46" s="22"/>
      <c r="I46" s="22"/>
      <c r="J46" s="22"/>
      <c r="K46" s="22"/>
      <c r="L46" s="22"/>
      <c r="M46" s="22"/>
      <c r="N46" s="22"/>
      <c r="O46" s="43">
        <v>1428</v>
      </c>
      <c r="P46" s="43"/>
      <c r="Q46" s="43"/>
      <c r="R46" s="43"/>
      <c r="S46" s="43"/>
      <c r="T46" s="22" t="s">
        <v>64</v>
      </c>
      <c r="U46" s="22"/>
      <c r="V46" s="22"/>
      <c r="W46" s="22"/>
      <c r="X46" s="22"/>
      <c r="Y46" s="43">
        <v>1428</v>
      </c>
      <c r="Z46" s="47"/>
      <c r="AA46" s="47"/>
      <c r="AB46" s="47"/>
      <c r="AC46" s="47"/>
      <c r="AD46" s="24" t="s">
        <v>79</v>
      </c>
      <c r="AE46" s="61"/>
      <c r="AF46" s="38"/>
      <c r="AG46" s="39"/>
      <c r="AH46" s="39"/>
      <c r="AI46" s="39"/>
      <c r="AJ46" s="70"/>
      <c r="AK46" s="74"/>
    </row>
    <row r="47" spans="1:37" ht="12.5" thickBot="1" x14ac:dyDescent="0.6">
      <c r="A47" s="50"/>
      <c r="B47" s="21" t="s">
        <v>82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>
        <v>90</v>
      </c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56"/>
      <c r="AF47" s="65"/>
      <c r="AG47" s="66"/>
      <c r="AH47" s="66"/>
      <c r="AI47" s="66"/>
      <c r="AJ47" s="70"/>
      <c r="AK47" s="71"/>
    </row>
    <row r="48" spans="1:37" ht="18" customHeight="1" thickBot="1" x14ac:dyDescent="0.6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70"/>
      <c r="AK48" s="71"/>
    </row>
    <row r="49" spans="1:41" ht="17" customHeight="1" thickBot="1" x14ac:dyDescent="0.6">
      <c r="A49" s="18" t="s">
        <v>83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22" t="s">
        <v>84</v>
      </c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56"/>
      <c r="AF49" s="65"/>
      <c r="AG49" s="66"/>
      <c r="AH49" s="66"/>
      <c r="AI49" s="66"/>
      <c r="AJ49" s="70"/>
      <c r="AK49" s="71"/>
    </row>
    <row r="50" spans="1:41" s="75" customFormat="1" ht="18.5" customHeight="1" thickBot="1" x14ac:dyDescent="0.6">
      <c r="A50" s="80"/>
      <c r="B50" s="23" t="s">
        <v>85</v>
      </c>
      <c r="C50" s="24"/>
      <c r="D50" s="24"/>
      <c r="E50" s="24"/>
      <c r="F50" s="24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43">
        <v>2553750</v>
      </c>
      <c r="S50" s="43"/>
      <c r="T50" s="43"/>
      <c r="U50" s="43"/>
      <c r="V50" s="43"/>
      <c r="W50" s="43"/>
      <c r="X50" s="43"/>
      <c r="Y50" s="43"/>
      <c r="Z50" s="47"/>
      <c r="AA50" s="47"/>
      <c r="AB50" s="47"/>
      <c r="AC50" s="47"/>
      <c r="AD50" s="47"/>
      <c r="AE50" s="48"/>
      <c r="AF50" s="38"/>
      <c r="AG50" s="39"/>
      <c r="AH50" s="39"/>
      <c r="AI50" s="39"/>
      <c r="AJ50" s="70"/>
      <c r="AK50" s="74"/>
    </row>
    <row r="51" spans="1:41" s="75" customFormat="1" ht="18.5" customHeight="1" thickBot="1" x14ac:dyDescent="0.6">
      <c r="A51" s="81"/>
      <c r="B51" s="23" t="s">
        <v>86</v>
      </c>
      <c r="C51" s="24"/>
      <c r="D51" s="24"/>
      <c r="E51" s="24"/>
      <c r="F51" s="24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43">
        <v>1107000</v>
      </c>
      <c r="S51" s="43"/>
      <c r="T51" s="43"/>
      <c r="U51" s="43"/>
      <c r="V51" s="43"/>
      <c r="W51" s="43"/>
      <c r="X51" s="43"/>
      <c r="Y51" s="43"/>
      <c r="Z51" s="47"/>
      <c r="AA51" s="47"/>
      <c r="AB51" s="47"/>
      <c r="AC51" s="47"/>
      <c r="AD51" s="47"/>
      <c r="AE51" s="48"/>
      <c r="AF51" s="38"/>
      <c r="AG51" s="39"/>
      <c r="AH51" s="39"/>
      <c r="AI51" s="39"/>
      <c r="AJ51" s="70"/>
      <c r="AK51" s="74"/>
    </row>
    <row r="52" spans="1:41" ht="18" customHeight="1" x14ac:dyDescent="0.55000000000000004">
      <c r="A52" s="37" t="s">
        <v>87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70"/>
      <c r="AK52" s="71"/>
    </row>
    <row r="53" spans="1:41" ht="18" customHeight="1" x14ac:dyDescent="0.5500000000000000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70"/>
      <c r="AK53" s="71"/>
    </row>
    <row r="54" spans="1:41" ht="18" customHeight="1" x14ac:dyDescent="0.55000000000000004">
      <c r="A54" s="37" t="s">
        <v>88</v>
      </c>
      <c r="B54" s="37"/>
      <c r="C54" s="37"/>
      <c r="D54" s="37"/>
      <c r="E54" s="37"/>
      <c r="F54" s="82" t="s">
        <v>89</v>
      </c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37"/>
      <c r="AD54" s="37"/>
      <c r="AE54" s="37"/>
      <c r="AF54" s="37"/>
      <c r="AG54" s="37"/>
      <c r="AH54" s="37"/>
      <c r="AI54" s="37"/>
      <c r="AJ54" s="70"/>
      <c r="AK54" s="71"/>
    </row>
    <row r="55" spans="1:41" ht="18.5" customHeight="1" x14ac:dyDescent="0.55000000000000004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70"/>
      <c r="AK55" s="71"/>
    </row>
    <row r="56" spans="1:41" ht="18.5" customHeight="1" x14ac:dyDescent="0.55000000000000004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</row>
    <row r="57" spans="1:41" x14ac:dyDescent="0.55000000000000004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</row>
    <row r="58" spans="1:41" x14ac:dyDescent="0.55000000000000004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</row>
    <row r="59" spans="1:41" x14ac:dyDescent="0.55000000000000004">
      <c r="A59" s="70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70"/>
    </row>
    <row r="60" spans="1:41" x14ac:dyDescent="0.55000000000000004">
      <c r="A60" s="70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70"/>
    </row>
    <row r="61" spans="1:41" x14ac:dyDescent="0.55000000000000004">
      <c r="A61" s="70"/>
      <c r="B61" s="37"/>
      <c r="C61" s="62" t="s">
        <v>106</v>
      </c>
      <c r="D61" s="62"/>
      <c r="E61" s="62"/>
      <c r="F61" s="62"/>
      <c r="G61" s="62"/>
      <c r="H61" s="62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70"/>
    </row>
    <row r="62" spans="1:41" ht="16.5" customHeight="1" x14ac:dyDescent="0.55000000000000004">
      <c r="A62" s="70"/>
      <c r="B62" s="37"/>
      <c r="C62" s="37"/>
      <c r="D62" s="37" t="s">
        <v>107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 t="s">
        <v>108</v>
      </c>
      <c r="V62" s="37"/>
      <c r="W62" s="37"/>
      <c r="X62" s="37" t="s">
        <v>109</v>
      </c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70"/>
    </row>
    <row r="63" spans="1:41" x14ac:dyDescent="0.55000000000000004">
      <c r="A63" s="70"/>
      <c r="B63" s="37"/>
      <c r="C63" s="37"/>
      <c r="D63" s="37" t="s">
        <v>110</v>
      </c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 t="s">
        <v>111</v>
      </c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70"/>
    </row>
    <row r="64" spans="1:41" x14ac:dyDescent="0.55000000000000004">
      <c r="A64" s="70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70"/>
    </row>
    <row r="65" spans="1:41" x14ac:dyDescent="0.55000000000000004">
      <c r="A65" s="70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70"/>
    </row>
    <row r="66" spans="1:41" ht="16.5" customHeight="1" x14ac:dyDescent="0.55000000000000004">
      <c r="A66" s="70"/>
      <c r="B66" s="37"/>
      <c r="C66" s="37"/>
      <c r="D66" s="36" t="s">
        <v>112</v>
      </c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7"/>
      <c r="AN66" s="37"/>
      <c r="AO66" s="70"/>
    </row>
    <row r="67" spans="1:41" ht="17" customHeight="1" thickBot="1" x14ac:dyDescent="0.6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7"/>
      <c r="AF67" s="37"/>
      <c r="AG67" s="37"/>
      <c r="AH67" s="37"/>
      <c r="AI67" s="37"/>
      <c r="AJ67" s="70"/>
    </row>
    <row r="68" spans="1:41" ht="17" customHeight="1" thickBot="1" x14ac:dyDescent="0.6">
      <c r="A68" s="18" t="s">
        <v>38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20"/>
      <c r="AF68" s="65"/>
      <c r="AG68" s="37"/>
      <c r="AH68" s="37"/>
      <c r="AI68" s="37"/>
      <c r="AJ68" s="70"/>
    </row>
    <row r="69" spans="1:41" ht="12.5" thickBot="1" x14ac:dyDescent="0.6">
      <c r="A69" s="73"/>
      <c r="B69" s="21" t="s">
        <v>39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43">
        <v>5778077</v>
      </c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4"/>
      <c r="AF69" s="65"/>
      <c r="AG69" s="37"/>
      <c r="AH69" s="37"/>
      <c r="AI69" s="37"/>
      <c r="AJ69" s="70"/>
    </row>
    <row r="70" spans="1:41" ht="12.5" thickBot="1" x14ac:dyDescent="0.6">
      <c r="A70" s="73"/>
      <c r="B70" s="21" t="s">
        <v>40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43">
        <v>5778077</v>
      </c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4"/>
      <c r="AF70" s="65"/>
      <c r="AG70" s="37"/>
      <c r="AH70" s="37"/>
      <c r="AI70" s="37"/>
      <c r="AJ70" s="70"/>
    </row>
    <row r="71" spans="1:41" ht="12.5" thickBot="1" x14ac:dyDescent="0.6">
      <c r="A71" s="73"/>
      <c r="B71" s="21" t="s">
        <v>41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43">
        <v>5778077</v>
      </c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4"/>
      <c r="AF71" s="65"/>
      <c r="AG71" s="37"/>
      <c r="AH71" s="37"/>
      <c r="AI71" s="37"/>
      <c r="AJ71" s="70"/>
    </row>
    <row r="72" spans="1:41" ht="16.5" customHeight="1" x14ac:dyDescent="0.55000000000000004">
      <c r="A72" s="73"/>
      <c r="B72" s="18" t="s">
        <v>42</v>
      </c>
      <c r="C72" s="19"/>
      <c r="D72" s="19"/>
      <c r="E72" s="19"/>
      <c r="F72" s="19"/>
      <c r="G72" s="19"/>
      <c r="H72" s="19"/>
      <c r="I72" s="19"/>
      <c r="J72" s="19"/>
      <c r="K72" s="19"/>
      <c r="L72" s="20"/>
      <c r="M72" s="18" t="s">
        <v>43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20"/>
      <c r="AF72" s="65"/>
      <c r="AG72" s="37"/>
      <c r="AH72" s="37"/>
      <c r="AI72" s="37"/>
      <c r="AJ72" s="70"/>
    </row>
    <row r="73" spans="1:41" ht="12.5" thickBot="1" x14ac:dyDescent="0.6">
      <c r="A73" s="50"/>
      <c r="B73" s="65"/>
      <c r="C73" s="34">
        <v>0</v>
      </c>
      <c r="D73" s="34"/>
      <c r="E73" s="34"/>
      <c r="F73" s="34"/>
      <c r="G73" s="34"/>
      <c r="H73" s="34"/>
      <c r="I73" s="34"/>
      <c r="J73" s="34"/>
      <c r="K73" s="34"/>
      <c r="L73" s="35"/>
      <c r="M73" s="33"/>
      <c r="N73" s="34"/>
      <c r="O73" s="34"/>
      <c r="P73" s="34"/>
      <c r="Q73" s="34"/>
      <c r="R73" s="34"/>
      <c r="S73" s="34"/>
      <c r="T73" s="45">
        <v>5465302</v>
      </c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6"/>
      <c r="AF73" s="65"/>
      <c r="AG73" s="37"/>
      <c r="AH73" s="37"/>
      <c r="AI73" s="37"/>
      <c r="AJ73" s="70"/>
    </row>
    <row r="74" spans="1:41" ht="17" customHeight="1" thickBot="1" x14ac:dyDescent="0.6">
      <c r="A74" s="18" t="s">
        <v>44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20"/>
      <c r="AF74" s="65"/>
      <c r="AG74" s="37"/>
      <c r="AH74" s="37"/>
      <c r="AI74" s="37"/>
      <c r="AJ74" s="70"/>
    </row>
    <row r="75" spans="1:41" ht="17" customHeight="1" thickBot="1" x14ac:dyDescent="0.6">
      <c r="A75" s="73"/>
      <c r="B75" s="49" t="s">
        <v>45</v>
      </c>
      <c r="C75" s="21" t="s">
        <v>46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43">
        <v>12132966</v>
      </c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4"/>
      <c r="AF75" s="65"/>
      <c r="AG75" s="37"/>
      <c r="AH75" s="37"/>
      <c r="AI75" s="37"/>
      <c r="AJ75" s="70"/>
    </row>
    <row r="76" spans="1:41" ht="17" customHeight="1" thickBot="1" x14ac:dyDescent="0.6">
      <c r="A76" s="73"/>
      <c r="B76" s="50"/>
      <c r="C76" s="21" t="s">
        <v>43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43">
        <v>10143000</v>
      </c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4"/>
      <c r="AF76" s="65"/>
      <c r="AG76" s="37"/>
      <c r="AH76" s="37"/>
      <c r="AI76" s="37"/>
      <c r="AJ76" s="70"/>
    </row>
    <row r="77" spans="1:41" ht="17" customHeight="1" thickBot="1" x14ac:dyDescent="0.6">
      <c r="A77" s="73"/>
      <c r="B77" s="49" t="s">
        <v>47</v>
      </c>
      <c r="C77" s="21" t="s">
        <v>48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43">
        <v>6912974</v>
      </c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4"/>
      <c r="AF77" s="65"/>
      <c r="AG77" s="37"/>
      <c r="AH77" s="37"/>
      <c r="AI77" s="37"/>
      <c r="AJ77" s="70"/>
    </row>
    <row r="78" spans="1:41" ht="17" customHeight="1" thickBot="1" x14ac:dyDescent="0.6">
      <c r="A78" s="50"/>
      <c r="B78" s="50"/>
      <c r="C78" s="21" t="s">
        <v>43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43">
        <v>6075000</v>
      </c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4"/>
      <c r="AF78" s="65"/>
      <c r="AG78" s="37"/>
      <c r="AH78" s="37"/>
      <c r="AI78" s="37"/>
      <c r="AJ78" s="70"/>
    </row>
    <row r="79" spans="1:41" ht="17" customHeight="1" thickBot="1" x14ac:dyDescent="0.6">
      <c r="A79" s="18" t="s">
        <v>49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20"/>
      <c r="AF79" s="65"/>
      <c r="AG79" s="37"/>
      <c r="AH79" s="37"/>
      <c r="AI79" s="37"/>
      <c r="AJ79" s="70"/>
    </row>
    <row r="80" spans="1:41" ht="12.5" thickBot="1" x14ac:dyDescent="0.6">
      <c r="A80" s="73"/>
      <c r="B80" s="21" t="s">
        <v>50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43">
        <v>6730</v>
      </c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4"/>
      <c r="AF80" s="65"/>
      <c r="AG80" s="37"/>
      <c r="AH80" s="37"/>
      <c r="AI80" s="37"/>
      <c r="AJ80" s="70"/>
    </row>
    <row r="81" spans="1:36" x14ac:dyDescent="0.55000000000000004">
      <c r="A81" s="73"/>
      <c r="B81" s="18" t="s">
        <v>51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63">
        <v>24369330</v>
      </c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4"/>
      <c r="AF81" s="65"/>
      <c r="AG81" s="37"/>
      <c r="AH81" s="37"/>
      <c r="AI81" s="37"/>
      <c r="AJ81" s="70"/>
    </row>
    <row r="82" spans="1:36" ht="12.5" thickBot="1" x14ac:dyDescent="0.6">
      <c r="A82" s="73"/>
      <c r="B82" s="33" t="s">
        <v>52</v>
      </c>
      <c r="C82" s="34"/>
      <c r="D82" s="34"/>
      <c r="E82" s="34"/>
      <c r="F82" s="34"/>
      <c r="G82" s="45">
        <v>3621</v>
      </c>
      <c r="H82" s="45"/>
      <c r="I82" s="45"/>
      <c r="J82" s="45"/>
      <c r="K82" s="34" t="s">
        <v>53</v>
      </c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5"/>
      <c r="AF82" s="65"/>
      <c r="AG82" s="37"/>
      <c r="AH82" s="37"/>
      <c r="AI82" s="37"/>
      <c r="AJ82" s="70"/>
    </row>
    <row r="83" spans="1:36" ht="12.5" thickBot="1" x14ac:dyDescent="0.6">
      <c r="A83" s="50"/>
      <c r="B83" s="21" t="s">
        <v>42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43">
        <v>10000</v>
      </c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4"/>
      <c r="AF83" s="65"/>
      <c r="AG83" s="37"/>
      <c r="AH83" s="37"/>
      <c r="AI83" s="37"/>
      <c r="AJ83" s="70"/>
    </row>
    <row r="84" spans="1:36" ht="12.5" thickBot="1" x14ac:dyDescent="0.6">
      <c r="A84" s="18" t="s">
        <v>54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20"/>
      <c r="AF84" s="65"/>
      <c r="AG84" s="37"/>
      <c r="AH84" s="37"/>
      <c r="AI84" s="37"/>
      <c r="AJ84" s="70"/>
    </row>
    <row r="85" spans="1:36" ht="12.5" thickBot="1" x14ac:dyDescent="0.6">
      <c r="A85" s="73"/>
      <c r="B85" s="18" t="s">
        <v>55</v>
      </c>
      <c r="C85" s="19"/>
      <c r="D85" s="19"/>
      <c r="E85" s="19"/>
      <c r="F85" s="19"/>
      <c r="G85" s="19"/>
      <c r="H85" s="20"/>
      <c r="I85" s="21" t="s">
        <v>57</v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43">
        <v>474169</v>
      </c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4"/>
      <c r="AF85" s="65"/>
      <c r="AG85" s="37"/>
      <c r="AH85" s="37"/>
      <c r="AI85" s="37"/>
      <c r="AJ85" s="70"/>
    </row>
    <row r="86" spans="1:36" ht="12.5" thickBot="1" x14ac:dyDescent="0.6">
      <c r="A86" s="73"/>
      <c r="B86" s="33" t="s">
        <v>56</v>
      </c>
      <c r="C86" s="34"/>
      <c r="D86" s="34"/>
      <c r="E86" s="34"/>
      <c r="F86" s="34"/>
      <c r="G86" s="34"/>
      <c r="H86" s="35"/>
      <c r="I86" s="21" t="s">
        <v>42</v>
      </c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43">
        <v>5000</v>
      </c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4"/>
      <c r="AF86" s="65"/>
      <c r="AG86" s="37"/>
      <c r="AH86" s="37"/>
      <c r="AI86" s="37"/>
      <c r="AJ86" s="70"/>
    </row>
    <row r="87" spans="1:36" ht="12.5" thickBot="1" x14ac:dyDescent="0.6">
      <c r="A87" s="73"/>
      <c r="B87" s="18" t="s">
        <v>55</v>
      </c>
      <c r="C87" s="19"/>
      <c r="D87" s="19"/>
      <c r="E87" s="19"/>
      <c r="F87" s="19"/>
      <c r="G87" s="19"/>
      <c r="H87" s="20"/>
      <c r="I87" s="21" t="s">
        <v>59</v>
      </c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43">
        <v>271320</v>
      </c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4"/>
      <c r="AF87" s="65"/>
      <c r="AG87" s="37"/>
      <c r="AH87" s="37"/>
      <c r="AI87" s="37"/>
      <c r="AJ87" s="70"/>
    </row>
    <row r="88" spans="1:36" ht="12.5" thickBot="1" x14ac:dyDescent="0.6">
      <c r="A88" s="50"/>
      <c r="B88" s="33" t="s">
        <v>58</v>
      </c>
      <c r="C88" s="34"/>
      <c r="D88" s="34"/>
      <c r="E88" s="34"/>
      <c r="F88" s="34"/>
      <c r="G88" s="34"/>
      <c r="H88" s="35"/>
      <c r="I88" s="21" t="s">
        <v>42</v>
      </c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43">
        <v>5000</v>
      </c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4"/>
      <c r="AF88" s="65"/>
      <c r="AG88" s="37"/>
      <c r="AH88" s="37"/>
      <c r="AI88" s="37"/>
      <c r="AJ88" s="70"/>
    </row>
    <row r="89" spans="1:36" ht="17" customHeight="1" thickBot="1" x14ac:dyDescent="0.6">
      <c r="A89" s="18" t="s">
        <v>60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22" t="s">
        <v>61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56"/>
      <c r="AF89" s="65"/>
      <c r="AG89" s="37"/>
      <c r="AH89" s="37"/>
      <c r="AI89" s="37"/>
      <c r="AJ89" s="70"/>
    </row>
    <row r="90" spans="1:36" ht="12.5" thickBot="1" x14ac:dyDescent="0.6">
      <c r="A90" s="73"/>
      <c r="B90" s="21" t="s">
        <v>62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56"/>
      <c r="AF90" s="65"/>
      <c r="AG90" s="37"/>
      <c r="AH90" s="37"/>
      <c r="AI90" s="37"/>
      <c r="AJ90" s="70"/>
    </row>
    <row r="91" spans="1:36" ht="12.5" thickBot="1" x14ac:dyDescent="0.6">
      <c r="A91" s="73"/>
      <c r="B91" s="21" t="s">
        <v>63</v>
      </c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 t="s">
        <v>64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 t="s">
        <v>65</v>
      </c>
      <c r="AA91" s="22"/>
      <c r="AB91" s="22"/>
      <c r="AC91" s="22"/>
      <c r="AD91" s="22"/>
      <c r="AE91" s="56"/>
      <c r="AF91" s="65"/>
      <c r="AG91" s="37"/>
      <c r="AH91" s="37"/>
      <c r="AI91" s="37"/>
      <c r="AJ91" s="70"/>
    </row>
    <row r="92" spans="1:36" ht="12.5" thickBot="1" x14ac:dyDescent="0.6">
      <c r="A92" s="50"/>
      <c r="B92" s="21" t="s">
        <v>66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 t="s">
        <v>64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 t="s">
        <v>65</v>
      </c>
      <c r="AA92" s="22"/>
      <c r="AB92" s="22"/>
      <c r="AC92" s="22"/>
      <c r="AD92" s="22"/>
      <c r="AE92" s="56"/>
      <c r="AF92" s="65"/>
      <c r="AG92" s="37"/>
      <c r="AH92" s="37"/>
      <c r="AI92" s="37"/>
      <c r="AJ92" s="70"/>
    </row>
    <row r="93" spans="1:36" ht="12.5" thickBot="1" x14ac:dyDescent="0.6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70"/>
    </row>
    <row r="94" spans="1:36" ht="16.5" customHeight="1" x14ac:dyDescent="0.55000000000000004">
      <c r="A94" s="18" t="s">
        <v>67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20"/>
      <c r="AG94" s="65"/>
      <c r="AH94" s="37"/>
      <c r="AI94" s="37"/>
      <c r="AJ94" s="70"/>
    </row>
    <row r="95" spans="1:36" ht="17" customHeight="1" thickBot="1" x14ac:dyDescent="0.6">
      <c r="A95" s="33" t="s">
        <v>68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45">
        <v>49938836</v>
      </c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6"/>
      <c r="AG95" s="65"/>
      <c r="AH95" s="37"/>
      <c r="AI95" s="37"/>
      <c r="AJ95" s="70"/>
    </row>
    <row r="96" spans="1:36" x14ac:dyDescent="0.55000000000000004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70"/>
    </row>
    <row r="97" spans="1:36" ht="16.5" customHeight="1" x14ac:dyDescent="0.55000000000000004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7"/>
      <c r="AG97" s="37"/>
      <c r="AH97" s="37"/>
      <c r="AI97" s="37"/>
      <c r="AJ97" s="70"/>
    </row>
    <row r="98" spans="1:36" ht="12.5" thickBot="1" x14ac:dyDescent="0.6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70"/>
    </row>
    <row r="99" spans="1:36" ht="17" customHeight="1" thickBot="1" x14ac:dyDescent="0.6">
      <c r="A99" s="18" t="s">
        <v>69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20"/>
      <c r="AF99" s="65"/>
      <c r="AG99" s="37"/>
      <c r="AH99" s="37"/>
      <c r="AI99" s="37"/>
      <c r="AJ99" s="70"/>
    </row>
    <row r="100" spans="1:36" ht="12.5" thickBot="1" x14ac:dyDescent="0.6">
      <c r="A100" s="73"/>
      <c r="B100" s="21" t="s">
        <v>70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56"/>
      <c r="AF100" s="65"/>
      <c r="AG100" s="37"/>
      <c r="AH100" s="37"/>
      <c r="AI100" s="37"/>
      <c r="AJ100" s="70"/>
    </row>
    <row r="101" spans="1:36" ht="12.5" thickBot="1" x14ac:dyDescent="0.6">
      <c r="A101" s="73"/>
      <c r="B101" s="21" t="s">
        <v>71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56"/>
      <c r="AF101" s="65"/>
      <c r="AG101" s="37"/>
      <c r="AH101" s="37"/>
      <c r="AI101" s="37"/>
      <c r="AJ101" s="70"/>
    </row>
    <row r="102" spans="1:36" ht="12.5" thickBot="1" x14ac:dyDescent="0.6">
      <c r="A102" s="50"/>
      <c r="B102" s="21" t="s">
        <v>72</v>
      </c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19" t="s">
        <v>73</v>
      </c>
      <c r="X102" s="22"/>
      <c r="Y102" s="22"/>
      <c r="Z102" s="22"/>
      <c r="AA102" s="22"/>
      <c r="AB102" s="22" t="s">
        <v>74</v>
      </c>
      <c r="AC102" s="22"/>
      <c r="AD102" s="22"/>
      <c r="AE102" s="56"/>
      <c r="AF102" s="65"/>
      <c r="AG102" s="37"/>
      <c r="AH102" s="37"/>
      <c r="AI102" s="37"/>
      <c r="AJ102" s="70"/>
    </row>
    <row r="103" spans="1:36" ht="17" customHeight="1" thickBot="1" x14ac:dyDescent="0.6">
      <c r="A103" s="18" t="s">
        <v>75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20"/>
      <c r="AF103" s="65"/>
      <c r="AG103" s="37"/>
      <c r="AH103" s="37"/>
      <c r="AI103" s="37"/>
      <c r="AJ103" s="70"/>
    </row>
    <row r="104" spans="1:36" ht="12.5" thickBot="1" x14ac:dyDescent="0.6">
      <c r="A104" s="73"/>
      <c r="B104" s="21" t="s">
        <v>70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56"/>
      <c r="AF104" s="65"/>
      <c r="AG104" s="37"/>
      <c r="AH104" s="37"/>
      <c r="AI104" s="37"/>
      <c r="AJ104" s="70"/>
    </row>
    <row r="105" spans="1:36" ht="12.5" thickBot="1" x14ac:dyDescent="0.6">
      <c r="A105" s="50"/>
      <c r="B105" s="21" t="s">
        <v>72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 t="s">
        <v>73</v>
      </c>
      <c r="X105" s="22"/>
      <c r="Y105" s="22"/>
      <c r="Z105" s="22"/>
      <c r="AA105" s="22"/>
      <c r="AB105" s="22" t="s">
        <v>74</v>
      </c>
      <c r="AC105" s="22"/>
      <c r="AD105" s="22"/>
      <c r="AE105" s="56"/>
      <c r="AF105" s="65"/>
      <c r="AG105" s="37"/>
      <c r="AH105" s="37"/>
      <c r="AI105" s="37"/>
      <c r="AJ105" s="70"/>
    </row>
    <row r="106" spans="1:36" ht="16.5" customHeight="1" x14ac:dyDescent="0.55000000000000004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70"/>
    </row>
    <row r="107" spans="1:36" x14ac:dyDescent="0.55000000000000004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70"/>
    </row>
    <row r="108" spans="1:36" ht="17" customHeight="1" thickBot="1" x14ac:dyDescent="0.6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7"/>
      <c r="AG108" s="37"/>
      <c r="AH108" s="37"/>
      <c r="AI108" s="37"/>
      <c r="AJ108" s="70"/>
    </row>
    <row r="109" spans="1:36" ht="17" customHeight="1" thickBot="1" x14ac:dyDescent="0.6">
      <c r="A109" s="18" t="s">
        <v>76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22" t="s">
        <v>77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56"/>
      <c r="AF109" s="65"/>
      <c r="AG109" s="37"/>
      <c r="AH109" s="37"/>
      <c r="AI109" s="37"/>
      <c r="AJ109" s="70"/>
    </row>
    <row r="110" spans="1:36" x14ac:dyDescent="0.55000000000000004">
      <c r="A110" s="73"/>
      <c r="B110" s="18" t="s">
        <v>78</v>
      </c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63">
        <v>1218</v>
      </c>
      <c r="P110" s="63"/>
      <c r="Q110" s="63"/>
      <c r="R110" s="63"/>
      <c r="S110" s="63"/>
      <c r="T110" s="19" t="s">
        <v>64</v>
      </c>
      <c r="U110" s="19"/>
      <c r="V110" s="19"/>
      <c r="W110" s="19"/>
      <c r="X110" s="19"/>
      <c r="Y110" s="63">
        <v>1218</v>
      </c>
      <c r="Z110" s="63"/>
      <c r="AA110" s="63"/>
      <c r="AB110" s="63"/>
      <c r="AC110" s="63"/>
      <c r="AD110" s="19" t="s">
        <v>79</v>
      </c>
      <c r="AE110" s="20"/>
      <c r="AF110" s="65"/>
      <c r="AG110" s="37"/>
      <c r="AH110" s="37"/>
      <c r="AI110" s="37"/>
      <c r="AJ110" s="70"/>
    </row>
    <row r="111" spans="1:36" x14ac:dyDescent="0.55000000000000004">
      <c r="A111" s="73"/>
      <c r="B111" s="65" t="s">
        <v>80</v>
      </c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7">
        <v>2640521</v>
      </c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8"/>
      <c r="AF111" s="65"/>
      <c r="AG111" s="37"/>
      <c r="AH111" s="37"/>
      <c r="AI111" s="37"/>
      <c r="AJ111" s="70"/>
    </row>
    <row r="112" spans="1:36" ht="12.5" thickBot="1" x14ac:dyDescent="0.6">
      <c r="A112" s="73"/>
      <c r="B112" s="33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5"/>
      <c r="AF112" s="65"/>
      <c r="AG112" s="37"/>
      <c r="AH112" s="37"/>
      <c r="AI112" s="37"/>
      <c r="AJ112" s="70"/>
    </row>
    <row r="113" spans="1:36" ht="12.5" thickBot="1" x14ac:dyDescent="0.6">
      <c r="A113" s="73"/>
      <c r="B113" s="21" t="s">
        <v>81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43">
        <v>1428</v>
      </c>
      <c r="P113" s="43"/>
      <c r="Q113" s="43"/>
      <c r="R113" s="43"/>
      <c r="S113" s="43"/>
      <c r="T113" s="22" t="s">
        <v>64</v>
      </c>
      <c r="U113" s="22"/>
      <c r="V113" s="22"/>
      <c r="W113" s="22"/>
      <c r="X113" s="22"/>
      <c r="Y113" s="43">
        <v>1428</v>
      </c>
      <c r="Z113" s="43"/>
      <c r="AA113" s="43"/>
      <c r="AB113" s="43"/>
      <c r="AC113" s="43"/>
      <c r="AD113" s="22" t="s">
        <v>79</v>
      </c>
      <c r="AE113" s="56"/>
      <c r="AF113" s="65"/>
      <c r="AG113" s="37"/>
      <c r="AH113" s="37"/>
      <c r="AI113" s="37"/>
      <c r="AJ113" s="70"/>
    </row>
    <row r="114" spans="1:36" ht="12.5" thickBot="1" x14ac:dyDescent="0.6">
      <c r="A114" s="50"/>
      <c r="B114" s="21" t="s">
        <v>82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>
        <v>90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56"/>
      <c r="AF114" s="65"/>
      <c r="AG114" s="37"/>
      <c r="AH114" s="37"/>
      <c r="AI114" s="37"/>
      <c r="AJ114" s="70"/>
    </row>
    <row r="115" spans="1:36" ht="12.5" thickBot="1" x14ac:dyDescent="0.6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70"/>
    </row>
    <row r="116" spans="1:36" ht="17" customHeight="1" thickBot="1" x14ac:dyDescent="0.6">
      <c r="A116" s="18" t="s">
        <v>83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22" t="s">
        <v>84</v>
      </c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56"/>
      <c r="AF116" s="65"/>
      <c r="AG116" s="37"/>
      <c r="AH116" s="37"/>
      <c r="AI116" s="37"/>
      <c r="AJ116" s="70"/>
    </row>
    <row r="117" spans="1:36" ht="12.5" thickBot="1" x14ac:dyDescent="0.6">
      <c r="A117" s="73"/>
      <c r="B117" s="21" t="s">
        <v>85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43">
        <v>2553750</v>
      </c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4"/>
      <c r="AF117" s="65"/>
      <c r="AG117" s="37"/>
      <c r="AH117" s="37"/>
      <c r="AI117" s="37"/>
      <c r="AJ117" s="70"/>
    </row>
    <row r="118" spans="1:36" ht="12.5" thickBot="1" x14ac:dyDescent="0.6">
      <c r="A118" s="50"/>
      <c r="B118" s="21" t="s">
        <v>86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43">
        <v>1107000</v>
      </c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4"/>
      <c r="AF118" s="65"/>
      <c r="AG118" s="37"/>
      <c r="AH118" s="37"/>
      <c r="AI118" s="37"/>
      <c r="AJ118" s="70"/>
    </row>
    <row r="119" spans="1:36" ht="16.5" customHeight="1" x14ac:dyDescent="0.55000000000000004">
      <c r="A119" s="37" t="s">
        <v>87</v>
      </c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70"/>
    </row>
    <row r="120" spans="1:36" x14ac:dyDescent="0.5500000000000000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70"/>
    </row>
    <row r="121" spans="1:36" ht="18" customHeight="1" x14ac:dyDescent="0.55000000000000004">
      <c r="A121" s="37" t="s">
        <v>88</v>
      </c>
      <c r="B121" s="37"/>
      <c r="C121" s="37"/>
      <c r="D121" s="37"/>
      <c r="E121" s="37"/>
      <c r="F121" s="82" t="s">
        <v>89</v>
      </c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37"/>
      <c r="AD121" s="37"/>
      <c r="AE121" s="37"/>
      <c r="AF121" s="37"/>
      <c r="AG121" s="37"/>
      <c r="AH121" s="37"/>
      <c r="AI121" s="37"/>
      <c r="AJ121" s="70"/>
    </row>
    <row r="122" spans="1:36" x14ac:dyDescent="0.5500000000000000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70"/>
    </row>
  </sheetData>
  <phoneticPr fontId="1"/>
  <hyperlinks>
    <hyperlink ref="F121" r:id="rId1" xr:uid="{B2686CB2-FF74-4DC5-982D-A197DB05F9DB}"/>
    <hyperlink ref="F54" r:id="rId2" xr:uid="{2722303A-5410-4D6B-8C04-40237F6ABA8A}"/>
  </hyperlinks>
  <pageMargins left="0.7" right="0.7" top="0.75" bottom="0.75" header="0.3" footer="0.3"/>
  <pageSetup paperSize="9" orientation="portrait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768E-0CF5-4A99-950A-F639ACD87584}">
  <dimension ref="A1:AO122"/>
  <sheetViews>
    <sheetView topLeftCell="O1" zoomScale="115" zoomScaleNormal="115" workbookViewId="0">
      <selection activeCell="T1" sqref="T1:T51"/>
    </sheetView>
  </sheetViews>
  <sheetFormatPr defaultColWidth="3.33203125" defaultRowHeight="12" x14ac:dyDescent="0.55000000000000004"/>
  <cols>
    <col min="1" max="1" width="54" style="72" bestFit="1" customWidth="1"/>
    <col min="2" max="2" width="21.58203125" style="72" bestFit="1" customWidth="1"/>
    <col min="3" max="3" width="15.83203125" style="72" bestFit="1" customWidth="1"/>
    <col min="4" max="4" width="21.33203125" style="72" bestFit="1" customWidth="1"/>
    <col min="5" max="5" width="13.83203125" style="72" bestFit="1" customWidth="1"/>
    <col min="6" max="6" width="17.4140625" style="72" bestFit="1" customWidth="1"/>
    <col min="7" max="7" width="5.75" style="72" bestFit="1" customWidth="1"/>
    <col min="8" max="8" width="4.08203125" style="72" bestFit="1" customWidth="1"/>
    <col min="9" max="9" width="21.58203125" style="72" bestFit="1" customWidth="1"/>
    <col min="10" max="10" width="1.9140625" style="72" customWidth="1"/>
    <col min="11" max="11" width="19.5" style="72" bestFit="1" customWidth="1"/>
    <col min="12" max="12" width="2.9140625" style="72" bestFit="1" customWidth="1"/>
    <col min="13" max="13" width="15.83203125" style="72" bestFit="1" customWidth="1"/>
    <col min="14" max="14" width="21.58203125" style="72" bestFit="1" customWidth="1"/>
    <col min="15" max="15" width="23.5" style="72" bestFit="1" customWidth="1"/>
    <col min="16" max="16" width="1.75" style="72" bestFit="1" customWidth="1"/>
    <col min="17" max="17" width="1.9140625" style="72" customWidth="1"/>
    <col min="18" max="18" width="10.1640625" style="72" bestFit="1" customWidth="1"/>
    <col min="19" max="19" width="5.6640625" style="72" bestFit="1" customWidth="1"/>
    <col min="20" max="21" width="10.1640625" style="72" bestFit="1" customWidth="1"/>
    <col min="22" max="22" width="1.9140625" style="72" customWidth="1"/>
    <col min="23" max="23" width="4.5" style="72" bestFit="1" customWidth="1"/>
    <col min="24" max="24" width="4.9140625" style="72" bestFit="1" customWidth="1"/>
    <col min="25" max="25" width="5.75" style="72" bestFit="1" customWidth="1"/>
    <col min="26" max="26" width="7.5" style="72" bestFit="1" customWidth="1"/>
    <col min="27" max="27" width="1.9140625" style="72" customWidth="1"/>
    <col min="28" max="28" width="6.6640625" style="72" bestFit="1" customWidth="1"/>
    <col min="29" max="29" width="1.9140625" style="72" customWidth="1"/>
    <col min="30" max="30" width="2.9140625" style="72" bestFit="1" customWidth="1"/>
    <col min="31" max="31" width="2.5" style="72" bestFit="1" customWidth="1"/>
    <col min="32" max="32" width="1.9140625" style="72" customWidth="1"/>
    <col min="33" max="34" width="3.33203125" style="72"/>
    <col min="35" max="35" width="1.33203125" style="72" bestFit="1" customWidth="1"/>
    <col min="36" max="16384" width="3.33203125" style="72"/>
  </cols>
  <sheetData>
    <row r="1" spans="1:37" ht="17" customHeight="1" thickBot="1" x14ac:dyDescent="0.6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20"/>
      <c r="AB1" s="33"/>
      <c r="AC1" s="34"/>
      <c r="AD1" s="34"/>
      <c r="AE1" s="34"/>
      <c r="AF1" s="69"/>
      <c r="AG1" s="69"/>
      <c r="AH1" s="69"/>
      <c r="AI1" s="69"/>
      <c r="AJ1" s="70"/>
      <c r="AK1" s="71"/>
    </row>
    <row r="2" spans="1:37" ht="17" customHeight="1" thickBot="1" x14ac:dyDescent="0.6">
      <c r="A2" s="73"/>
      <c r="B2" s="21" t="s">
        <v>39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43">
        <v>5762822</v>
      </c>
      <c r="U2" s="43"/>
      <c r="V2" s="43"/>
      <c r="W2" s="43"/>
      <c r="X2" s="43"/>
      <c r="Y2" s="43"/>
      <c r="Z2" s="43"/>
      <c r="AA2" s="43"/>
      <c r="AB2" s="43"/>
      <c r="AC2" s="43"/>
      <c r="AD2" s="43"/>
      <c r="AE2" s="44"/>
      <c r="AF2" s="65"/>
      <c r="AG2" s="66"/>
      <c r="AH2" s="66"/>
      <c r="AI2" s="66"/>
      <c r="AJ2" s="70"/>
      <c r="AK2" s="71"/>
    </row>
    <row r="3" spans="1:37" ht="17" customHeight="1" thickBot="1" x14ac:dyDescent="0.6">
      <c r="A3" s="73"/>
      <c r="B3" s="21" t="s">
        <v>40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43">
        <v>5762822</v>
      </c>
      <c r="U3" s="43"/>
      <c r="V3" s="43"/>
      <c r="W3" s="43"/>
      <c r="X3" s="43"/>
      <c r="Y3" s="43"/>
      <c r="Z3" s="43"/>
      <c r="AA3" s="43"/>
      <c r="AB3" s="43"/>
      <c r="AC3" s="43"/>
      <c r="AD3" s="43"/>
      <c r="AE3" s="44"/>
      <c r="AF3" s="65"/>
      <c r="AG3" s="66"/>
      <c r="AH3" s="66"/>
      <c r="AI3" s="66"/>
      <c r="AJ3" s="70"/>
      <c r="AK3" s="71"/>
    </row>
    <row r="4" spans="1:37" s="75" customFormat="1" ht="17" customHeight="1" thickBot="1" x14ac:dyDescent="0.6">
      <c r="A4" s="73"/>
      <c r="B4" s="23" t="s">
        <v>41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47">
        <v>5762822</v>
      </c>
      <c r="U4" s="47"/>
      <c r="V4" s="47"/>
      <c r="W4" s="47"/>
      <c r="X4" s="47"/>
      <c r="Y4" s="47"/>
      <c r="Z4" s="47"/>
      <c r="AA4" s="47"/>
      <c r="AB4" s="47"/>
      <c r="AC4" s="47"/>
      <c r="AD4" s="47"/>
      <c r="AE4" s="48"/>
      <c r="AF4" s="38"/>
      <c r="AG4" s="39"/>
      <c r="AH4" s="39"/>
      <c r="AI4" s="39"/>
      <c r="AJ4" s="70"/>
      <c r="AK4" s="74"/>
    </row>
    <row r="5" spans="1:37" ht="16.5" customHeight="1" x14ac:dyDescent="0.55000000000000004">
      <c r="A5" s="73"/>
      <c r="B5" s="18" t="s">
        <v>42</v>
      </c>
      <c r="C5" s="19"/>
      <c r="D5" s="19"/>
      <c r="E5" s="19"/>
      <c r="F5" s="19"/>
      <c r="G5" s="19"/>
      <c r="H5" s="19"/>
      <c r="I5" s="19"/>
      <c r="J5" s="19"/>
      <c r="K5" s="19"/>
      <c r="L5" s="20"/>
      <c r="M5" s="18" t="s">
        <v>43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20"/>
      <c r="AF5" s="65"/>
      <c r="AG5" s="66"/>
      <c r="AH5" s="66"/>
      <c r="AI5" s="66"/>
      <c r="AJ5" s="70"/>
      <c r="AK5" s="71"/>
    </row>
    <row r="6" spans="1:37" ht="12.5" thickBot="1" x14ac:dyDescent="0.6">
      <c r="A6" s="50"/>
      <c r="B6" s="65"/>
      <c r="C6" s="34">
        <v>0</v>
      </c>
      <c r="D6" s="34"/>
      <c r="E6" s="34"/>
      <c r="F6" s="34"/>
      <c r="G6" s="34"/>
      <c r="H6" s="34"/>
      <c r="I6" s="34"/>
      <c r="J6" s="34"/>
      <c r="K6" s="34"/>
      <c r="L6" s="35"/>
      <c r="M6" s="33"/>
      <c r="N6" s="34"/>
      <c r="O6" s="34"/>
      <c r="P6" s="34"/>
      <c r="Q6" s="34"/>
      <c r="R6" s="34"/>
      <c r="S6" s="34"/>
      <c r="T6" s="45">
        <v>5462302</v>
      </c>
      <c r="U6" s="45"/>
      <c r="V6" s="45"/>
      <c r="W6" s="45"/>
      <c r="X6" s="45"/>
      <c r="Y6" s="45"/>
      <c r="Z6" s="45"/>
      <c r="AA6" s="45"/>
      <c r="AB6" s="45"/>
      <c r="AC6" s="45"/>
      <c r="AD6" s="45"/>
      <c r="AE6" s="46"/>
      <c r="AF6" s="65"/>
      <c r="AG6" s="66"/>
      <c r="AH6" s="66"/>
      <c r="AI6" s="66"/>
      <c r="AJ6" s="70"/>
      <c r="AK6" s="71"/>
    </row>
    <row r="7" spans="1:37" ht="17" customHeight="1" thickBot="1" x14ac:dyDescent="0.6">
      <c r="A7" s="18" t="s">
        <v>44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65"/>
      <c r="AG7" s="66"/>
      <c r="AH7" s="66"/>
      <c r="AI7" s="66"/>
      <c r="AJ7" s="70"/>
      <c r="AK7" s="71"/>
    </row>
    <row r="8" spans="1:37" s="75" customFormat="1" ht="17" customHeight="1" thickBot="1" x14ac:dyDescent="0.6">
      <c r="A8" s="73"/>
      <c r="B8" s="49" t="s">
        <v>45</v>
      </c>
      <c r="C8" s="23" t="s">
        <v>46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47">
        <v>11950833</v>
      </c>
      <c r="U8" s="47"/>
      <c r="V8" s="47"/>
      <c r="W8" s="47"/>
      <c r="X8" s="47"/>
      <c r="Y8" s="47"/>
      <c r="Z8" s="47"/>
      <c r="AA8" s="47"/>
      <c r="AB8" s="47"/>
      <c r="AC8" s="47"/>
      <c r="AD8" s="47"/>
      <c r="AE8" s="48"/>
      <c r="AF8" s="38"/>
      <c r="AG8" s="39"/>
      <c r="AH8" s="39"/>
      <c r="AI8" s="39"/>
      <c r="AJ8" s="70"/>
      <c r="AK8" s="74"/>
    </row>
    <row r="9" spans="1:37" ht="18.5" customHeight="1" thickBot="1" x14ac:dyDescent="0.6">
      <c r="A9" s="73"/>
      <c r="B9" s="50"/>
      <c r="C9" s="21" t="s">
        <v>43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43">
        <v>9993000</v>
      </c>
      <c r="U9" s="43"/>
      <c r="V9" s="43"/>
      <c r="W9" s="43"/>
      <c r="X9" s="43"/>
      <c r="Y9" s="43"/>
      <c r="Z9" s="43"/>
      <c r="AA9" s="43"/>
      <c r="AB9" s="43"/>
      <c r="AC9" s="43"/>
      <c r="AD9" s="43"/>
      <c r="AE9" s="44"/>
      <c r="AF9" s="65"/>
      <c r="AG9" s="66"/>
      <c r="AH9" s="66"/>
      <c r="AI9" s="66"/>
      <c r="AJ9" s="70"/>
      <c r="AK9" s="71"/>
    </row>
    <row r="10" spans="1:37" s="75" customFormat="1" ht="18.5" customHeight="1" thickBot="1" x14ac:dyDescent="0.6">
      <c r="A10" s="73"/>
      <c r="B10" s="49" t="s">
        <v>47</v>
      </c>
      <c r="C10" s="23" t="s">
        <v>48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47">
        <v>6745732</v>
      </c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8"/>
      <c r="AF10" s="38"/>
      <c r="AG10" s="39"/>
      <c r="AH10" s="39"/>
      <c r="AI10" s="39"/>
      <c r="AJ10" s="70"/>
      <c r="AK10" s="74"/>
    </row>
    <row r="11" spans="1:37" ht="18.5" customHeight="1" thickBot="1" x14ac:dyDescent="0.6">
      <c r="A11" s="50"/>
      <c r="B11" s="50"/>
      <c r="C11" s="21" t="s">
        <v>43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3">
        <v>5925000</v>
      </c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4"/>
      <c r="AF11" s="65"/>
      <c r="AG11" s="66"/>
      <c r="AH11" s="66"/>
      <c r="AI11" s="66"/>
      <c r="AJ11" s="70"/>
      <c r="AK11" s="71"/>
    </row>
    <row r="12" spans="1:37" ht="18.5" customHeight="1" thickBot="1" x14ac:dyDescent="0.6">
      <c r="A12" s="18" t="s">
        <v>49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20"/>
      <c r="AF12" s="65"/>
      <c r="AG12" s="66"/>
      <c r="AH12" s="66"/>
      <c r="AI12" s="66"/>
      <c r="AJ12" s="70"/>
      <c r="AK12" s="71"/>
    </row>
    <row r="13" spans="1:37" s="75" customFormat="1" ht="18.5" customHeight="1" thickBot="1" x14ac:dyDescent="0.6">
      <c r="A13" s="73"/>
      <c r="B13" s="23" t="s">
        <v>50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47">
        <v>6646</v>
      </c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8"/>
      <c r="AF13" s="38"/>
      <c r="AG13" s="39"/>
      <c r="AH13" s="39"/>
      <c r="AI13" s="39"/>
      <c r="AJ13" s="70"/>
      <c r="AK13" s="74"/>
    </row>
    <row r="14" spans="1:37" s="79" customFormat="1" ht="18" customHeight="1" x14ac:dyDescent="0.55000000000000004">
      <c r="A14" s="73"/>
      <c r="B14" s="25" t="s">
        <v>51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51">
        <v>18568924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2"/>
      <c r="AF14" s="76"/>
      <c r="AG14" s="77"/>
      <c r="AH14" s="77"/>
      <c r="AI14" s="77"/>
      <c r="AJ14" s="70"/>
      <c r="AK14" s="78"/>
    </row>
    <row r="15" spans="1:37" s="79" customFormat="1" ht="17" customHeight="1" thickBot="1" x14ac:dyDescent="0.6">
      <c r="A15" s="73"/>
      <c r="B15" s="27" t="s">
        <v>52</v>
      </c>
      <c r="C15" s="28"/>
      <c r="D15" s="28"/>
      <c r="E15" s="28"/>
      <c r="F15" s="28"/>
      <c r="G15" s="53">
        <v>2794</v>
      </c>
      <c r="H15" s="53"/>
      <c r="I15" s="53"/>
      <c r="J15" s="53"/>
      <c r="K15" s="28" t="s">
        <v>53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9"/>
      <c r="AF15" s="76"/>
      <c r="AG15" s="77"/>
      <c r="AH15" s="77"/>
      <c r="AI15" s="77"/>
      <c r="AJ15" s="70"/>
      <c r="AK15" s="78"/>
    </row>
    <row r="16" spans="1:37" ht="17" customHeight="1" thickBot="1" x14ac:dyDescent="0.6">
      <c r="A16" s="50"/>
      <c r="B16" s="21" t="s">
        <v>42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43">
        <v>10000</v>
      </c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4"/>
      <c r="AF16" s="65"/>
      <c r="AG16" s="66"/>
      <c r="AH16" s="66"/>
      <c r="AI16" s="66"/>
      <c r="AJ16" s="70"/>
      <c r="AK16" s="71"/>
    </row>
    <row r="17" spans="1:37" ht="18.5" customHeight="1" thickBot="1" x14ac:dyDescent="0.6">
      <c r="A17" s="18" t="s">
        <v>54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20"/>
      <c r="AF17" s="65"/>
      <c r="AG17" s="66"/>
      <c r="AH17" s="66"/>
      <c r="AI17" s="66"/>
      <c r="AJ17" s="70"/>
      <c r="AK17" s="71"/>
    </row>
    <row r="18" spans="1:37" s="79" customFormat="1" ht="18.5" customHeight="1" thickBot="1" x14ac:dyDescent="0.6">
      <c r="A18" s="73"/>
      <c r="B18" s="25" t="s">
        <v>55</v>
      </c>
      <c r="C18" s="26"/>
      <c r="D18" s="26"/>
      <c r="E18" s="26"/>
      <c r="F18" s="26"/>
      <c r="G18" s="26"/>
      <c r="H18" s="30"/>
      <c r="I18" s="31" t="s">
        <v>57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54">
        <v>380150</v>
      </c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5"/>
      <c r="AF18" s="76"/>
      <c r="AG18" s="77"/>
      <c r="AH18" s="77"/>
      <c r="AI18" s="77"/>
      <c r="AJ18" s="70"/>
      <c r="AK18" s="78"/>
    </row>
    <row r="19" spans="1:37" ht="18.5" customHeight="1" thickBot="1" x14ac:dyDescent="0.6">
      <c r="A19" s="73"/>
      <c r="B19" s="33" t="s">
        <v>56</v>
      </c>
      <c r="C19" s="34"/>
      <c r="D19" s="34"/>
      <c r="E19" s="34"/>
      <c r="F19" s="34"/>
      <c r="G19" s="34"/>
      <c r="H19" s="35"/>
      <c r="I19" s="21" t="s">
        <v>42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43">
        <v>5000</v>
      </c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4"/>
      <c r="AF19" s="65"/>
      <c r="AG19" s="66"/>
      <c r="AH19" s="66"/>
      <c r="AI19" s="66"/>
      <c r="AJ19" s="70"/>
      <c r="AK19" s="71"/>
    </row>
    <row r="20" spans="1:37" s="79" customFormat="1" ht="18.5" customHeight="1" thickBot="1" x14ac:dyDescent="0.6">
      <c r="A20" s="73"/>
      <c r="B20" s="25" t="s">
        <v>55</v>
      </c>
      <c r="C20" s="26"/>
      <c r="D20" s="26"/>
      <c r="E20" s="26"/>
      <c r="F20" s="26"/>
      <c r="G20" s="26"/>
      <c r="H20" s="30"/>
      <c r="I20" s="31" t="s">
        <v>59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54">
        <v>256079</v>
      </c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5"/>
      <c r="AF20" s="76"/>
      <c r="AG20" s="77"/>
      <c r="AH20" s="77"/>
      <c r="AI20" s="77"/>
      <c r="AJ20" s="70"/>
      <c r="AK20" s="78"/>
    </row>
    <row r="21" spans="1:37" ht="17" customHeight="1" thickBot="1" x14ac:dyDescent="0.6">
      <c r="A21" s="50"/>
      <c r="B21" s="33" t="s">
        <v>58</v>
      </c>
      <c r="C21" s="34"/>
      <c r="D21" s="34"/>
      <c r="E21" s="34"/>
      <c r="F21" s="34"/>
      <c r="G21" s="34"/>
      <c r="H21" s="35"/>
      <c r="I21" s="21" t="s">
        <v>42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43">
        <v>5000</v>
      </c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4"/>
      <c r="AF21" s="65"/>
      <c r="AG21" s="66"/>
      <c r="AH21" s="66"/>
      <c r="AI21" s="66"/>
      <c r="AJ21" s="70"/>
      <c r="AK21" s="71"/>
    </row>
    <row r="22" spans="1:37" ht="18.5" customHeight="1" thickBot="1" x14ac:dyDescent="0.6">
      <c r="A22" s="18" t="s">
        <v>60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2" t="s">
        <v>61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56"/>
      <c r="AF22" s="65"/>
      <c r="AG22" s="66"/>
      <c r="AH22" s="66"/>
      <c r="AI22" s="66"/>
      <c r="AJ22" s="70"/>
      <c r="AK22" s="71"/>
    </row>
    <row r="23" spans="1:37" ht="17" customHeight="1" thickBot="1" x14ac:dyDescent="0.6">
      <c r="A23" s="73"/>
      <c r="B23" s="21" t="s">
        <v>62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56"/>
      <c r="AF23" s="65"/>
      <c r="AG23" s="66"/>
      <c r="AH23" s="66"/>
      <c r="AI23" s="66"/>
      <c r="AJ23" s="70"/>
      <c r="AK23" s="71"/>
    </row>
    <row r="24" spans="1:37" ht="18.5" customHeight="1" thickBot="1" x14ac:dyDescent="0.6">
      <c r="A24" s="73"/>
      <c r="B24" s="21" t="s">
        <v>63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 t="s">
        <v>64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 t="s">
        <v>65</v>
      </c>
      <c r="AA24" s="22"/>
      <c r="AB24" s="22"/>
      <c r="AC24" s="22"/>
      <c r="AD24" s="22"/>
      <c r="AE24" s="56"/>
      <c r="AF24" s="65"/>
      <c r="AG24" s="66"/>
      <c r="AH24" s="66"/>
      <c r="AI24" s="66"/>
      <c r="AJ24" s="70"/>
      <c r="AK24" s="71"/>
    </row>
    <row r="25" spans="1:37" ht="18.5" customHeight="1" thickBot="1" x14ac:dyDescent="0.6">
      <c r="A25" s="50"/>
      <c r="B25" s="21" t="s">
        <v>66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 t="s">
        <v>64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 t="s">
        <v>65</v>
      </c>
      <c r="AA25" s="22"/>
      <c r="AB25" s="22"/>
      <c r="AC25" s="22"/>
      <c r="AD25" s="22"/>
      <c r="AE25" s="56"/>
      <c r="AF25" s="65"/>
      <c r="AG25" s="66"/>
      <c r="AH25" s="66"/>
      <c r="AI25" s="66"/>
      <c r="AJ25" s="70"/>
      <c r="AK25" s="71"/>
    </row>
    <row r="26" spans="1:37" ht="12.5" thickBot="1" x14ac:dyDescent="0.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70"/>
      <c r="AK26" s="71"/>
    </row>
    <row r="27" spans="1:37" ht="16.5" customHeight="1" x14ac:dyDescent="0.55000000000000004">
      <c r="A27" s="18" t="s">
        <v>67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0"/>
      <c r="AG27" s="65"/>
      <c r="AH27" s="66"/>
      <c r="AI27" s="66"/>
      <c r="AJ27" s="70"/>
      <c r="AK27" s="71"/>
    </row>
    <row r="28" spans="1:37" ht="18.5" customHeight="1" thickBot="1" x14ac:dyDescent="0.6">
      <c r="A28" s="33" t="s">
        <v>68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45">
        <v>43664540</v>
      </c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6"/>
      <c r="AG28" s="65"/>
      <c r="AH28" s="66"/>
      <c r="AI28" s="66"/>
      <c r="AJ28" s="70"/>
      <c r="AK28" s="71"/>
    </row>
    <row r="29" spans="1:37" ht="18.5" customHeight="1" x14ac:dyDescent="0.5500000000000000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70"/>
      <c r="AK29" s="71"/>
    </row>
    <row r="30" spans="1:37" ht="16.5" customHeight="1" x14ac:dyDescent="0.55000000000000004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7"/>
      <c r="AG30" s="37"/>
      <c r="AH30" s="37"/>
      <c r="AI30" s="37"/>
      <c r="AJ30" s="70"/>
      <c r="AK30" s="71"/>
    </row>
    <row r="31" spans="1:37" ht="18.5" customHeight="1" thickBot="1" x14ac:dyDescent="0.6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70"/>
      <c r="AK31" s="71"/>
    </row>
    <row r="32" spans="1:37" ht="18.5" customHeight="1" thickBot="1" x14ac:dyDescent="0.6">
      <c r="A32" s="18" t="s">
        <v>69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0"/>
      <c r="AF32" s="65"/>
      <c r="AG32" s="66"/>
      <c r="AH32" s="66"/>
      <c r="AI32" s="66"/>
      <c r="AJ32" s="70"/>
      <c r="AK32" s="71"/>
    </row>
    <row r="33" spans="1:37" ht="18.5" customHeight="1" thickBot="1" x14ac:dyDescent="0.6">
      <c r="A33" s="73"/>
      <c r="B33" s="21" t="s">
        <v>70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56"/>
      <c r="AF33" s="65"/>
      <c r="AG33" s="66"/>
      <c r="AH33" s="66"/>
      <c r="AI33" s="66"/>
      <c r="AJ33" s="70"/>
      <c r="AK33" s="71"/>
    </row>
    <row r="34" spans="1:37" ht="18.5" customHeight="1" thickBot="1" x14ac:dyDescent="0.6">
      <c r="A34" s="73"/>
      <c r="B34" s="21" t="s">
        <v>71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56"/>
      <c r="AF34" s="65"/>
      <c r="AG34" s="66"/>
      <c r="AH34" s="66"/>
      <c r="AI34" s="66"/>
      <c r="AJ34" s="70"/>
      <c r="AK34" s="71"/>
    </row>
    <row r="35" spans="1:37" ht="17" customHeight="1" thickBot="1" x14ac:dyDescent="0.6">
      <c r="A35" s="50"/>
      <c r="B35" s="21" t="s">
        <v>72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19" t="s">
        <v>73</v>
      </c>
      <c r="X35" s="22"/>
      <c r="Y35" s="22"/>
      <c r="Z35" s="22"/>
      <c r="AA35" s="22"/>
      <c r="AB35" s="22" t="s">
        <v>74</v>
      </c>
      <c r="AC35" s="22"/>
      <c r="AD35" s="22"/>
      <c r="AE35" s="56"/>
      <c r="AF35" s="65"/>
      <c r="AG35" s="66"/>
      <c r="AH35" s="66"/>
      <c r="AI35" s="66"/>
      <c r="AJ35" s="70"/>
      <c r="AK35" s="71"/>
    </row>
    <row r="36" spans="1:37" ht="17" customHeight="1" thickBot="1" x14ac:dyDescent="0.6">
      <c r="A36" s="18" t="s">
        <v>75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20"/>
      <c r="AF36" s="65"/>
      <c r="AG36" s="66"/>
      <c r="AH36" s="66"/>
      <c r="AI36" s="66"/>
      <c r="AJ36" s="70"/>
      <c r="AK36" s="71"/>
    </row>
    <row r="37" spans="1:37" ht="18.5" customHeight="1" thickBot="1" x14ac:dyDescent="0.6">
      <c r="A37" s="73"/>
      <c r="B37" s="21" t="s">
        <v>70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56"/>
      <c r="AF37" s="65"/>
      <c r="AG37" s="66"/>
      <c r="AH37" s="66"/>
      <c r="AI37" s="66"/>
      <c r="AJ37" s="70"/>
      <c r="AK37" s="71"/>
    </row>
    <row r="38" spans="1:37" ht="17" customHeight="1" thickBot="1" x14ac:dyDescent="0.6">
      <c r="A38" s="50"/>
      <c r="B38" s="21" t="s">
        <v>72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 t="s">
        <v>73</v>
      </c>
      <c r="X38" s="22"/>
      <c r="Y38" s="22"/>
      <c r="Z38" s="22"/>
      <c r="AA38" s="22"/>
      <c r="AB38" s="22" t="s">
        <v>74</v>
      </c>
      <c r="AC38" s="22"/>
      <c r="AD38" s="22"/>
      <c r="AE38" s="56"/>
      <c r="AF38" s="65"/>
      <c r="AG38" s="66"/>
      <c r="AH38" s="66"/>
      <c r="AI38" s="66"/>
      <c r="AJ38" s="70"/>
      <c r="AK38" s="71"/>
    </row>
    <row r="39" spans="1:37" ht="16.5" customHeight="1" x14ac:dyDescent="0.5500000000000000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70"/>
      <c r="AK39" s="71"/>
    </row>
    <row r="40" spans="1:37" x14ac:dyDescent="0.5500000000000000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70"/>
      <c r="AK40" s="71"/>
    </row>
    <row r="41" spans="1:37" ht="18.5" customHeight="1" thickBot="1" x14ac:dyDescent="0.6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7"/>
      <c r="AG41" s="37"/>
      <c r="AH41" s="37"/>
      <c r="AI41" s="37"/>
      <c r="AJ41" s="70"/>
      <c r="AK41" s="71"/>
    </row>
    <row r="42" spans="1:37" ht="18.5" customHeight="1" thickBot="1" x14ac:dyDescent="0.6">
      <c r="A42" s="18" t="s">
        <v>76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22" t="s">
        <v>77</v>
      </c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56"/>
      <c r="AF42" s="65"/>
      <c r="AG42" s="66"/>
      <c r="AH42" s="66"/>
      <c r="AI42" s="66"/>
      <c r="AJ42" s="70"/>
      <c r="AK42" s="71"/>
    </row>
    <row r="43" spans="1:37" s="75" customFormat="1" ht="16.5" customHeight="1" x14ac:dyDescent="0.55000000000000004">
      <c r="A43" s="73"/>
      <c r="B43" s="40" t="s">
        <v>78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57">
        <v>1218</v>
      </c>
      <c r="P43" s="57"/>
      <c r="Q43" s="57"/>
      <c r="R43" s="57"/>
      <c r="S43" s="57"/>
      <c r="T43" s="41" t="s">
        <v>64</v>
      </c>
      <c r="U43" s="41"/>
      <c r="V43" s="41"/>
      <c r="W43" s="41"/>
      <c r="X43" s="41"/>
      <c r="Y43" s="57">
        <v>1218</v>
      </c>
      <c r="Z43" s="57"/>
      <c r="AA43" s="57"/>
      <c r="AB43" s="57"/>
      <c r="AC43" s="57"/>
      <c r="AD43" s="41" t="s">
        <v>79</v>
      </c>
      <c r="AE43" s="58"/>
      <c r="AF43" s="38"/>
      <c r="AG43" s="39"/>
      <c r="AH43" s="39"/>
      <c r="AI43" s="39"/>
      <c r="AJ43" s="70"/>
      <c r="AK43" s="74"/>
    </row>
    <row r="44" spans="1:37" s="75" customFormat="1" ht="16.5" customHeight="1" x14ac:dyDescent="0.55000000000000004">
      <c r="A44" s="73"/>
      <c r="B44" s="38" t="s">
        <v>80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59">
        <v>2611886</v>
      </c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60"/>
      <c r="AF44" s="38"/>
      <c r="AG44" s="39"/>
      <c r="AH44" s="39"/>
      <c r="AI44" s="39"/>
      <c r="AJ44" s="70"/>
      <c r="AK44" s="74"/>
    </row>
    <row r="45" spans="1:37" ht="18.5" customHeight="1" thickBot="1" x14ac:dyDescent="0.6">
      <c r="A45" s="73"/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5"/>
      <c r="AF45" s="65"/>
      <c r="AG45" s="66"/>
      <c r="AH45" s="66"/>
      <c r="AI45" s="66"/>
      <c r="AJ45" s="70"/>
      <c r="AK45" s="71"/>
    </row>
    <row r="46" spans="1:37" s="75" customFormat="1" ht="18.5" customHeight="1" thickBot="1" x14ac:dyDescent="0.6">
      <c r="A46" s="73"/>
      <c r="B46" s="23" t="s">
        <v>81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47">
        <v>1428</v>
      </c>
      <c r="P46" s="47"/>
      <c r="Q46" s="47"/>
      <c r="R46" s="47"/>
      <c r="S46" s="47"/>
      <c r="T46" s="24" t="s">
        <v>64</v>
      </c>
      <c r="U46" s="24"/>
      <c r="V46" s="24"/>
      <c r="W46" s="24"/>
      <c r="X46" s="24"/>
      <c r="Y46" s="47">
        <v>1428</v>
      </c>
      <c r="Z46" s="47"/>
      <c r="AA46" s="47"/>
      <c r="AB46" s="47"/>
      <c r="AC46" s="47"/>
      <c r="AD46" s="24" t="s">
        <v>79</v>
      </c>
      <c r="AE46" s="61"/>
      <c r="AF46" s="38"/>
      <c r="AG46" s="39"/>
      <c r="AH46" s="39"/>
      <c r="AI46" s="39"/>
      <c r="AJ46" s="70"/>
      <c r="AK46" s="74"/>
    </row>
    <row r="47" spans="1:37" ht="12.5" thickBot="1" x14ac:dyDescent="0.6">
      <c r="A47" s="50"/>
      <c r="B47" s="21" t="s">
        <v>82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>
        <v>90</v>
      </c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56"/>
      <c r="AF47" s="65"/>
      <c r="AG47" s="66"/>
      <c r="AH47" s="66"/>
      <c r="AI47" s="66"/>
      <c r="AJ47" s="70"/>
      <c r="AK47" s="71"/>
    </row>
    <row r="48" spans="1:37" ht="18" customHeight="1" thickBot="1" x14ac:dyDescent="0.6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70"/>
      <c r="AK48" s="71"/>
    </row>
    <row r="49" spans="1:41" ht="17" customHeight="1" thickBot="1" x14ac:dyDescent="0.6">
      <c r="A49" s="18" t="s">
        <v>83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22" t="s">
        <v>84</v>
      </c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56"/>
      <c r="AF49" s="65"/>
      <c r="AG49" s="66"/>
      <c r="AH49" s="66"/>
      <c r="AI49" s="66"/>
      <c r="AJ49" s="70"/>
      <c r="AK49" s="71"/>
    </row>
    <row r="50" spans="1:41" s="75" customFormat="1" ht="18.5" customHeight="1" thickBot="1" x14ac:dyDescent="0.6">
      <c r="A50" s="80"/>
      <c r="B50" s="23" t="s">
        <v>85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47">
        <v>2526750</v>
      </c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8"/>
      <c r="AF50" s="38"/>
      <c r="AG50" s="39"/>
      <c r="AH50" s="39"/>
      <c r="AI50" s="39"/>
      <c r="AJ50" s="70"/>
      <c r="AK50" s="74"/>
    </row>
    <row r="51" spans="1:41" s="75" customFormat="1" ht="18.5" customHeight="1" thickBot="1" x14ac:dyDescent="0.6">
      <c r="A51" s="81"/>
      <c r="B51" s="23" t="s">
        <v>86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47">
        <v>1080000</v>
      </c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8"/>
      <c r="AF51" s="38"/>
      <c r="AG51" s="39"/>
      <c r="AH51" s="39"/>
      <c r="AI51" s="39"/>
      <c r="AJ51" s="70"/>
      <c r="AK51" s="74"/>
    </row>
    <row r="52" spans="1:41" ht="18" customHeight="1" x14ac:dyDescent="0.55000000000000004">
      <c r="A52" s="37" t="s">
        <v>87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70"/>
      <c r="AK52" s="71"/>
    </row>
    <row r="53" spans="1:41" ht="18" customHeight="1" x14ac:dyDescent="0.5500000000000000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70"/>
      <c r="AK53" s="71"/>
    </row>
    <row r="54" spans="1:41" ht="18" customHeight="1" x14ac:dyDescent="0.55000000000000004">
      <c r="A54" s="37" t="s">
        <v>88</v>
      </c>
      <c r="B54" s="37"/>
      <c r="C54" s="37"/>
      <c r="D54" s="37"/>
      <c r="E54" s="37"/>
      <c r="F54" s="82" t="s">
        <v>89</v>
      </c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37"/>
      <c r="AD54" s="37"/>
      <c r="AE54" s="37"/>
      <c r="AF54" s="37"/>
      <c r="AG54" s="37"/>
      <c r="AH54" s="37"/>
      <c r="AI54" s="37"/>
      <c r="AJ54" s="70"/>
      <c r="AK54" s="71"/>
    </row>
    <row r="55" spans="1:41" ht="18.5" customHeight="1" x14ac:dyDescent="0.55000000000000004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70"/>
      <c r="AK55" s="71"/>
    </row>
    <row r="56" spans="1:41" ht="18.5" customHeight="1" x14ac:dyDescent="0.55000000000000004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</row>
    <row r="57" spans="1:41" x14ac:dyDescent="0.55000000000000004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</row>
    <row r="58" spans="1:41" x14ac:dyDescent="0.55000000000000004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</row>
    <row r="59" spans="1:41" x14ac:dyDescent="0.55000000000000004">
      <c r="A59" s="70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70"/>
    </row>
    <row r="60" spans="1:41" x14ac:dyDescent="0.55000000000000004">
      <c r="A60" s="70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70"/>
    </row>
    <row r="61" spans="1:41" x14ac:dyDescent="0.55000000000000004">
      <c r="A61" s="70"/>
      <c r="B61" s="37"/>
      <c r="C61" s="62" t="s">
        <v>106</v>
      </c>
      <c r="D61" s="62"/>
      <c r="E61" s="62"/>
      <c r="F61" s="62"/>
      <c r="G61" s="62"/>
      <c r="H61" s="62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70"/>
    </row>
    <row r="62" spans="1:41" ht="16.5" customHeight="1" x14ac:dyDescent="0.55000000000000004">
      <c r="A62" s="70"/>
      <c r="B62" s="37"/>
      <c r="C62" s="37"/>
      <c r="D62" s="37" t="s">
        <v>107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 t="s">
        <v>108</v>
      </c>
      <c r="V62" s="37"/>
      <c r="W62" s="37"/>
      <c r="X62" s="37" t="s">
        <v>109</v>
      </c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70"/>
    </row>
    <row r="63" spans="1:41" x14ac:dyDescent="0.55000000000000004">
      <c r="A63" s="70"/>
      <c r="B63" s="37"/>
      <c r="C63" s="37"/>
      <c r="D63" s="37" t="s">
        <v>110</v>
      </c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 t="s">
        <v>111</v>
      </c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70"/>
    </row>
    <row r="64" spans="1:41" x14ac:dyDescent="0.55000000000000004">
      <c r="A64" s="70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70"/>
    </row>
    <row r="65" spans="1:41" x14ac:dyDescent="0.55000000000000004">
      <c r="A65" s="70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70"/>
    </row>
    <row r="66" spans="1:41" ht="16.5" customHeight="1" x14ac:dyDescent="0.55000000000000004">
      <c r="A66" s="70"/>
      <c r="B66" s="37"/>
      <c r="C66" s="37"/>
      <c r="D66" s="36" t="s">
        <v>112</v>
      </c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7"/>
      <c r="AN66" s="37"/>
      <c r="AO66" s="70"/>
    </row>
    <row r="67" spans="1:41" ht="17" customHeight="1" thickBot="1" x14ac:dyDescent="0.6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7"/>
      <c r="AF67" s="37"/>
      <c r="AG67" s="37"/>
      <c r="AH67" s="37"/>
      <c r="AI67" s="37"/>
      <c r="AJ67" s="70"/>
    </row>
    <row r="68" spans="1:41" ht="17" customHeight="1" thickBot="1" x14ac:dyDescent="0.6">
      <c r="A68" s="18" t="s">
        <v>38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20"/>
      <c r="AF68" s="65"/>
      <c r="AG68" s="37"/>
      <c r="AH68" s="37"/>
      <c r="AI68" s="37"/>
      <c r="AJ68" s="70"/>
    </row>
    <row r="69" spans="1:41" ht="12.5" thickBot="1" x14ac:dyDescent="0.6">
      <c r="A69" s="73"/>
      <c r="B69" s="21" t="s">
        <v>39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43">
        <v>5778077</v>
      </c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4"/>
      <c r="AF69" s="65"/>
      <c r="AG69" s="37"/>
      <c r="AH69" s="37"/>
      <c r="AI69" s="37"/>
      <c r="AJ69" s="70"/>
    </row>
    <row r="70" spans="1:41" ht="12.5" thickBot="1" x14ac:dyDescent="0.6">
      <c r="A70" s="73"/>
      <c r="B70" s="21" t="s">
        <v>40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43">
        <v>5778077</v>
      </c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4"/>
      <c r="AF70" s="65"/>
      <c r="AG70" s="37"/>
      <c r="AH70" s="37"/>
      <c r="AI70" s="37"/>
      <c r="AJ70" s="70"/>
    </row>
    <row r="71" spans="1:41" ht="12.5" thickBot="1" x14ac:dyDescent="0.6">
      <c r="A71" s="73"/>
      <c r="B71" s="21" t="s">
        <v>41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43">
        <v>5778077</v>
      </c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4"/>
      <c r="AF71" s="65"/>
      <c r="AG71" s="37"/>
      <c r="AH71" s="37"/>
      <c r="AI71" s="37"/>
      <c r="AJ71" s="70"/>
    </row>
    <row r="72" spans="1:41" ht="16.5" customHeight="1" x14ac:dyDescent="0.55000000000000004">
      <c r="A72" s="73"/>
      <c r="B72" s="18" t="s">
        <v>42</v>
      </c>
      <c r="C72" s="19"/>
      <c r="D72" s="19"/>
      <c r="E72" s="19"/>
      <c r="F72" s="19"/>
      <c r="G72" s="19"/>
      <c r="H72" s="19"/>
      <c r="I72" s="19"/>
      <c r="J72" s="19"/>
      <c r="K72" s="19"/>
      <c r="L72" s="20"/>
      <c r="M72" s="18" t="s">
        <v>43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20"/>
      <c r="AF72" s="65"/>
      <c r="AG72" s="37"/>
      <c r="AH72" s="37"/>
      <c r="AI72" s="37"/>
      <c r="AJ72" s="70"/>
    </row>
    <row r="73" spans="1:41" ht="12.5" thickBot="1" x14ac:dyDescent="0.6">
      <c r="A73" s="50"/>
      <c r="B73" s="65"/>
      <c r="C73" s="34">
        <v>0</v>
      </c>
      <c r="D73" s="34"/>
      <c r="E73" s="34"/>
      <c r="F73" s="34"/>
      <c r="G73" s="34"/>
      <c r="H73" s="34"/>
      <c r="I73" s="34"/>
      <c r="J73" s="34"/>
      <c r="K73" s="34"/>
      <c r="L73" s="35"/>
      <c r="M73" s="33"/>
      <c r="N73" s="34"/>
      <c r="O73" s="34"/>
      <c r="P73" s="34"/>
      <c r="Q73" s="34"/>
      <c r="R73" s="34"/>
      <c r="S73" s="34"/>
      <c r="T73" s="45">
        <v>5465302</v>
      </c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6"/>
      <c r="AF73" s="65"/>
      <c r="AG73" s="37"/>
      <c r="AH73" s="37"/>
      <c r="AI73" s="37"/>
      <c r="AJ73" s="70"/>
    </row>
    <row r="74" spans="1:41" ht="17" customHeight="1" thickBot="1" x14ac:dyDescent="0.6">
      <c r="A74" s="18" t="s">
        <v>44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20"/>
      <c r="AF74" s="65"/>
      <c r="AG74" s="37"/>
      <c r="AH74" s="37"/>
      <c r="AI74" s="37"/>
      <c r="AJ74" s="70"/>
    </row>
    <row r="75" spans="1:41" ht="17" customHeight="1" thickBot="1" x14ac:dyDescent="0.6">
      <c r="A75" s="73"/>
      <c r="B75" s="49" t="s">
        <v>45</v>
      </c>
      <c r="C75" s="21" t="s">
        <v>46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43">
        <v>12132966</v>
      </c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4"/>
      <c r="AF75" s="65"/>
      <c r="AG75" s="37"/>
      <c r="AH75" s="37"/>
      <c r="AI75" s="37"/>
      <c r="AJ75" s="70"/>
    </row>
    <row r="76" spans="1:41" ht="17" customHeight="1" thickBot="1" x14ac:dyDescent="0.6">
      <c r="A76" s="73"/>
      <c r="B76" s="50"/>
      <c r="C76" s="21" t="s">
        <v>43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43">
        <v>10143000</v>
      </c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4"/>
      <c r="AF76" s="65"/>
      <c r="AG76" s="37"/>
      <c r="AH76" s="37"/>
      <c r="AI76" s="37"/>
      <c r="AJ76" s="70"/>
    </row>
    <row r="77" spans="1:41" ht="17" customHeight="1" thickBot="1" x14ac:dyDescent="0.6">
      <c r="A77" s="73"/>
      <c r="B77" s="49" t="s">
        <v>47</v>
      </c>
      <c r="C77" s="21" t="s">
        <v>48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43">
        <v>6912974</v>
      </c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4"/>
      <c r="AF77" s="65"/>
      <c r="AG77" s="37"/>
      <c r="AH77" s="37"/>
      <c r="AI77" s="37"/>
      <c r="AJ77" s="70"/>
    </row>
    <row r="78" spans="1:41" ht="17" customHeight="1" thickBot="1" x14ac:dyDescent="0.6">
      <c r="A78" s="50"/>
      <c r="B78" s="50"/>
      <c r="C78" s="21" t="s">
        <v>43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43">
        <v>6075000</v>
      </c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4"/>
      <c r="AF78" s="65"/>
      <c r="AG78" s="37"/>
      <c r="AH78" s="37"/>
      <c r="AI78" s="37"/>
      <c r="AJ78" s="70"/>
    </row>
    <row r="79" spans="1:41" ht="17" customHeight="1" thickBot="1" x14ac:dyDescent="0.6">
      <c r="A79" s="18" t="s">
        <v>49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20"/>
      <c r="AF79" s="65"/>
      <c r="AG79" s="37"/>
      <c r="AH79" s="37"/>
      <c r="AI79" s="37"/>
      <c r="AJ79" s="70"/>
    </row>
    <row r="80" spans="1:41" ht="12.5" thickBot="1" x14ac:dyDescent="0.6">
      <c r="A80" s="73"/>
      <c r="B80" s="21" t="s">
        <v>50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43">
        <v>6730</v>
      </c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4"/>
      <c r="AF80" s="65"/>
      <c r="AG80" s="37"/>
      <c r="AH80" s="37"/>
      <c r="AI80" s="37"/>
      <c r="AJ80" s="70"/>
    </row>
    <row r="81" spans="1:36" x14ac:dyDescent="0.55000000000000004">
      <c r="A81" s="73"/>
      <c r="B81" s="18" t="s">
        <v>51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63">
        <v>24369330</v>
      </c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4"/>
      <c r="AF81" s="65"/>
      <c r="AG81" s="37"/>
      <c r="AH81" s="37"/>
      <c r="AI81" s="37"/>
      <c r="AJ81" s="70"/>
    </row>
    <row r="82" spans="1:36" ht="12.5" thickBot="1" x14ac:dyDescent="0.6">
      <c r="A82" s="73"/>
      <c r="B82" s="33" t="s">
        <v>52</v>
      </c>
      <c r="C82" s="34"/>
      <c r="D82" s="34"/>
      <c r="E82" s="34"/>
      <c r="F82" s="34"/>
      <c r="G82" s="45">
        <v>3621</v>
      </c>
      <c r="H82" s="45"/>
      <c r="I82" s="45"/>
      <c r="J82" s="45"/>
      <c r="K82" s="34" t="s">
        <v>53</v>
      </c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5"/>
      <c r="AF82" s="65"/>
      <c r="AG82" s="37"/>
      <c r="AH82" s="37"/>
      <c r="AI82" s="37"/>
      <c r="AJ82" s="70"/>
    </row>
    <row r="83" spans="1:36" ht="12.5" thickBot="1" x14ac:dyDescent="0.6">
      <c r="A83" s="50"/>
      <c r="B83" s="21" t="s">
        <v>42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43">
        <v>10000</v>
      </c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4"/>
      <c r="AF83" s="65"/>
      <c r="AG83" s="37"/>
      <c r="AH83" s="37"/>
      <c r="AI83" s="37"/>
      <c r="AJ83" s="70"/>
    </row>
    <row r="84" spans="1:36" ht="12.5" thickBot="1" x14ac:dyDescent="0.6">
      <c r="A84" s="18" t="s">
        <v>54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20"/>
      <c r="AF84" s="65"/>
      <c r="AG84" s="37"/>
      <c r="AH84" s="37"/>
      <c r="AI84" s="37"/>
      <c r="AJ84" s="70"/>
    </row>
    <row r="85" spans="1:36" ht="12.5" thickBot="1" x14ac:dyDescent="0.6">
      <c r="A85" s="73"/>
      <c r="B85" s="18" t="s">
        <v>55</v>
      </c>
      <c r="C85" s="19"/>
      <c r="D85" s="19"/>
      <c r="E85" s="19"/>
      <c r="F85" s="19"/>
      <c r="G85" s="19"/>
      <c r="H85" s="20"/>
      <c r="I85" s="21" t="s">
        <v>57</v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43">
        <v>474169</v>
      </c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4"/>
      <c r="AF85" s="65"/>
      <c r="AG85" s="37"/>
      <c r="AH85" s="37"/>
      <c r="AI85" s="37"/>
      <c r="AJ85" s="70"/>
    </row>
    <row r="86" spans="1:36" ht="12.5" thickBot="1" x14ac:dyDescent="0.6">
      <c r="A86" s="73"/>
      <c r="B86" s="33" t="s">
        <v>56</v>
      </c>
      <c r="C86" s="34"/>
      <c r="D86" s="34"/>
      <c r="E86" s="34"/>
      <c r="F86" s="34"/>
      <c r="G86" s="34"/>
      <c r="H86" s="35"/>
      <c r="I86" s="21" t="s">
        <v>42</v>
      </c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43">
        <v>5000</v>
      </c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4"/>
      <c r="AF86" s="65"/>
      <c r="AG86" s="37"/>
      <c r="AH86" s="37"/>
      <c r="AI86" s="37"/>
      <c r="AJ86" s="70"/>
    </row>
    <row r="87" spans="1:36" ht="12.5" thickBot="1" x14ac:dyDescent="0.6">
      <c r="A87" s="73"/>
      <c r="B87" s="18" t="s">
        <v>55</v>
      </c>
      <c r="C87" s="19"/>
      <c r="D87" s="19"/>
      <c r="E87" s="19"/>
      <c r="F87" s="19"/>
      <c r="G87" s="19"/>
      <c r="H87" s="20"/>
      <c r="I87" s="21" t="s">
        <v>59</v>
      </c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43">
        <v>271320</v>
      </c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4"/>
      <c r="AF87" s="65"/>
      <c r="AG87" s="37"/>
      <c r="AH87" s="37"/>
      <c r="AI87" s="37"/>
      <c r="AJ87" s="70"/>
    </row>
    <row r="88" spans="1:36" ht="12.5" thickBot="1" x14ac:dyDescent="0.6">
      <c r="A88" s="50"/>
      <c r="B88" s="33" t="s">
        <v>58</v>
      </c>
      <c r="C88" s="34"/>
      <c r="D88" s="34"/>
      <c r="E88" s="34"/>
      <c r="F88" s="34"/>
      <c r="G88" s="34"/>
      <c r="H88" s="35"/>
      <c r="I88" s="21" t="s">
        <v>42</v>
      </c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43">
        <v>5000</v>
      </c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4"/>
      <c r="AF88" s="65"/>
      <c r="AG88" s="37"/>
      <c r="AH88" s="37"/>
      <c r="AI88" s="37"/>
      <c r="AJ88" s="70"/>
    </row>
    <row r="89" spans="1:36" ht="17" customHeight="1" thickBot="1" x14ac:dyDescent="0.6">
      <c r="A89" s="18" t="s">
        <v>60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22" t="s">
        <v>61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56"/>
      <c r="AF89" s="65"/>
      <c r="AG89" s="37"/>
      <c r="AH89" s="37"/>
      <c r="AI89" s="37"/>
      <c r="AJ89" s="70"/>
    </row>
    <row r="90" spans="1:36" ht="12.5" thickBot="1" x14ac:dyDescent="0.6">
      <c r="A90" s="73"/>
      <c r="B90" s="21" t="s">
        <v>62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56"/>
      <c r="AF90" s="65"/>
      <c r="AG90" s="37"/>
      <c r="AH90" s="37"/>
      <c r="AI90" s="37"/>
      <c r="AJ90" s="70"/>
    </row>
    <row r="91" spans="1:36" ht="12.5" thickBot="1" x14ac:dyDescent="0.6">
      <c r="A91" s="73"/>
      <c r="B91" s="21" t="s">
        <v>63</v>
      </c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 t="s">
        <v>64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 t="s">
        <v>65</v>
      </c>
      <c r="AA91" s="22"/>
      <c r="AB91" s="22"/>
      <c r="AC91" s="22"/>
      <c r="AD91" s="22"/>
      <c r="AE91" s="56"/>
      <c r="AF91" s="65"/>
      <c r="AG91" s="37"/>
      <c r="AH91" s="37"/>
      <c r="AI91" s="37"/>
      <c r="AJ91" s="70"/>
    </row>
    <row r="92" spans="1:36" ht="12.5" thickBot="1" x14ac:dyDescent="0.6">
      <c r="A92" s="50"/>
      <c r="B92" s="21" t="s">
        <v>66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 t="s">
        <v>64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 t="s">
        <v>65</v>
      </c>
      <c r="AA92" s="22"/>
      <c r="AB92" s="22"/>
      <c r="AC92" s="22"/>
      <c r="AD92" s="22"/>
      <c r="AE92" s="56"/>
      <c r="AF92" s="65"/>
      <c r="AG92" s="37"/>
      <c r="AH92" s="37"/>
      <c r="AI92" s="37"/>
      <c r="AJ92" s="70"/>
    </row>
    <row r="93" spans="1:36" ht="12.5" thickBot="1" x14ac:dyDescent="0.6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70"/>
    </row>
    <row r="94" spans="1:36" ht="16.5" customHeight="1" x14ac:dyDescent="0.55000000000000004">
      <c r="A94" s="18" t="s">
        <v>67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20"/>
      <c r="AG94" s="65"/>
      <c r="AH94" s="37"/>
      <c r="AI94" s="37"/>
      <c r="AJ94" s="70"/>
    </row>
    <row r="95" spans="1:36" ht="17" customHeight="1" thickBot="1" x14ac:dyDescent="0.6">
      <c r="A95" s="33" t="s">
        <v>68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45">
        <v>49938836</v>
      </c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6"/>
      <c r="AG95" s="65"/>
      <c r="AH95" s="37"/>
      <c r="AI95" s="37"/>
      <c r="AJ95" s="70"/>
    </row>
    <row r="96" spans="1:36" x14ac:dyDescent="0.55000000000000004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70"/>
    </row>
    <row r="97" spans="1:36" ht="16.5" customHeight="1" x14ac:dyDescent="0.55000000000000004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7"/>
      <c r="AG97" s="37"/>
      <c r="AH97" s="37"/>
      <c r="AI97" s="37"/>
      <c r="AJ97" s="70"/>
    </row>
    <row r="98" spans="1:36" ht="12.5" thickBot="1" x14ac:dyDescent="0.6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70"/>
    </row>
    <row r="99" spans="1:36" ht="17" customHeight="1" thickBot="1" x14ac:dyDescent="0.6">
      <c r="A99" s="18" t="s">
        <v>69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20"/>
      <c r="AF99" s="65"/>
      <c r="AG99" s="37"/>
      <c r="AH99" s="37"/>
      <c r="AI99" s="37"/>
      <c r="AJ99" s="70"/>
    </row>
    <row r="100" spans="1:36" ht="12.5" thickBot="1" x14ac:dyDescent="0.6">
      <c r="A100" s="73"/>
      <c r="B100" s="21" t="s">
        <v>70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56"/>
      <c r="AF100" s="65"/>
      <c r="AG100" s="37"/>
      <c r="AH100" s="37"/>
      <c r="AI100" s="37"/>
      <c r="AJ100" s="70"/>
    </row>
    <row r="101" spans="1:36" ht="12.5" thickBot="1" x14ac:dyDescent="0.6">
      <c r="A101" s="73"/>
      <c r="B101" s="21" t="s">
        <v>71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56"/>
      <c r="AF101" s="65"/>
      <c r="AG101" s="37"/>
      <c r="AH101" s="37"/>
      <c r="AI101" s="37"/>
      <c r="AJ101" s="70"/>
    </row>
    <row r="102" spans="1:36" ht="12.5" thickBot="1" x14ac:dyDescent="0.6">
      <c r="A102" s="50"/>
      <c r="B102" s="21" t="s">
        <v>72</v>
      </c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19" t="s">
        <v>73</v>
      </c>
      <c r="X102" s="22"/>
      <c r="Y102" s="22"/>
      <c r="Z102" s="22"/>
      <c r="AA102" s="22"/>
      <c r="AB102" s="22" t="s">
        <v>74</v>
      </c>
      <c r="AC102" s="22"/>
      <c r="AD102" s="22"/>
      <c r="AE102" s="56"/>
      <c r="AF102" s="65"/>
      <c r="AG102" s="37"/>
      <c r="AH102" s="37"/>
      <c r="AI102" s="37"/>
      <c r="AJ102" s="70"/>
    </row>
    <row r="103" spans="1:36" ht="17" customHeight="1" thickBot="1" x14ac:dyDescent="0.6">
      <c r="A103" s="18" t="s">
        <v>75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20"/>
      <c r="AF103" s="65"/>
      <c r="AG103" s="37"/>
      <c r="AH103" s="37"/>
      <c r="AI103" s="37"/>
      <c r="AJ103" s="70"/>
    </row>
    <row r="104" spans="1:36" ht="12.5" thickBot="1" x14ac:dyDescent="0.6">
      <c r="A104" s="73"/>
      <c r="B104" s="21" t="s">
        <v>70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56"/>
      <c r="AF104" s="65"/>
      <c r="AG104" s="37"/>
      <c r="AH104" s="37"/>
      <c r="AI104" s="37"/>
      <c r="AJ104" s="70"/>
    </row>
    <row r="105" spans="1:36" ht="12.5" thickBot="1" x14ac:dyDescent="0.6">
      <c r="A105" s="50"/>
      <c r="B105" s="21" t="s">
        <v>72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 t="s">
        <v>73</v>
      </c>
      <c r="X105" s="22"/>
      <c r="Y105" s="22"/>
      <c r="Z105" s="22"/>
      <c r="AA105" s="22"/>
      <c r="AB105" s="22" t="s">
        <v>74</v>
      </c>
      <c r="AC105" s="22"/>
      <c r="AD105" s="22"/>
      <c r="AE105" s="56"/>
      <c r="AF105" s="65"/>
      <c r="AG105" s="37"/>
      <c r="AH105" s="37"/>
      <c r="AI105" s="37"/>
      <c r="AJ105" s="70"/>
    </row>
    <row r="106" spans="1:36" ht="16.5" customHeight="1" x14ac:dyDescent="0.55000000000000004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70"/>
    </row>
    <row r="107" spans="1:36" x14ac:dyDescent="0.55000000000000004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70"/>
    </row>
    <row r="108" spans="1:36" ht="17" customHeight="1" thickBot="1" x14ac:dyDescent="0.6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7"/>
      <c r="AG108" s="37"/>
      <c r="AH108" s="37"/>
      <c r="AI108" s="37"/>
      <c r="AJ108" s="70"/>
    </row>
    <row r="109" spans="1:36" ht="17" customHeight="1" thickBot="1" x14ac:dyDescent="0.6">
      <c r="A109" s="18" t="s">
        <v>76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22" t="s">
        <v>77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56"/>
      <c r="AF109" s="65"/>
      <c r="AG109" s="37"/>
      <c r="AH109" s="37"/>
      <c r="AI109" s="37"/>
      <c r="AJ109" s="70"/>
    </row>
    <row r="110" spans="1:36" x14ac:dyDescent="0.55000000000000004">
      <c r="A110" s="73"/>
      <c r="B110" s="18" t="s">
        <v>78</v>
      </c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63">
        <v>1218</v>
      </c>
      <c r="P110" s="63"/>
      <c r="Q110" s="63"/>
      <c r="R110" s="63"/>
      <c r="S110" s="63"/>
      <c r="T110" s="19" t="s">
        <v>64</v>
      </c>
      <c r="U110" s="19"/>
      <c r="V110" s="19"/>
      <c r="W110" s="19"/>
      <c r="X110" s="19"/>
      <c r="Y110" s="63">
        <v>1218</v>
      </c>
      <c r="Z110" s="63"/>
      <c r="AA110" s="63"/>
      <c r="AB110" s="63"/>
      <c r="AC110" s="63"/>
      <c r="AD110" s="19" t="s">
        <v>79</v>
      </c>
      <c r="AE110" s="20"/>
      <c r="AF110" s="65"/>
      <c r="AG110" s="37"/>
      <c r="AH110" s="37"/>
      <c r="AI110" s="37"/>
      <c r="AJ110" s="70"/>
    </row>
    <row r="111" spans="1:36" x14ac:dyDescent="0.55000000000000004">
      <c r="A111" s="73"/>
      <c r="B111" s="65" t="s">
        <v>80</v>
      </c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7">
        <v>2640521</v>
      </c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8"/>
      <c r="AF111" s="65"/>
      <c r="AG111" s="37"/>
      <c r="AH111" s="37"/>
      <c r="AI111" s="37"/>
      <c r="AJ111" s="70"/>
    </row>
    <row r="112" spans="1:36" ht="12.5" thickBot="1" x14ac:dyDescent="0.6">
      <c r="A112" s="73"/>
      <c r="B112" s="33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5"/>
      <c r="AF112" s="65"/>
      <c r="AG112" s="37"/>
      <c r="AH112" s="37"/>
      <c r="AI112" s="37"/>
      <c r="AJ112" s="70"/>
    </row>
    <row r="113" spans="1:36" ht="12.5" thickBot="1" x14ac:dyDescent="0.6">
      <c r="A113" s="73"/>
      <c r="B113" s="21" t="s">
        <v>81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43">
        <v>1428</v>
      </c>
      <c r="P113" s="43"/>
      <c r="Q113" s="43"/>
      <c r="R113" s="43"/>
      <c r="S113" s="43"/>
      <c r="T113" s="22" t="s">
        <v>64</v>
      </c>
      <c r="U113" s="22"/>
      <c r="V113" s="22"/>
      <c r="W113" s="22"/>
      <c r="X113" s="22"/>
      <c r="Y113" s="43">
        <v>1428</v>
      </c>
      <c r="Z113" s="43"/>
      <c r="AA113" s="43"/>
      <c r="AB113" s="43"/>
      <c r="AC113" s="43"/>
      <c r="AD113" s="22" t="s">
        <v>79</v>
      </c>
      <c r="AE113" s="56"/>
      <c r="AF113" s="65"/>
      <c r="AG113" s="37"/>
      <c r="AH113" s="37"/>
      <c r="AI113" s="37"/>
      <c r="AJ113" s="70"/>
    </row>
    <row r="114" spans="1:36" ht="12.5" thickBot="1" x14ac:dyDescent="0.6">
      <c r="A114" s="50"/>
      <c r="B114" s="21" t="s">
        <v>82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>
        <v>90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56"/>
      <c r="AF114" s="65"/>
      <c r="AG114" s="37"/>
      <c r="AH114" s="37"/>
      <c r="AI114" s="37"/>
      <c r="AJ114" s="70"/>
    </row>
    <row r="115" spans="1:36" ht="12.5" thickBot="1" x14ac:dyDescent="0.6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70"/>
    </row>
    <row r="116" spans="1:36" ht="17" customHeight="1" thickBot="1" x14ac:dyDescent="0.6">
      <c r="A116" s="18" t="s">
        <v>83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22" t="s">
        <v>84</v>
      </c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56"/>
      <c r="AF116" s="65"/>
      <c r="AG116" s="37"/>
      <c r="AH116" s="37"/>
      <c r="AI116" s="37"/>
      <c r="AJ116" s="70"/>
    </row>
    <row r="117" spans="1:36" ht="12.5" thickBot="1" x14ac:dyDescent="0.6">
      <c r="A117" s="73"/>
      <c r="B117" s="21" t="s">
        <v>85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43">
        <v>2553750</v>
      </c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4"/>
      <c r="AF117" s="65"/>
      <c r="AG117" s="37"/>
      <c r="AH117" s="37"/>
      <c r="AI117" s="37"/>
      <c r="AJ117" s="70"/>
    </row>
    <row r="118" spans="1:36" ht="12.5" thickBot="1" x14ac:dyDescent="0.6">
      <c r="A118" s="50"/>
      <c r="B118" s="21" t="s">
        <v>86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43">
        <v>1107000</v>
      </c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4"/>
      <c r="AF118" s="65"/>
      <c r="AG118" s="37"/>
      <c r="AH118" s="37"/>
      <c r="AI118" s="37"/>
      <c r="AJ118" s="70"/>
    </row>
    <row r="119" spans="1:36" ht="16.5" customHeight="1" x14ac:dyDescent="0.55000000000000004">
      <c r="A119" s="37" t="s">
        <v>87</v>
      </c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70"/>
    </row>
    <row r="120" spans="1:36" x14ac:dyDescent="0.5500000000000000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70"/>
    </row>
    <row r="121" spans="1:36" ht="18" customHeight="1" x14ac:dyDescent="0.55000000000000004">
      <c r="A121" s="37" t="s">
        <v>88</v>
      </c>
      <c r="B121" s="37"/>
      <c r="C121" s="37"/>
      <c r="D121" s="37"/>
      <c r="E121" s="37"/>
      <c r="F121" s="82" t="s">
        <v>89</v>
      </c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37"/>
      <c r="AD121" s="37"/>
      <c r="AE121" s="37"/>
      <c r="AF121" s="37"/>
      <c r="AG121" s="37"/>
      <c r="AH121" s="37"/>
      <c r="AI121" s="37"/>
      <c r="AJ121" s="70"/>
    </row>
    <row r="122" spans="1:36" x14ac:dyDescent="0.5500000000000000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70"/>
    </row>
  </sheetData>
  <phoneticPr fontId="1"/>
  <hyperlinks>
    <hyperlink ref="F121" r:id="rId1" xr:uid="{A6D3B01F-5B43-4973-8045-95ED6D9ABD23}"/>
    <hyperlink ref="F54" r:id="rId2" xr:uid="{DC2D8BFD-7A13-4ABB-B061-2547B1D0397D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20240322</vt:lpstr>
      <vt:lpstr>20231226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Michida, Masaru/道田 賢</dc:creator>
  <cp:lastModifiedBy>Michida, Masaru/道田 賢</cp:lastModifiedBy>
  <dcterms:created xsi:type="dcterms:W3CDTF">2023-12-24T23:43:32Z</dcterms:created>
  <dcterms:modified xsi:type="dcterms:W3CDTF">2024-03-22T00:49:28Z</dcterms:modified>
</cp:coreProperties>
</file>