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Prestige\Desktop\pxl\Semester 2 2022-2023\project ontwerpen\"/>
    </mc:Choice>
  </mc:AlternateContent>
  <xr:revisionPtr revIDLastSave="0" documentId="13_ncr:1_{F8475CA8-26C6-4D2F-AAD4-8E6034265B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chrijving" sheetId="1" r:id="rId1"/>
    <sheet name="Componten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F33" i="2" s="1"/>
  <c r="F10" i="2" l="1"/>
  <c r="F18" i="2"/>
  <c r="F26" i="2"/>
  <c r="F17" i="2"/>
  <c r="F3" i="2"/>
  <c r="F11" i="2"/>
  <c r="F19" i="2"/>
  <c r="F27" i="2"/>
  <c r="F25" i="2"/>
  <c r="F4" i="2"/>
  <c r="F12" i="2"/>
  <c r="F20" i="2"/>
  <c r="F28" i="2"/>
  <c r="F6" i="2"/>
  <c r="F9" i="2"/>
  <c r="F5" i="2"/>
  <c r="F13" i="2"/>
  <c r="F21" i="2"/>
  <c r="F29" i="2"/>
  <c r="F30" i="2"/>
  <c r="F22" i="2"/>
  <c r="F7" i="2"/>
  <c r="F15" i="2"/>
  <c r="F23" i="2"/>
  <c r="F31" i="2"/>
  <c r="F14" i="2"/>
  <c r="F8" i="2"/>
  <c r="F16" i="2"/>
  <c r="F24" i="2"/>
  <c r="F32" i="2"/>
  <c r="G2" i="2" l="1"/>
</calcChain>
</file>

<file path=xl/sharedStrings.xml><?xml version="1.0" encoding="utf-8"?>
<sst xmlns="http://schemas.openxmlformats.org/spreadsheetml/2006/main" count="133" uniqueCount="102">
  <si>
    <t>GROUP BUY</t>
  </si>
  <si>
    <t>Included items:</t>
  </si>
  <si>
    <t>Totaal aantal personen</t>
  </si>
  <si>
    <t>Naam</t>
  </si>
  <si>
    <t>Kobe Dieryck</t>
  </si>
  <si>
    <t>Seppe Budenaers</t>
  </si>
  <si>
    <t>Dries Nuttin</t>
  </si>
  <si>
    <t xml:space="preserve">Runar Jans </t>
  </si>
  <si>
    <t>Alexander Petry</t>
  </si>
  <si>
    <t>Joos Vanhees</t>
  </si>
  <si>
    <t>Bo Bams</t>
  </si>
  <si>
    <t>Ceyhan Yildiz</t>
  </si>
  <si>
    <t>Vanermen Niels</t>
  </si>
  <si>
    <t xml:space="preserve">Quinten Mathijs </t>
  </si>
  <si>
    <t>Thibe Van Orshaegen</t>
  </si>
  <si>
    <t>qr-code</t>
  </si>
  <si>
    <t>Cosemans Lucas</t>
  </si>
  <si>
    <t>Michiel Parthoens</t>
  </si>
  <si>
    <t>Samy Warnants</t>
  </si>
  <si>
    <t>Bram Truyens</t>
  </si>
  <si>
    <t>ine</t>
  </si>
  <si>
    <t xml:space="preserve">Thomas Fokkema </t>
  </si>
  <si>
    <t>Jelle Claes</t>
  </si>
  <si>
    <t>JUSTICE LACROIX</t>
  </si>
  <si>
    <t>loice</t>
  </si>
  <si>
    <t>MFR No.</t>
  </si>
  <si>
    <t>Package</t>
  </si>
  <si>
    <t xml:space="preserve">Totaal aantal componenten </t>
  </si>
  <si>
    <t>totaal</t>
  </si>
  <si>
    <t>Resistors</t>
  </si>
  <si>
    <t>18 Kohm</t>
  </si>
  <si>
    <t>https://www.lcsc.com/product-detail/Chip-Resistor-Surface-Mount_VO-SCR0805J18K_C3017916.html</t>
  </si>
  <si>
    <t>1 Mohm</t>
  </si>
  <si>
    <t>https://www.lcsc.com/product-detail/Chip-Resistor-Surface-Mount_FOJAN-FRC0805J105-TS_C2907302.html</t>
  </si>
  <si>
    <t>68 Kohm</t>
  </si>
  <si>
    <t>SCR0805J68K</t>
  </si>
  <si>
    <t>5,6 Kohm</t>
  </si>
  <si>
    <t>SCR0805J5K6</t>
  </si>
  <si>
    <t>10 Kohm</t>
  </si>
  <si>
    <t>https://www.lcsc.com/product-detail/Chip-Resistor-Surface-Mount_UNI-ROYAL-Uniroyal-Elec-0805W8F1002T5E_C17414.html</t>
  </si>
  <si>
    <t>100 ohm</t>
  </si>
  <si>
    <t>https://www.lcsc.com/product-detail/Chip-Resistor-Surface-Mount_UNI-ROYAL-Uniroyal-Elec-0805W8F1000T5E_C17408.html</t>
  </si>
  <si>
    <t>10 Mohm</t>
  </si>
  <si>
    <t>https://www.lcsc.com/product-detail/Chip-Resistor-Surface-Mount_FOJAN-FRC0805J106TS_C2930232.html</t>
  </si>
  <si>
    <t>4,7 Kohm</t>
  </si>
  <si>
    <t>https://www.lcsc.com/product-detail/Chip-Resistor-Surface-Mount_FOJAN-FRC0805J472-TS_C2907326.html</t>
  </si>
  <si>
    <t>Inductor</t>
  </si>
  <si>
    <t>L1</t>
  </si>
  <si>
    <t>https://www.lcsc.com/product-detail/Power-Inductors_KOHERelec-PMI201214S-100M_C2922559.html</t>
  </si>
  <si>
    <t>L2</t>
  </si>
  <si>
    <t>https://www.mouser.be/ProductDetail/875-CM</t>
  </si>
  <si>
    <t>Capacitor</t>
  </si>
  <si>
    <t>4700 uF</t>
  </si>
  <si>
    <t>https://www.lcsc.com/product-detail/Aluminum-Electrolytic-Capacitors-Leaded_CX-Dongguan-Chengxing-Elec-GR478M050O25RR0VZ2FPD_C45663.html</t>
  </si>
  <si>
    <t>D25xL25mm plugin</t>
  </si>
  <si>
    <t>10 uF</t>
  </si>
  <si>
    <t>https://www.lcsc.com/product-detail/Aluminum-Electrolytic-Capacitors-SMD_ST-Semtech-CS1E100M-CRC54_C98750.html</t>
  </si>
  <si>
    <t>D4XL5,4</t>
  </si>
  <si>
    <t>100 nF</t>
  </si>
  <si>
    <t>100 uF</t>
  </si>
  <si>
    <t>https://www.lcsc.com/product-detail/Aluminum-Electrolytic-Capacitors-SMD_Nichicon-UWT1H101MNL1GS_C445063.html</t>
  </si>
  <si>
    <t>SMD,D8xL10mm</t>
  </si>
  <si>
    <t>10 nF</t>
  </si>
  <si>
    <t>https://www.lcsc.com/product-detail/Multilayer-Ceramic-Capacitors-MLCC-SMD-SMT_CCTC-TCC0805X7R103M500DT_C376921.html</t>
  </si>
  <si>
    <t>Semiconductors</t>
  </si>
  <si>
    <t>1n4007</t>
  </si>
  <si>
    <t>A7</t>
  </si>
  <si>
    <t>SOD-123Fl</t>
  </si>
  <si>
    <t>Zener</t>
  </si>
  <si>
    <t>https://www.lcsc.com/product-detail/Zener-Diodes_Shandong-Jingdao-Microelectronics-BZT52C5V1_C353516.html</t>
  </si>
  <si>
    <t>1n14148</t>
  </si>
  <si>
    <t>https://www.lcsc.com/product-detail/Switching-Diode_Shandong-Jingdao-Microelectronics-1N4148W_C115103.html</t>
  </si>
  <si>
    <t>Brug</t>
  </si>
  <si>
    <t>https://www.lcsc.com/product-detail/Bridge-Rectifiers_MDD-Microdiode-Electronics-TTR8MF_C712546.html</t>
  </si>
  <si>
    <t>TTF</t>
  </si>
  <si>
    <t>BC847C</t>
  </si>
  <si>
    <t>https://www.lcsc.com/product-detail/Bipolar-Transistors-BJT_SALLTECH-BC847C_C3027113.html</t>
  </si>
  <si>
    <t xml:space="preserve">
SOT-23</t>
  </si>
  <si>
    <t>MOSFET-P</t>
  </si>
  <si>
    <t>https://www.lcsc.com/product-detail/MOSFETs_UTC-Unisonic-Tech-UTT18P10L-TN3-R_C84900.html</t>
  </si>
  <si>
    <t>TO-252-2(DPAK)</t>
  </si>
  <si>
    <t>BC857C</t>
  </si>
  <si>
    <t>https://www.lcsc.com/product-detail/Bipolar-Transistors-BJT_Jiangsu-Changjing-Electronics-Technology-Co-Ltd-BC857_C2139.html</t>
  </si>
  <si>
    <t>SOT-23</t>
  </si>
  <si>
    <t>DC/DC</t>
  </si>
  <si>
    <t>https://www.mouser.be/ProductDetail/580-OKI78SR5-1.5W36C</t>
  </si>
  <si>
    <t>?</t>
  </si>
  <si>
    <t>MCP6002-E/MS</t>
  </si>
  <si>
    <t>https://www.mouser.be/ProductDetail/Microchip-Technology-Atmel/MCP6002-E-MS?qs=huzeVNXgovXv0kPjGdVLUA%3D%3D</t>
  </si>
  <si>
    <t>MSOP-8</t>
  </si>
  <si>
    <t>Mircocontroler</t>
  </si>
  <si>
    <t>https://www.mouser.be/ProductDetail/556-ATMEGA4809-AU</t>
  </si>
  <si>
    <t>TQFP-48</t>
  </si>
  <si>
    <t>relay</t>
  </si>
  <si>
    <t>https://www.mouser.be/ProductDetail/TE-Connectivity-PB/RT424005F?qs=8wHch9UpSvaH%252B%252BmsSCbj0Q%3D%3D</t>
  </si>
  <si>
    <t>IC2 7seg</t>
  </si>
  <si>
    <t>https://www.lcsc.com/product-detail/LED-Display-Drivers_TM-Shenzhen-Titan-Micro-Elec-TM1637-TA2007_C5337160.html</t>
  </si>
  <si>
    <t>SOP-20</t>
  </si>
  <si>
    <t xml:space="preserve">encoder </t>
  </si>
  <si>
    <t>https://www.lcsc.com/product-detail/Rotary-Encoders_BOURNS-PEC11R-4220F-S0012_C143817.html</t>
  </si>
  <si>
    <t>footprint check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</si>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</sst>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2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1166DD"/>
      <name val="Arial"/>
      <family val="2"/>
    </font>
    <font>
      <sz val="11"/>
      <color rgb="FF1166DD"/>
      <name val="Arial"/>
      <family val="2"/>
    </font>
    <font>
      <u/>
      <sz val="11"/>
      <color rgb="FF1155CC"/>
      <name val="Arial"/>
      <family val="2"/>
    </font>
    <font>
      <sz val="10"/>
      <color rgb="FF333333"/>
      <name val="Arial"/>
      <family val="2"/>
    </font>
    <font>
      <b/>
      <u/>
      <sz val="9"/>
      <color rgb="FF0000FF"/>
      <name val="Arial"/>
      <family val="2"/>
    </font>
    <font>
      <sz val="10"/>
      <color theme="1"/>
      <name val="Roboto"/>
    </font>
    <font>
      <u/>
      <sz val="12"/>
      <color rgb="FF333333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4" borderId="0" xfId="0" applyFont="1" applyFill="1"/>
    <xf numFmtId="0" fontId="2" fillId="4" borderId="0" xfId="0" applyFont="1" applyFill="1"/>
    <xf numFmtId="0" fontId="4" fillId="0" borderId="0" xfId="0" applyFont="1"/>
    <xf numFmtId="0" fontId="5" fillId="5" borderId="0" xfId="0" applyFont="1" applyFill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6" fillId="5" borderId="0" xfId="0" applyFont="1" applyFill="1"/>
    <xf numFmtId="0" fontId="7" fillId="5" borderId="0" xfId="0" applyFont="1" applyFill="1"/>
    <xf numFmtId="0" fontId="4" fillId="6" borderId="0" xfId="0" applyFont="1" applyFill="1"/>
    <xf numFmtId="0" fontId="4" fillId="5" borderId="0" xfId="0" applyFont="1" applyFill="1"/>
    <xf numFmtId="0" fontId="8" fillId="5" borderId="0" xfId="0" applyFont="1" applyFill="1"/>
    <xf numFmtId="0" fontId="9" fillId="5" borderId="0" xfId="0" applyFont="1" applyFill="1"/>
    <xf numFmtId="0" fontId="10" fillId="5" borderId="0" xfId="0" applyFont="1" applyFill="1"/>
    <xf numFmtId="0" fontId="4" fillId="5" borderId="0" xfId="0" applyFont="1" applyFill="1" applyAlignment="1">
      <alignment horizontal="right"/>
    </xf>
    <xf numFmtId="0" fontId="4" fillId="7" borderId="0" xfId="0" applyFont="1" applyFill="1"/>
    <xf numFmtId="0" fontId="4" fillId="8" borderId="0" xfId="0" applyFont="1" applyFill="1"/>
    <xf numFmtId="0" fontId="4" fillId="8" borderId="0" xfId="0" applyFont="1" applyFill="1" applyAlignment="1">
      <alignment horizontal="right"/>
    </xf>
    <xf numFmtId="0" fontId="4" fillId="9" borderId="0" xfId="0" applyFont="1" applyFill="1"/>
    <xf numFmtId="0" fontId="11" fillId="5" borderId="0" xfId="0" applyFont="1" applyFill="1"/>
    <xf numFmtId="0" fontId="12" fillId="5" borderId="0" xfId="0" applyFont="1" applyFill="1"/>
    <xf numFmtId="0" fontId="9" fillId="8" borderId="0" xfId="0" applyFont="1" applyFill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</xdr:row>
      <xdr:rowOff>161925</xdr:rowOff>
    </xdr:from>
    <xdr:ext cx="7677150" cy="688657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875-CM2545X171R-10" TargetMode="External"/><Relationship Id="rId13" Type="http://schemas.openxmlformats.org/officeDocument/2006/relationships/hyperlink" Target="https://www.lcsc.com/product-detail/Zener-Diodes_Shandong-Jingdao-Microelectronics-BZT52C5V1_C353516.html" TargetMode="External"/><Relationship Id="rId18" Type="http://schemas.openxmlformats.org/officeDocument/2006/relationships/hyperlink" Target="https://www.lcsc.com/product-detail/Bipolar-Transistors-BJT_Jiangsu-Changjing-Electronics-Technology-Co-Ltd-BC857_C2139.html" TargetMode="External"/><Relationship Id="rId3" Type="http://schemas.openxmlformats.org/officeDocument/2006/relationships/hyperlink" Target="https://www.lcsc.com/product-detail/Chip-Resistor-Surface-Mount_UNI-ROYAL-Uniroyal-Elec-0805W8F1002T5E_C17414.html" TargetMode="External"/><Relationship Id="rId21" Type="http://schemas.openxmlformats.org/officeDocument/2006/relationships/hyperlink" Target="https://www.mouser.be/ProductDetail/556-ATMEGA4809-AU" TargetMode="External"/><Relationship Id="rId7" Type="http://schemas.openxmlformats.org/officeDocument/2006/relationships/hyperlink" Target="https://www.lcsc.com/product-detail/Power-Inductors_KOHERelec-PMI201214S-100M_C2922559.html" TargetMode="External"/><Relationship Id="rId12" Type="http://schemas.openxmlformats.org/officeDocument/2006/relationships/hyperlink" Target="https://www.lcsc.com/product-detail/Multilayer-Ceramic-Capacitors-MLCC-SMD-SMT_CCTC-TCC0805X7R103M500DT_C376921.html" TargetMode="External"/><Relationship Id="rId17" Type="http://schemas.openxmlformats.org/officeDocument/2006/relationships/hyperlink" Target="https://www.lcsc.com/product-detail/MOSFETs_UTC-Unisonic-Tech-UTT18P10L-TN3-R_C84900.html" TargetMode="External"/><Relationship Id="rId2" Type="http://schemas.openxmlformats.org/officeDocument/2006/relationships/hyperlink" Target="https://www.lcsc.com/product-detail/Chip-Resistor-Surface-Mount_FOJAN-FRC0805J105-TS_C2907302.html" TargetMode="External"/><Relationship Id="rId16" Type="http://schemas.openxmlformats.org/officeDocument/2006/relationships/hyperlink" Target="https://www.lcsc.com/product-detail/Bipolar-Transistors-BJT_SALLTECH-BC847C_C3027113.html" TargetMode="External"/><Relationship Id="rId20" Type="http://schemas.openxmlformats.org/officeDocument/2006/relationships/hyperlink" Target="https://www.mouser.be/ProductDetail/Microchip-Technology-Atmel/MCP6002-E-MS?qs=huzeVNXgovXv0kPjGdVLUA%3D%3D" TargetMode="External"/><Relationship Id="rId1" Type="http://schemas.openxmlformats.org/officeDocument/2006/relationships/hyperlink" Target="https://www.lcsc.com/product-detail/Chip-Resistor-Surface-Mount_VO-SCR0805J18K_C3017916.html" TargetMode="External"/><Relationship Id="rId6" Type="http://schemas.openxmlformats.org/officeDocument/2006/relationships/hyperlink" Target="https://www.lcsc.com/product-detail/Chip-Resistor-Surface-Mount_FOJAN-FRC0805J472-TS_C2907326.html" TargetMode="External"/><Relationship Id="rId11" Type="http://schemas.openxmlformats.org/officeDocument/2006/relationships/hyperlink" Target="https://www.lcsc.com/product-detail/Aluminum-Electrolytic-Capacitors-SMD_Nichicon-UWT1H101MNL1GS_C445063.html" TargetMode="External"/><Relationship Id="rId24" Type="http://schemas.openxmlformats.org/officeDocument/2006/relationships/hyperlink" Target="https://www.lcsc.com/product-detail/Rotary-Encoders_BOURNS-PEC11R-4220F-S0012_C143817.html" TargetMode="External"/><Relationship Id="rId5" Type="http://schemas.openxmlformats.org/officeDocument/2006/relationships/hyperlink" Target="https://www.lcsc.com/product-detail/Chip-Resistor-Surface-Mount_FOJAN-FRC0805J106TS_C2930232.html" TargetMode="External"/><Relationship Id="rId15" Type="http://schemas.openxmlformats.org/officeDocument/2006/relationships/hyperlink" Target="https://www.lcsc.com/product-detail/Bridge-Rectifiers_MDD-Microdiode-Electronics-TTR8MF_C712546.html" TargetMode="External"/><Relationship Id="rId23" Type="http://schemas.openxmlformats.org/officeDocument/2006/relationships/hyperlink" Target="https://www.lcsc.com/product-detail/LED-Display-Drivers_TM-Shenzhen-Titan-Micro-Elec-TM1637-TA2007_C5337160.html" TargetMode="External"/><Relationship Id="rId10" Type="http://schemas.openxmlformats.org/officeDocument/2006/relationships/hyperlink" Target="https://www.lcsc.com/product-detail/Aluminum-Electrolytic-Capacitors-SMD_ST-Semtech-CS1E100M-CRC54_C98750.html" TargetMode="External"/><Relationship Id="rId19" Type="http://schemas.openxmlformats.org/officeDocument/2006/relationships/hyperlink" Target="https://www.mouser.be/ProductDetail/580-OKI78SR5-1.5W36C" TargetMode="External"/><Relationship Id="rId4" Type="http://schemas.openxmlformats.org/officeDocument/2006/relationships/hyperlink" Target="https://www.lcsc.com/product-detail/Chip-Resistor-Surface-Mount_UNI-ROYAL-Uniroyal-Elec-0805W8F1000T5E_C17408.html" TargetMode="External"/><Relationship Id="rId9" Type="http://schemas.openxmlformats.org/officeDocument/2006/relationships/hyperlink" Target="https://www.lcsc.com/product-detail/Aluminum-Electrolytic-Capacitors-Leaded_CX-Dongguan-Chengxing-Elec-GR478M050O25RR0VZ2FPD_C45663.html" TargetMode="External"/><Relationship Id="rId14" Type="http://schemas.openxmlformats.org/officeDocument/2006/relationships/hyperlink" Target="https://www.lcsc.com/product-detail/Switching-Diode_Shandong-Jingdao-Microelectronics-1N4148W_C115103.html" TargetMode="External"/><Relationship Id="rId22" Type="http://schemas.openxmlformats.org/officeDocument/2006/relationships/hyperlink" Target="https://www.mouser.be/ProductDetail/TE-Connectivity-PB/RT424005F?qs=8wHch9UpSvaH%252B%252BmsSCbj0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3"/>
  <sheetViews>
    <sheetView workbookViewId="0">
      <selection sqref="A1:C2"/>
    </sheetView>
  </sheetViews>
  <sheetFormatPr defaultColWidth="12.6328125" defaultRowHeight="15.75" customHeight="1" x14ac:dyDescent="0.25"/>
  <cols>
    <col min="2" max="2" width="18" customWidth="1"/>
    <col min="14" max="15" width="17.90625" customWidth="1"/>
  </cols>
  <sheetData>
    <row r="1" spans="1:14" ht="15.75" customHeight="1" x14ac:dyDescent="0.25">
      <c r="A1" s="30" t="s">
        <v>0</v>
      </c>
      <c r="B1" s="31"/>
      <c r="C1" s="31"/>
      <c r="E1" s="30" t="s">
        <v>1</v>
      </c>
      <c r="F1" s="31"/>
      <c r="G1" s="31"/>
      <c r="H1" s="31"/>
      <c r="I1" s="31"/>
      <c r="J1" s="31"/>
      <c r="K1" s="31"/>
      <c r="L1" s="31"/>
      <c r="N1" s="1" t="s">
        <v>2</v>
      </c>
    </row>
    <row r="2" spans="1:14" ht="15.75" customHeight="1" x14ac:dyDescent="0.25">
      <c r="A2" s="31"/>
      <c r="B2" s="31"/>
      <c r="C2" s="31"/>
      <c r="E2" s="31"/>
      <c r="F2" s="31"/>
      <c r="G2" s="31"/>
      <c r="H2" s="31"/>
      <c r="I2" s="31"/>
      <c r="J2" s="31"/>
      <c r="K2" s="31"/>
      <c r="L2" s="31"/>
      <c r="N2" s="1">
        <f>COUNTA(B4:B150)</f>
        <v>20</v>
      </c>
    </row>
    <row r="3" spans="1:14" ht="15.75" customHeight="1" x14ac:dyDescent="0.25">
      <c r="B3" s="1" t="s">
        <v>3</v>
      </c>
      <c r="E3" s="31"/>
      <c r="F3" s="31"/>
      <c r="G3" s="31"/>
      <c r="H3" s="31"/>
      <c r="I3" s="31"/>
      <c r="J3" s="31"/>
      <c r="K3" s="31"/>
      <c r="L3" s="31"/>
    </row>
    <row r="4" spans="1:14" ht="15.75" customHeight="1" x14ac:dyDescent="0.25">
      <c r="B4" s="2" t="s">
        <v>4</v>
      </c>
    </row>
    <row r="5" spans="1:14" ht="15.75" customHeight="1" x14ac:dyDescent="0.25">
      <c r="B5" s="2" t="s">
        <v>5</v>
      </c>
    </row>
    <row r="6" spans="1:14" ht="15.75" customHeight="1" x14ac:dyDescent="0.25">
      <c r="B6" s="2" t="s">
        <v>6</v>
      </c>
    </row>
    <row r="7" spans="1:14" ht="15.75" customHeight="1" x14ac:dyDescent="0.25">
      <c r="B7" s="2" t="s">
        <v>7</v>
      </c>
    </row>
    <row r="8" spans="1:14" ht="15.75" customHeight="1" x14ac:dyDescent="0.25">
      <c r="B8" s="2" t="s">
        <v>8</v>
      </c>
    </row>
    <row r="9" spans="1:14" ht="15.75" customHeight="1" x14ac:dyDescent="0.25">
      <c r="B9" s="2" t="s">
        <v>9</v>
      </c>
    </row>
    <row r="10" spans="1:14" ht="15.75" customHeight="1" x14ac:dyDescent="0.25">
      <c r="B10" s="2" t="s">
        <v>10</v>
      </c>
    </row>
    <row r="11" spans="1:14" ht="15.75" customHeight="1" x14ac:dyDescent="0.25">
      <c r="B11" s="2" t="s">
        <v>11</v>
      </c>
    </row>
    <row r="12" spans="1:14" ht="15.75" customHeight="1" x14ac:dyDescent="0.25">
      <c r="B12" s="3" t="s">
        <v>12</v>
      </c>
    </row>
    <row r="13" spans="1:14" ht="15.75" customHeight="1" x14ac:dyDescent="0.25">
      <c r="B13" s="2" t="s">
        <v>13</v>
      </c>
    </row>
    <row r="14" spans="1:14" ht="15.75" customHeight="1" x14ac:dyDescent="0.25">
      <c r="B14" s="2" t="s">
        <v>14</v>
      </c>
      <c r="C14" s="1" t="s">
        <v>15</v>
      </c>
    </row>
    <row r="15" spans="1:14" ht="15.75" customHeight="1" x14ac:dyDescent="0.25">
      <c r="B15" s="2" t="s">
        <v>16</v>
      </c>
    </row>
    <row r="16" spans="1:14" ht="15.75" customHeight="1" x14ac:dyDescent="0.25">
      <c r="B16" s="2" t="s">
        <v>17</v>
      </c>
    </row>
    <row r="17" spans="2:2" ht="15.75" customHeight="1" x14ac:dyDescent="0.25">
      <c r="B17" s="2" t="s">
        <v>18</v>
      </c>
    </row>
    <row r="18" spans="2:2" ht="15.75" customHeight="1" x14ac:dyDescent="0.25">
      <c r="B18" s="2" t="s">
        <v>19</v>
      </c>
    </row>
    <row r="19" spans="2:2" ht="15.75" customHeight="1" x14ac:dyDescent="0.25">
      <c r="B19" s="2" t="s">
        <v>20</v>
      </c>
    </row>
    <row r="20" spans="2:2" ht="12.5" x14ac:dyDescent="0.25">
      <c r="B20" s="2" t="s">
        <v>21</v>
      </c>
    </row>
    <row r="21" spans="2:2" ht="12.5" x14ac:dyDescent="0.25">
      <c r="B21" s="2" t="s">
        <v>22</v>
      </c>
    </row>
    <row r="22" spans="2:2" ht="12.5" x14ac:dyDescent="0.25">
      <c r="B22" s="2" t="s">
        <v>23</v>
      </c>
    </row>
    <row r="23" spans="2:2" ht="12.5" x14ac:dyDescent="0.25">
      <c r="B23" s="2" t="s">
        <v>24</v>
      </c>
    </row>
  </sheetData>
  <mergeCells count="2">
    <mergeCell ref="A1:C2"/>
    <mergeCell ref="E1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3"/>
  <sheetViews>
    <sheetView tabSelected="1" topLeftCell="A18" workbookViewId="0">
      <selection activeCell="D23" sqref="D23"/>
    </sheetView>
  </sheetViews>
  <sheetFormatPr defaultColWidth="12.6328125" defaultRowHeight="15.75" customHeight="1" x14ac:dyDescent="0.25"/>
  <cols>
    <col min="2" max="2" width="53.6328125" customWidth="1"/>
    <col min="3" max="3" width="30.6328125" customWidth="1"/>
    <col min="6" max="6" width="21.26953125" customWidth="1"/>
  </cols>
  <sheetData>
    <row r="1" spans="1:7" ht="13" x14ac:dyDescent="0.3">
      <c r="A1" s="4"/>
      <c r="B1" s="4" t="s">
        <v>25</v>
      </c>
      <c r="C1" s="4" t="s">
        <v>26</v>
      </c>
      <c r="F1" s="1" t="s">
        <v>27</v>
      </c>
      <c r="G1" s="1" t="s">
        <v>28</v>
      </c>
    </row>
    <row r="2" spans="1:7" ht="15.75" customHeight="1" x14ac:dyDescent="0.25">
      <c r="A2" s="5" t="s">
        <v>29</v>
      </c>
      <c r="B2" s="5"/>
      <c r="C2" s="5"/>
      <c r="D2" s="6"/>
      <c r="E2" s="29" t="s">
        <v>100</v>
      </c>
      <c r="G2" s="1">
        <f>SUM(F3:F33)</f>
        <v>1240</v>
      </c>
    </row>
    <row r="3" spans="1:7" ht="14" x14ac:dyDescent="0.3">
      <c r="A3" s="7" t="s">
        <v>30</v>
      </c>
      <c r="B3" s="8" t="s">
        <v>31</v>
      </c>
      <c r="C3" s="9">
        <v>805</v>
      </c>
      <c r="D3" s="10">
        <v>3</v>
      </c>
      <c r="E3" s="29" t="s">
        <v>101</v>
      </c>
      <c r="F3" s="1">
        <f>D3*inschrijving!$N$2</f>
        <v>60</v>
      </c>
    </row>
    <row r="4" spans="1:7" ht="14" x14ac:dyDescent="0.3">
      <c r="A4" s="7" t="s">
        <v>32</v>
      </c>
      <c r="B4" s="8" t="s">
        <v>33</v>
      </c>
      <c r="C4" s="9">
        <v>805</v>
      </c>
      <c r="D4" s="10">
        <v>1</v>
      </c>
      <c r="E4" s="29" t="s">
        <v>101</v>
      </c>
      <c r="F4" s="1">
        <f>D4*inschrijving!$N$2</f>
        <v>20</v>
      </c>
    </row>
    <row r="5" spans="1:7" ht="14" x14ac:dyDescent="0.3">
      <c r="A5" s="7" t="s">
        <v>34</v>
      </c>
      <c r="B5" s="11" t="s">
        <v>35</v>
      </c>
      <c r="C5" s="9">
        <v>805</v>
      </c>
      <c r="D5" s="10">
        <v>1</v>
      </c>
      <c r="E5" s="29" t="s">
        <v>101</v>
      </c>
      <c r="F5" s="1">
        <f>D5*inschrijving!$N$2</f>
        <v>20</v>
      </c>
    </row>
    <row r="6" spans="1:7" ht="14" x14ac:dyDescent="0.3">
      <c r="A6" s="7" t="s">
        <v>36</v>
      </c>
      <c r="B6" s="12" t="s">
        <v>37</v>
      </c>
      <c r="C6" s="9">
        <v>805</v>
      </c>
      <c r="D6" s="10">
        <v>4</v>
      </c>
      <c r="E6" s="29" t="s">
        <v>101</v>
      </c>
      <c r="F6" s="1">
        <f>D6*inschrijving!$N$2</f>
        <v>80</v>
      </c>
    </row>
    <row r="7" spans="1:7" ht="14" x14ac:dyDescent="0.3">
      <c r="A7" s="7" t="s">
        <v>38</v>
      </c>
      <c r="B7" s="8" t="s">
        <v>39</v>
      </c>
      <c r="C7" s="9">
        <v>805</v>
      </c>
      <c r="D7" s="10">
        <v>6</v>
      </c>
      <c r="E7" s="29" t="s">
        <v>101</v>
      </c>
      <c r="F7" s="1">
        <f>D7*inschrijving!$N$2</f>
        <v>120</v>
      </c>
    </row>
    <row r="8" spans="1:7" ht="14" x14ac:dyDescent="0.3">
      <c r="A8" s="7" t="s">
        <v>40</v>
      </c>
      <c r="B8" s="8" t="s">
        <v>41</v>
      </c>
      <c r="C8" s="9">
        <v>805</v>
      </c>
      <c r="D8" s="10">
        <v>3</v>
      </c>
      <c r="E8" s="29" t="s">
        <v>101</v>
      </c>
      <c r="F8" s="1">
        <f>D8*inschrijving!$N$2</f>
        <v>60</v>
      </c>
    </row>
    <row r="9" spans="1:7" ht="14" x14ac:dyDescent="0.3">
      <c r="A9" s="7" t="s">
        <v>42</v>
      </c>
      <c r="B9" s="8" t="s">
        <v>43</v>
      </c>
      <c r="C9" s="9">
        <v>805</v>
      </c>
      <c r="D9" s="10">
        <v>1</v>
      </c>
      <c r="E9" s="29" t="s">
        <v>101</v>
      </c>
      <c r="F9" s="1">
        <f>D9*inschrijving!$N$2</f>
        <v>20</v>
      </c>
    </row>
    <row r="10" spans="1:7" ht="14" x14ac:dyDescent="0.3">
      <c r="A10" s="7" t="s">
        <v>44</v>
      </c>
      <c r="B10" s="8" t="s">
        <v>45</v>
      </c>
      <c r="C10" s="9">
        <v>805</v>
      </c>
      <c r="D10" s="10">
        <v>6</v>
      </c>
      <c r="E10" s="29" t="s">
        <v>101</v>
      </c>
      <c r="F10" s="1">
        <f>D10*inschrijving!$N$2</f>
        <v>120</v>
      </c>
    </row>
    <row r="11" spans="1:7" ht="15.75" customHeight="1" x14ac:dyDescent="0.25">
      <c r="A11" s="13" t="s">
        <v>46</v>
      </c>
      <c r="B11" s="13"/>
      <c r="C11" s="13"/>
      <c r="D11" s="13"/>
      <c r="F11" s="1">
        <f>D11*inschrijving!$N$2</f>
        <v>0</v>
      </c>
    </row>
    <row r="12" spans="1:7" ht="14" x14ac:dyDescent="0.3">
      <c r="A12" s="14" t="s">
        <v>47</v>
      </c>
      <c r="B12" s="15" t="s">
        <v>48</v>
      </c>
      <c r="C12" s="16">
        <v>805</v>
      </c>
      <c r="D12" s="10">
        <v>1</v>
      </c>
      <c r="E12" s="29" t="s">
        <v>101</v>
      </c>
      <c r="F12" s="1">
        <f>D12*inschrijving!$N$2</f>
        <v>20</v>
      </c>
    </row>
    <row r="13" spans="1:7" ht="15.75" customHeight="1" x14ac:dyDescent="0.25">
      <c r="A13" s="14" t="s">
        <v>49</v>
      </c>
      <c r="B13" s="17" t="s">
        <v>50</v>
      </c>
      <c r="C13" s="18">
        <v>2545</v>
      </c>
      <c r="D13" s="10">
        <v>1</v>
      </c>
      <c r="E13" s="29" t="s">
        <v>101</v>
      </c>
      <c r="F13" s="1">
        <f>D13*inschrijving!$N$2</f>
        <v>20</v>
      </c>
    </row>
    <row r="14" spans="1:7" ht="15.75" customHeight="1" x14ac:dyDescent="0.25">
      <c r="A14" s="19" t="s">
        <v>51</v>
      </c>
      <c r="B14" s="19"/>
      <c r="C14" s="19"/>
      <c r="D14" s="19"/>
      <c r="F14" s="1">
        <f>D14*inschrijving!$N$2</f>
        <v>0</v>
      </c>
    </row>
    <row r="15" spans="1:7" ht="14" x14ac:dyDescent="0.3">
      <c r="A15" s="14" t="s">
        <v>52</v>
      </c>
      <c r="B15" s="8" t="s">
        <v>53</v>
      </c>
      <c r="C15" s="20" t="s">
        <v>54</v>
      </c>
      <c r="D15" s="10">
        <v>1</v>
      </c>
      <c r="E15" s="29" t="s">
        <v>101</v>
      </c>
      <c r="F15" s="1">
        <f>D15*inschrijving!$N$2</f>
        <v>20</v>
      </c>
    </row>
    <row r="16" spans="1:7" ht="14" x14ac:dyDescent="0.3">
      <c r="A16" s="14" t="s">
        <v>55</v>
      </c>
      <c r="B16" s="8" t="s">
        <v>56</v>
      </c>
      <c r="C16" s="21" t="s">
        <v>57</v>
      </c>
      <c r="D16" s="10">
        <v>3</v>
      </c>
      <c r="E16" s="29" t="s">
        <v>101</v>
      </c>
      <c r="F16" s="1">
        <f>D16*inschrijving!$N$2</f>
        <v>60</v>
      </c>
    </row>
    <row r="17" spans="1:6" ht="15.75" customHeight="1" x14ac:dyDescent="0.25">
      <c r="A17" s="14" t="s">
        <v>58</v>
      </c>
      <c r="B17" s="14"/>
      <c r="C17" s="18">
        <v>805</v>
      </c>
      <c r="D17" s="10">
        <v>6</v>
      </c>
      <c r="E17" s="29" t="s">
        <v>101</v>
      </c>
      <c r="F17" s="1">
        <f>D17*inschrijving!$N$2</f>
        <v>120</v>
      </c>
    </row>
    <row r="18" spans="1:6" ht="14" x14ac:dyDescent="0.3">
      <c r="A18" s="14" t="s">
        <v>59</v>
      </c>
      <c r="B18" s="8" t="s">
        <v>60</v>
      </c>
      <c r="C18" s="20" t="s">
        <v>61</v>
      </c>
      <c r="D18" s="10">
        <v>2</v>
      </c>
      <c r="E18" s="29" t="s">
        <v>101</v>
      </c>
      <c r="F18" s="1">
        <f>D18*inschrijving!$N$2</f>
        <v>40</v>
      </c>
    </row>
    <row r="19" spans="1:6" ht="14" x14ac:dyDescent="0.3">
      <c r="A19" s="14" t="s">
        <v>62</v>
      </c>
      <c r="B19" s="8" t="s">
        <v>63</v>
      </c>
      <c r="C19" s="18">
        <v>805</v>
      </c>
      <c r="D19" s="10">
        <v>7</v>
      </c>
      <c r="E19" s="29" t="s">
        <v>101</v>
      </c>
      <c r="F19" s="1">
        <f>D19*inschrijving!$N$2</f>
        <v>140</v>
      </c>
    </row>
    <row r="20" spans="1:6" ht="12.5" x14ac:dyDescent="0.25">
      <c r="A20" s="22" t="s">
        <v>64</v>
      </c>
      <c r="B20" s="22"/>
      <c r="C20" s="22"/>
      <c r="D20" s="22"/>
      <c r="F20" s="1">
        <f>D20*inschrijving!$N$2</f>
        <v>0</v>
      </c>
    </row>
    <row r="21" spans="1:6" ht="14" x14ac:dyDescent="0.3">
      <c r="A21" s="7" t="s">
        <v>65</v>
      </c>
      <c r="B21" s="12" t="s">
        <v>66</v>
      </c>
      <c r="C21" s="7" t="s">
        <v>67</v>
      </c>
      <c r="D21" s="10">
        <v>1</v>
      </c>
      <c r="E21" s="29" t="s">
        <v>101</v>
      </c>
      <c r="F21" s="1">
        <f>D21*inschrijving!$N$2</f>
        <v>20</v>
      </c>
    </row>
    <row r="22" spans="1:6" ht="14" x14ac:dyDescent="0.3">
      <c r="A22" s="7" t="s">
        <v>68</v>
      </c>
      <c r="B22" s="8" t="s">
        <v>69</v>
      </c>
      <c r="C22" s="16" t="s">
        <v>67</v>
      </c>
      <c r="D22" s="10">
        <v>1</v>
      </c>
      <c r="E22" s="29" t="s">
        <v>101</v>
      </c>
      <c r="F22" s="1">
        <f>D22*inschrijving!$N$2</f>
        <v>20</v>
      </c>
    </row>
    <row r="23" spans="1:6" ht="14" x14ac:dyDescent="0.3">
      <c r="A23" s="7" t="s">
        <v>70</v>
      </c>
      <c r="B23" s="8" t="s">
        <v>71</v>
      </c>
      <c r="C23" s="23" t="s">
        <v>67</v>
      </c>
      <c r="D23" s="10">
        <v>1</v>
      </c>
      <c r="E23" s="29" t="s">
        <v>101</v>
      </c>
      <c r="F23" s="1">
        <f>D23*inschrijving!$N$2</f>
        <v>20</v>
      </c>
    </row>
    <row r="24" spans="1:6" ht="15.5" x14ac:dyDescent="0.35">
      <c r="A24" s="7" t="s">
        <v>72</v>
      </c>
      <c r="B24" s="24" t="s">
        <v>73</v>
      </c>
      <c r="C24" s="25" t="s">
        <v>74</v>
      </c>
      <c r="D24" s="10">
        <v>2</v>
      </c>
      <c r="E24" s="29" t="s">
        <v>101</v>
      </c>
      <c r="F24" s="1">
        <f>D24*inschrijving!$N$2</f>
        <v>40</v>
      </c>
    </row>
    <row r="25" spans="1:6" ht="14" x14ac:dyDescent="0.3">
      <c r="A25" s="7" t="s">
        <v>75</v>
      </c>
      <c r="B25" s="8" t="s">
        <v>76</v>
      </c>
      <c r="C25" s="7" t="s">
        <v>77</v>
      </c>
      <c r="D25" s="10">
        <v>3</v>
      </c>
      <c r="E25" s="29" t="s">
        <v>101</v>
      </c>
      <c r="F25" s="1">
        <f>D25*inschrijving!$N$2</f>
        <v>60</v>
      </c>
    </row>
    <row r="26" spans="1:6" ht="14" x14ac:dyDescent="0.3">
      <c r="A26" s="7" t="s">
        <v>78</v>
      </c>
      <c r="B26" s="8" t="s">
        <v>79</v>
      </c>
      <c r="C26" s="7" t="s">
        <v>80</v>
      </c>
      <c r="D26" s="10">
        <v>1</v>
      </c>
      <c r="E26" s="29" t="s">
        <v>101</v>
      </c>
      <c r="F26" s="1">
        <f>D26*inschrijving!$N$2</f>
        <v>20</v>
      </c>
    </row>
    <row r="27" spans="1:6" ht="14" x14ac:dyDescent="0.3">
      <c r="A27" s="7" t="s">
        <v>81</v>
      </c>
      <c r="B27" s="8" t="s">
        <v>82</v>
      </c>
      <c r="C27" s="7" t="s">
        <v>83</v>
      </c>
      <c r="D27" s="10">
        <v>1</v>
      </c>
      <c r="E27" s="29" t="s">
        <v>101</v>
      </c>
      <c r="F27" s="1">
        <f>D27*inschrijving!$N$2</f>
        <v>20</v>
      </c>
    </row>
    <row r="28" spans="1:6" ht="12.5" x14ac:dyDescent="0.25">
      <c r="A28" s="7" t="s">
        <v>84</v>
      </c>
      <c r="B28" s="26" t="s">
        <v>85</v>
      </c>
      <c r="C28" s="7" t="s">
        <v>86</v>
      </c>
      <c r="D28" s="10">
        <v>1</v>
      </c>
      <c r="E28" s="29" t="s">
        <v>101</v>
      </c>
      <c r="F28" s="1">
        <f>D28*inschrijving!$N$2</f>
        <v>20</v>
      </c>
    </row>
    <row r="29" spans="1:6" ht="14" x14ac:dyDescent="0.3">
      <c r="A29" s="7" t="s">
        <v>87</v>
      </c>
      <c r="B29" s="8" t="s">
        <v>88</v>
      </c>
      <c r="C29" s="7" t="s">
        <v>89</v>
      </c>
      <c r="D29" s="10">
        <v>1</v>
      </c>
      <c r="E29" s="29" t="s">
        <v>101</v>
      </c>
      <c r="F29" s="1">
        <f>D29*inschrijving!$N$2</f>
        <v>20</v>
      </c>
    </row>
    <row r="30" spans="1:6" ht="12.5" x14ac:dyDescent="0.25">
      <c r="A30" s="7" t="s">
        <v>90</v>
      </c>
      <c r="B30" s="27" t="s">
        <v>91</v>
      </c>
      <c r="C30" s="16" t="s">
        <v>92</v>
      </c>
      <c r="D30" s="10">
        <v>1</v>
      </c>
      <c r="E30" s="29" t="s">
        <v>101</v>
      </c>
      <c r="F30" s="1">
        <f>D30*inschrijving!$N$2</f>
        <v>20</v>
      </c>
    </row>
    <row r="31" spans="1:6" ht="12.5" x14ac:dyDescent="0.25">
      <c r="A31" s="7" t="s">
        <v>93</v>
      </c>
      <c r="B31" s="26" t="s">
        <v>94</v>
      </c>
      <c r="C31" s="7" t="s">
        <v>86</v>
      </c>
      <c r="D31" s="10">
        <v>1</v>
      </c>
      <c r="E31" s="29" t="s">
        <v>101</v>
      </c>
      <c r="F31" s="1">
        <f>D31*inschrijving!$N$2</f>
        <v>20</v>
      </c>
    </row>
    <row r="32" spans="1:6" ht="12.5" x14ac:dyDescent="0.25">
      <c r="A32" s="7" t="s">
        <v>95</v>
      </c>
      <c r="B32" s="27" t="s">
        <v>96</v>
      </c>
      <c r="C32" s="7" t="s">
        <v>97</v>
      </c>
      <c r="D32" s="10">
        <v>1</v>
      </c>
      <c r="E32" s="29" t="s">
        <v>101</v>
      </c>
      <c r="F32" s="1">
        <f>D32*inschrijving!$N$2</f>
        <v>20</v>
      </c>
    </row>
    <row r="33" spans="1:6" ht="12.5" x14ac:dyDescent="0.25">
      <c r="A33" s="7" t="s">
        <v>98</v>
      </c>
      <c r="B33" s="28" t="s">
        <v>99</v>
      </c>
      <c r="C33" s="7" t="s">
        <v>86</v>
      </c>
      <c r="D33" s="10">
        <v>1</v>
      </c>
      <c r="E33" s="29" t="s">
        <v>101</v>
      </c>
      <c r="F33" s="1">
        <f>D33*inschrijving!$N$2</f>
        <v>20</v>
      </c>
    </row>
  </sheetData>
  <hyperlinks>
    <hyperlink ref="B3" r:id="rId1" xr:uid="{00000000-0004-0000-0100-000000000000}"/>
    <hyperlink ref="B4" r:id="rId2" xr:uid="{00000000-0004-0000-0100-000001000000}"/>
    <hyperlink ref="B7" r:id="rId3" xr:uid="{00000000-0004-0000-0100-000002000000}"/>
    <hyperlink ref="B8" r:id="rId4" xr:uid="{00000000-0004-0000-0100-000003000000}"/>
    <hyperlink ref="B9" r:id="rId5" xr:uid="{00000000-0004-0000-0100-000004000000}"/>
    <hyperlink ref="B10" r:id="rId6" xr:uid="{00000000-0004-0000-0100-000005000000}"/>
    <hyperlink ref="B12" r:id="rId7" xr:uid="{00000000-0004-0000-0100-000006000000}"/>
    <hyperlink ref="B13" r:id="rId8" xr:uid="{00000000-0004-0000-0100-000007000000}"/>
    <hyperlink ref="B15" r:id="rId9" xr:uid="{00000000-0004-0000-0100-000008000000}"/>
    <hyperlink ref="B16" r:id="rId10" xr:uid="{00000000-0004-0000-0100-000009000000}"/>
    <hyperlink ref="B18" r:id="rId11" xr:uid="{00000000-0004-0000-0100-00000A000000}"/>
    <hyperlink ref="B19" r:id="rId12" xr:uid="{00000000-0004-0000-0100-00000B000000}"/>
    <hyperlink ref="B22" r:id="rId13" xr:uid="{00000000-0004-0000-0100-00000C000000}"/>
    <hyperlink ref="B23" r:id="rId14" xr:uid="{00000000-0004-0000-0100-00000D000000}"/>
    <hyperlink ref="B24" r:id="rId15" xr:uid="{00000000-0004-0000-0100-00000E000000}"/>
    <hyperlink ref="B25" r:id="rId16" xr:uid="{00000000-0004-0000-0100-00000F000000}"/>
    <hyperlink ref="B26" r:id="rId17" xr:uid="{00000000-0004-0000-0100-000010000000}"/>
    <hyperlink ref="B27" r:id="rId18" xr:uid="{00000000-0004-0000-0100-000011000000}"/>
    <hyperlink ref="B28" r:id="rId19" xr:uid="{00000000-0004-0000-0100-000012000000}"/>
    <hyperlink ref="B29" r:id="rId20" xr:uid="{00000000-0004-0000-0100-000013000000}"/>
    <hyperlink ref="B30" r:id="rId21" xr:uid="{00000000-0004-0000-0100-000014000000}"/>
    <hyperlink ref="B31" r:id="rId22" xr:uid="{00000000-0004-0000-0100-000015000000}"/>
    <hyperlink ref="B32" r:id="rId23" xr:uid="{00000000-0004-0000-0100-000016000000}"/>
    <hyperlink ref="B33" r:id="rId24" xr:uid="{00000000-0004-0000-01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inschrijving</vt:lpstr>
      <vt:lpstr>Compontenten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Prestige</dc:creator>
  <cp:lastModifiedBy>Prestige</cp:lastModifiedBy>
  <dcterms:created xsi:type="dcterms:W3CDTF">2023-04-13T16:44:14Z</dcterms:created>
  <dcterms:modified xsi:type="dcterms:W3CDTF">2023-04-17T14:52:20Z</dcterms:modified>
</cp:coreProperties>
</file>