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<sst xmlns="http://schemas.openxmlformats.org/spreadsheetml/2006/main" count="5" uniqueCount="5">
  <si>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</si>
  <si>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</si>
  <si>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</si>
  <si>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</si>
  <si>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 TIME BETWEEN CPU TIMESTAMPS (ms) (80x)</t>
  </si>
  <si>
    <t>AVERAGE TIME BETWEEN MEM TIMESTAMPS (ms) (86x)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</si>
</sst>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Sheet1!$A$2:$A$81</c:f>
              <c:numCache/>
            </c:numRef>
          </c:cat>
          <c:val>
            <c:numRef>
              <c:f>Sheet1!$B$2:$B$81</c:f>
              <c:numCache/>
            </c:numRef>
          </c:val>
          <c:smooth val="0"/>
        </c:ser>
        <c:marker val="1"/>
        <c:axId val="532087022"/>
        <c:axId val="1332210474"/>
      </c:lineChart>
      <c:catAx>
        <c:axId val="53208702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32210474"/>
        <c:crosses val="autoZero"/>
        <c:auto val="1"/>
        <c:lblOffset val="100"/>
        <c:tickLblSkip val="1"/>
        <c:tickMarkSkip val="1"/>
        <c:noMultiLvlLbl val="0"/>
      </c:catAx>
      <c:valAx>
        <c:axId val="133221047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53208702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Sheet1!$C$2:$C$87</c:f>
              <c:numCache/>
            </c:numRef>
          </c:cat>
          <c:val>
            <c:numRef>
              <c:f>Sheet1!$E$2:$E$87</c:f>
              <c:numCache/>
            </c:numRef>
          </c:val>
          <c:smooth val="0"/>
        </c:ser>
        <c:marker val="1"/>
        <c:axId val="1248234350"/>
        <c:axId val="1600667055"/>
      </c:lineChart>
      <c:catAx>
        <c:axId val="124823435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00667055"/>
        <c:crosses val="autoZero"/>
        <c:auto val="1"/>
        <c:lblOffset val="100"/>
        <c:tickLblSkip val="1"/>
        <c:tickMarkSkip val="1"/>
        <c:noMultiLvlLbl val="0"/>
      </c:catAx>
      <c:valAx>
        <c:axId val="16006670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4823435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8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1080</f>
        <v>1080</v>
      </c>
      <c r="B2" s="21">
        <f>0</f>
        <v>0</v>
      </c>
      <c r="C2" s="21">
        <f>1217</f>
        <v>1217</v>
      </c>
      <c r="D2" s="21">
        <f>9424</f>
        <v>9424</v>
      </c>
      <c r="E2" s="21">
        <f>9.203125</f>
        <v>9.203125</v>
      </c>
      <c r="G2" s="21">
        <f>296</f>
        <v>296</v>
      </c>
    </row>
    <row r="3">
      <c r="A3" s="21">
        <f>1349</f>
        <v>1349</v>
      </c>
      <c r="B3" s="21">
        <f>17</f>
        <v>17</v>
      </c>
      <c r="C3" s="21">
        <f>1583</f>
        <v>1583</v>
      </c>
      <c r="D3" s="21">
        <f>83632</f>
        <v>83632</v>
      </c>
      <c r="E3" s="21">
        <f>81.671875</f>
        <v>81.671875</v>
      </c>
    </row>
    <row r="4">
      <c r="A4" s="21">
        <f>1687</f>
        <v>1687</v>
      </c>
      <c r="B4" s="21">
        <f>35</f>
        <v>35</v>
      </c>
      <c r="C4" s="21">
        <f>1875</f>
        <v>1875</v>
      </c>
      <c r="D4" s="21">
        <f>98976</f>
        <v>98976</v>
      </c>
      <c r="E4" s="21">
        <f>96.65625</f>
        <v>96.65625</v>
      </c>
      <c r="G4" s="21" t="s">
        <v>5</v>
      </c>
    </row>
    <row r="5">
      <c r="A5" s="21">
        <f>1951</f>
        <v>1951</v>
      </c>
      <c r="B5" s="21">
        <f>18</f>
        <v>18</v>
      </c>
      <c r="C5" s="21">
        <f>2131</f>
        <v>2131</v>
      </c>
      <c r="D5" s="21">
        <f>103781</f>
        <v>103781</v>
      </c>
      <c r="E5" s="21">
        <f>101.3486328125</f>
        <v>101.3486328125</v>
      </c>
      <c r="G5" s="21">
        <f>273</f>
        <v>273</v>
      </c>
    </row>
    <row r="6">
      <c r="A6" s="21">
        <f>2188</f>
        <v>2188</v>
      </c>
      <c r="B6" s="21">
        <f>30</f>
        <v>30</v>
      </c>
      <c r="C6" s="21">
        <f>2346</f>
        <v>2346</v>
      </c>
      <c r="D6" s="21">
        <f>105534</f>
        <v>105534</v>
      </c>
      <c r="E6" s="21">
        <f>103.060546875</f>
        <v>103.060546875</v>
      </c>
    </row>
    <row r="7">
      <c r="A7" s="21">
        <f>2393</f>
        <v>2393</v>
      </c>
      <c r="B7" s="21">
        <f>29</f>
        <v>29</v>
      </c>
      <c r="C7" s="21">
        <f>2571</f>
        <v>2571</v>
      </c>
      <c r="D7" s="21">
        <f>109007</f>
        <v>109007</v>
      </c>
      <c r="E7" s="21">
        <f>106.4521484375</f>
        <v>106.4521484375</v>
      </c>
    </row>
    <row r="8">
      <c r="A8" s="21">
        <f>2640</f>
        <v>2640</v>
      </c>
      <c r="B8" s="21">
        <f>15</f>
        <v>15</v>
      </c>
      <c r="C8" s="21">
        <f>2738</f>
        <v>2738</v>
      </c>
      <c r="D8" s="21">
        <f>114049</f>
        <v>114049</v>
      </c>
      <c r="E8" s="21">
        <f>111.3759765625</f>
        <v>111.3759765625</v>
      </c>
    </row>
    <row r="9">
      <c r="A9" s="21">
        <f>2916</f>
        <v>2916</v>
      </c>
      <c r="B9" s="21">
        <f>22</f>
        <v>22</v>
      </c>
      <c r="C9" s="21">
        <f>2973</f>
        <v>2973</v>
      </c>
      <c r="D9" s="21">
        <f>114611</f>
        <v>114611</v>
      </c>
      <c r="E9" s="21">
        <f>111.9248046875</f>
        <v>111.9248046875</v>
      </c>
    </row>
    <row r="10">
      <c r="A10" s="21">
        <f>3210</f>
        <v>3210</v>
      </c>
      <c r="B10" s="21">
        <f>5</f>
        <v>5</v>
      </c>
      <c r="C10" s="21">
        <f>3167</f>
        <v>3167</v>
      </c>
      <c r="D10" s="21">
        <f>115043</f>
        <v>115043</v>
      </c>
      <c r="E10" s="21">
        <f>112.3466796875</f>
        <v>112.3466796875</v>
      </c>
    </row>
    <row r="11">
      <c r="A11" s="21">
        <f>3449</f>
        <v>3449</v>
      </c>
      <c r="B11" s="21">
        <f>6</f>
        <v>6</v>
      </c>
      <c r="C11" s="21">
        <f>3407</f>
        <v>3407</v>
      </c>
      <c r="D11" s="21">
        <f>116259</f>
        <v>116259</v>
      </c>
      <c r="E11" s="21">
        <f>113.5341796875</f>
        <v>113.5341796875</v>
      </c>
    </row>
    <row r="12">
      <c r="A12" s="21">
        <f>3734</f>
        <v>3734</v>
      </c>
      <c r="B12" s="21">
        <f>2</f>
        <v>2</v>
      </c>
      <c r="C12" s="21">
        <f>3653</f>
        <v>3653</v>
      </c>
      <c r="D12" s="21">
        <f>115871</f>
        <v>115871</v>
      </c>
      <c r="E12" s="21">
        <f>113.1552734375</f>
        <v>113.1552734375</v>
      </c>
    </row>
    <row r="13">
      <c r="A13" s="21">
        <f>3987</f>
        <v>3987</v>
      </c>
      <c r="B13" s="21">
        <f>9</f>
        <v>9</v>
      </c>
      <c r="C13" s="21">
        <f>3904</f>
        <v>3904</v>
      </c>
      <c r="D13" s="21">
        <f>116123</f>
        <v>116123</v>
      </c>
      <c r="E13" s="21">
        <f>113.4013671875</f>
        <v>113.4013671875</v>
      </c>
    </row>
    <row r="14">
      <c r="A14" s="21">
        <f>4343</f>
        <v>4343</v>
      </c>
      <c r="B14" s="21">
        <f>2</f>
        <v>2</v>
      </c>
      <c r="C14" s="21">
        <f>4139</f>
        <v>4139</v>
      </c>
      <c r="D14" s="21">
        <f>116031</f>
        <v>116031</v>
      </c>
      <c r="E14" s="21">
        <f>113.3115234375</f>
        <v>113.3115234375</v>
      </c>
    </row>
    <row r="15">
      <c r="A15" s="21">
        <f>4606</f>
        <v>4606</v>
      </c>
      <c r="B15" s="21">
        <f>13</f>
        <v>13</v>
      </c>
      <c r="C15" s="21">
        <f>4427</f>
        <v>4427</v>
      </c>
      <c r="D15" s="21">
        <f>116039</f>
        <v>116039</v>
      </c>
      <c r="E15" s="21">
        <f>113.3193359375</f>
        <v>113.3193359375</v>
      </c>
    </row>
    <row r="16">
      <c r="A16" s="21">
        <f>4928</f>
        <v>4928</v>
      </c>
      <c r="B16" s="21">
        <f>17</f>
        <v>17</v>
      </c>
      <c r="C16" s="21">
        <f>4707</f>
        <v>4707</v>
      </c>
      <c r="D16" s="21">
        <f>116123</f>
        <v>116123</v>
      </c>
      <c r="E16" s="21">
        <f>113.4013671875</f>
        <v>113.4013671875</v>
      </c>
    </row>
    <row r="17">
      <c r="A17" s="21">
        <f>5208</f>
        <v>5208</v>
      </c>
      <c r="B17" s="21">
        <f>15</f>
        <v>15</v>
      </c>
      <c r="C17" s="21">
        <f>4923</f>
        <v>4923</v>
      </c>
      <c r="D17" s="21">
        <f>116551</f>
        <v>116551</v>
      </c>
      <c r="E17" s="21">
        <f>113.8193359375</f>
        <v>113.8193359375</v>
      </c>
    </row>
    <row r="18">
      <c r="A18" s="21">
        <f>5532</f>
        <v>5532</v>
      </c>
      <c r="B18" s="21">
        <f>4</f>
        <v>4</v>
      </c>
      <c r="C18" s="21">
        <f>5193</f>
        <v>5193</v>
      </c>
      <c r="D18" s="21">
        <f>116647</f>
        <v>116647</v>
      </c>
      <c r="E18" s="21">
        <f>113.9130859375</f>
        <v>113.9130859375</v>
      </c>
    </row>
    <row r="19">
      <c r="A19" s="21">
        <f>5836</f>
        <v>5836</v>
      </c>
      <c r="B19" s="21">
        <f>5</f>
        <v>5</v>
      </c>
      <c r="C19" s="21">
        <f>5491</f>
        <v>5491</v>
      </c>
      <c r="D19" s="21">
        <f>117655</f>
        <v>117655</v>
      </c>
      <c r="E19" s="21">
        <f>114.8974609375</f>
        <v>114.8974609375</v>
      </c>
    </row>
    <row r="20">
      <c r="A20" s="21">
        <f>6148</f>
        <v>6148</v>
      </c>
      <c r="B20" s="21">
        <f>4</f>
        <v>4</v>
      </c>
      <c r="C20" s="21">
        <f>5751</f>
        <v>5751</v>
      </c>
      <c r="D20" s="21">
        <f>116839</f>
        <v>116839</v>
      </c>
      <c r="E20" s="21">
        <f>114.1005859375</f>
        <v>114.1005859375</v>
      </c>
    </row>
    <row r="21">
      <c r="A21" s="21">
        <f>6493</f>
        <v>6493</v>
      </c>
      <c r="B21" s="21">
        <f>5</f>
        <v>5</v>
      </c>
      <c r="C21" s="21">
        <f>6054</f>
        <v>6054</v>
      </c>
      <c r="D21" s="21">
        <f>116839</f>
        <v>116839</v>
      </c>
      <c r="E21" s="21">
        <f>114.1005859375</f>
        <v>114.1005859375</v>
      </c>
    </row>
    <row r="22">
      <c r="A22" s="21">
        <f>6831</f>
        <v>6831</v>
      </c>
      <c r="B22" s="21">
        <f>8</f>
        <v>8</v>
      </c>
      <c r="C22" s="21">
        <f>6332</f>
        <v>6332</v>
      </c>
      <c r="D22" s="21">
        <f>116907</f>
        <v>116907</v>
      </c>
      <c r="E22" s="21">
        <f>114.1669921875</f>
        <v>114.1669921875</v>
      </c>
    </row>
    <row r="23">
      <c r="A23" s="21">
        <f>7201</f>
        <v>7201</v>
      </c>
      <c r="B23" s="21">
        <f>8</f>
        <v>8</v>
      </c>
      <c r="C23" s="21">
        <f>6630</f>
        <v>6630</v>
      </c>
      <c r="D23" s="21">
        <f>116955</f>
        <v>116955</v>
      </c>
      <c r="E23" s="21">
        <f>114.2138671875</f>
        <v>114.2138671875</v>
      </c>
    </row>
    <row r="24">
      <c r="A24" s="21">
        <f>7496</f>
        <v>7496</v>
      </c>
      <c r="B24" s="21">
        <f>8</f>
        <v>8</v>
      </c>
      <c r="C24" s="21">
        <f>6879</f>
        <v>6879</v>
      </c>
      <c r="D24" s="21">
        <f>116723</f>
        <v>116723</v>
      </c>
      <c r="E24" s="21">
        <f>113.9873046875</f>
        <v>113.9873046875</v>
      </c>
    </row>
    <row r="25">
      <c r="A25" s="21">
        <f>7792</f>
        <v>7792</v>
      </c>
      <c r="B25" s="21">
        <f>8</f>
        <v>8</v>
      </c>
      <c r="C25" s="21">
        <f>7131</f>
        <v>7131</v>
      </c>
      <c r="D25" s="21">
        <f>116723</f>
        <v>116723</v>
      </c>
      <c r="E25" s="21">
        <f>113.9873046875</f>
        <v>113.9873046875</v>
      </c>
    </row>
    <row r="26">
      <c r="A26" s="21">
        <f>8112</f>
        <v>8112</v>
      </c>
      <c r="B26" s="21">
        <f>2</f>
        <v>2</v>
      </c>
      <c r="C26" s="21">
        <f>7445</f>
        <v>7445</v>
      </c>
      <c r="D26" s="21">
        <f>116723</f>
        <v>116723</v>
      </c>
      <c r="E26" s="21">
        <f>113.9873046875</f>
        <v>113.9873046875</v>
      </c>
    </row>
    <row r="27">
      <c r="A27" s="21">
        <f>8398</f>
        <v>8398</v>
      </c>
      <c r="B27" s="21">
        <f>7</f>
        <v>7</v>
      </c>
      <c r="C27" s="21">
        <f>7709</f>
        <v>7709</v>
      </c>
      <c r="D27" s="21">
        <f>116723</f>
        <v>116723</v>
      </c>
      <c r="E27" s="21">
        <f>113.9873046875</f>
        <v>113.9873046875</v>
      </c>
    </row>
    <row r="28">
      <c r="A28" s="21">
        <f>8689</f>
        <v>8689</v>
      </c>
      <c r="B28" s="21">
        <f>5</f>
        <v>5</v>
      </c>
      <c r="C28" s="21">
        <f>8014</f>
        <v>8014</v>
      </c>
      <c r="D28" s="21">
        <f>116735</f>
        <v>116735</v>
      </c>
      <c r="E28" s="21">
        <f>113.9990234375</f>
        <v>113.9990234375</v>
      </c>
    </row>
    <row r="29">
      <c r="A29" s="21">
        <f>9026</f>
        <v>9026</v>
      </c>
      <c r="B29" s="21">
        <f>4</f>
        <v>4</v>
      </c>
      <c r="C29" s="21">
        <f>8336</f>
        <v>8336</v>
      </c>
      <c r="D29" s="21">
        <f>116739</f>
        <v>116739</v>
      </c>
      <c r="E29" s="21">
        <f>114.0029296875</f>
        <v>114.0029296875</v>
      </c>
    </row>
    <row r="30">
      <c r="A30" s="21">
        <f>9378</f>
        <v>9378</v>
      </c>
      <c r="B30" s="21">
        <f>8</f>
        <v>8</v>
      </c>
      <c r="C30" s="21">
        <f>8613</f>
        <v>8613</v>
      </c>
      <c r="D30" s="21">
        <f>116739</f>
        <v>116739</v>
      </c>
      <c r="E30" s="21">
        <f>114.0029296875</f>
        <v>114.0029296875</v>
      </c>
    </row>
    <row r="31">
      <c r="A31" s="21">
        <f>9725</f>
        <v>9725</v>
      </c>
      <c r="B31" s="21">
        <f>8</f>
        <v>8</v>
      </c>
      <c r="C31" s="21">
        <f>8897</f>
        <v>8897</v>
      </c>
      <c r="D31" s="21">
        <f>116739</f>
        <v>116739</v>
      </c>
      <c r="E31" s="21">
        <f>114.0029296875</f>
        <v>114.0029296875</v>
      </c>
    </row>
    <row r="32">
      <c r="A32" s="21">
        <f>10031</f>
        <v>10031</v>
      </c>
      <c r="B32" s="21">
        <f>26</f>
        <v>26</v>
      </c>
      <c r="C32" s="21">
        <f>9193</f>
        <v>9193</v>
      </c>
      <c r="D32" s="21">
        <f>116743</f>
        <v>116743</v>
      </c>
      <c r="E32" s="21">
        <f>114.0068359375</f>
        <v>114.0068359375</v>
      </c>
    </row>
    <row r="33">
      <c r="A33" s="21">
        <f>10334</f>
        <v>10334</v>
      </c>
      <c r="B33" s="21">
        <f>9</f>
        <v>9</v>
      </c>
      <c r="C33" s="21">
        <f>9460</f>
        <v>9460</v>
      </c>
      <c r="D33" s="21">
        <f>117019</f>
        <v>117019</v>
      </c>
      <c r="E33" s="21">
        <f>114.2763671875</f>
        <v>114.2763671875</v>
      </c>
    </row>
    <row r="34">
      <c r="A34" s="21">
        <f>10574</f>
        <v>10574</v>
      </c>
      <c r="B34" s="21">
        <f>9</f>
        <v>9</v>
      </c>
      <c r="C34" s="21">
        <f>9734</f>
        <v>9734</v>
      </c>
      <c r="D34" s="21">
        <f>117035</f>
        <v>117035</v>
      </c>
      <c r="E34" s="21">
        <f>114.2919921875</f>
        <v>114.2919921875</v>
      </c>
    </row>
    <row r="35">
      <c r="A35" s="21">
        <f>10882</f>
        <v>10882</v>
      </c>
      <c r="B35" s="21">
        <f>5</f>
        <v>5</v>
      </c>
      <c r="C35" s="21">
        <f>10009</f>
        <v>10009</v>
      </c>
      <c r="D35" s="21">
        <f>117035</f>
        <v>117035</v>
      </c>
      <c r="E35" s="21">
        <f>114.2919921875</f>
        <v>114.2919921875</v>
      </c>
    </row>
    <row r="36">
      <c r="A36" s="21">
        <f>11159</f>
        <v>11159</v>
      </c>
      <c r="B36" s="21">
        <f>2</f>
        <v>2</v>
      </c>
      <c r="C36" s="21">
        <f>10294</f>
        <v>10294</v>
      </c>
      <c r="D36" s="21">
        <f>117259</f>
        <v>117259</v>
      </c>
      <c r="E36" s="21">
        <f>114.5107421875</f>
        <v>114.5107421875</v>
      </c>
    </row>
    <row r="37">
      <c r="A37" s="21">
        <f>11469</f>
        <v>11469</v>
      </c>
      <c r="B37" s="21">
        <f>5</f>
        <v>5</v>
      </c>
      <c r="C37" s="21">
        <f>10562</f>
        <v>10562</v>
      </c>
      <c r="D37" s="21">
        <f>117259</f>
        <v>117259</v>
      </c>
      <c r="E37" s="21">
        <f>114.5107421875</f>
        <v>114.5107421875</v>
      </c>
    </row>
    <row r="38">
      <c r="A38" s="21">
        <f>11806</f>
        <v>11806</v>
      </c>
      <c r="B38" s="21">
        <f>10</f>
        <v>10</v>
      </c>
      <c r="C38" s="21">
        <f>10813</f>
        <v>10813</v>
      </c>
      <c r="D38" s="21">
        <f>117263</f>
        <v>117263</v>
      </c>
      <c r="E38" s="21">
        <f>114.5146484375</f>
        <v>114.5146484375</v>
      </c>
    </row>
    <row r="39">
      <c r="A39" s="21">
        <f>12192</f>
        <v>12192</v>
      </c>
      <c r="B39" s="21">
        <f>7</f>
        <v>7</v>
      </c>
      <c r="C39" s="21">
        <f>11085</f>
        <v>11085</v>
      </c>
      <c r="D39" s="21">
        <f>117747</f>
        <v>117747</v>
      </c>
      <c r="E39" s="21">
        <f>114.9873046875</f>
        <v>114.9873046875</v>
      </c>
    </row>
    <row r="40">
      <c r="A40" s="21">
        <f>12553</f>
        <v>12553</v>
      </c>
      <c r="B40" s="21">
        <f>2</f>
        <v>2</v>
      </c>
      <c r="C40" s="21">
        <f>11379</f>
        <v>11379</v>
      </c>
      <c r="D40" s="21">
        <f>117283</f>
        <v>117283</v>
      </c>
      <c r="E40" s="21">
        <f>114.5341796875</f>
        <v>114.5341796875</v>
      </c>
    </row>
    <row r="41">
      <c r="A41" s="21">
        <f>12886</f>
        <v>12886</v>
      </c>
      <c r="B41" s="21">
        <f>8</f>
        <v>8</v>
      </c>
      <c r="C41" s="21">
        <f>11602</f>
        <v>11602</v>
      </c>
      <c r="D41" s="21">
        <f>117283</f>
        <v>117283</v>
      </c>
      <c r="E41" s="21">
        <f>114.5341796875</f>
        <v>114.5341796875</v>
      </c>
    </row>
    <row r="42">
      <c r="A42" s="21">
        <f>13206</f>
        <v>13206</v>
      </c>
      <c r="B42" s="21">
        <f>9</f>
        <v>9</v>
      </c>
      <c r="C42" s="21">
        <f>11894</f>
        <v>11894</v>
      </c>
      <c r="D42" s="21">
        <f>117287</f>
        <v>117287</v>
      </c>
      <c r="E42" s="21">
        <f>114.5380859375</f>
        <v>114.5380859375</v>
      </c>
    </row>
    <row r="43">
      <c r="A43" s="21">
        <f>13491</f>
        <v>13491</v>
      </c>
      <c r="B43" s="21">
        <f>6</f>
        <v>6</v>
      </c>
      <c r="C43" s="21">
        <f>12130</f>
        <v>12130</v>
      </c>
      <c r="D43" s="21">
        <f>117287</f>
        <v>117287</v>
      </c>
      <c r="E43" s="21">
        <f>114.5380859375</f>
        <v>114.5380859375</v>
      </c>
    </row>
    <row r="44">
      <c r="A44" s="21">
        <f>13788</f>
        <v>13788</v>
      </c>
      <c r="B44" s="21">
        <f>11</f>
        <v>11</v>
      </c>
      <c r="C44" s="21">
        <f>12420</f>
        <v>12420</v>
      </c>
      <c r="D44" s="21">
        <f>117291</f>
        <v>117291</v>
      </c>
      <c r="E44" s="21">
        <f>114.5419921875</f>
        <v>114.5419921875</v>
      </c>
    </row>
    <row r="45">
      <c r="A45" s="21">
        <f>14140</f>
        <v>14140</v>
      </c>
      <c r="B45" s="21">
        <f>9</f>
        <v>9</v>
      </c>
      <c r="C45" s="21">
        <f>12741</f>
        <v>12741</v>
      </c>
      <c r="D45" s="21">
        <f>117291</f>
        <v>117291</v>
      </c>
      <c r="E45" s="21">
        <f>114.5419921875</f>
        <v>114.5419921875</v>
      </c>
    </row>
    <row r="46">
      <c r="A46" s="21">
        <f>14498</f>
        <v>14498</v>
      </c>
      <c r="B46" s="21">
        <f>10</f>
        <v>10</v>
      </c>
      <c r="C46" s="21">
        <f>13022</f>
        <v>13022</v>
      </c>
      <c r="D46" s="21">
        <f>117343</f>
        <v>117343</v>
      </c>
      <c r="E46" s="21">
        <f>114.5927734375</f>
        <v>114.5927734375</v>
      </c>
    </row>
    <row r="47">
      <c r="A47" s="21">
        <f>14762</f>
        <v>14762</v>
      </c>
      <c r="B47" s="21">
        <f>9</f>
        <v>9</v>
      </c>
      <c r="C47" s="21">
        <f>13327</f>
        <v>13327</v>
      </c>
      <c r="D47" s="21">
        <f>117339</f>
        <v>117339</v>
      </c>
      <c r="E47" s="21">
        <f>114.5888671875</f>
        <v>114.5888671875</v>
      </c>
    </row>
    <row r="48">
      <c r="A48" s="21">
        <f>15054</f>
        <v>15054</v>
      </c>
      <c r="B48" s="21">
        <f>5</f>
        <v>5</v>
      </c>
      <c r="C48" s="21">
        <f>13678</f>
        <v>13678</v>
      </c>
      <c r="D48" s="21">
        <f>117331</f>
        <v>117331</v>
      </c>
      <c r="E48" s="21">
        <f>114.5810546875</f>
        <v>114.5810546875</v>
      </c>
    </row>
    <row r="49">
      <c r="A49" s="21">
        <f>15355</f>
        <v>15355</v>
      </c>
      <c r="B49" s="21">
        <f>6</f>
        <v>6</v>
      </c>
      <c r="C49" s="21">
        <f>13937</f>
        <v>13937</v>
      </c>
      <c r="D49" s="21">
        <f>117271</f>
        <v>117271</v>
      </c>
      <c r="E49" s="21">
        <f>114.5224609375</f>
        <v>114.5224609375</v>
      </c>
    </row>
    <row r="50">
      <c r="A50" s="21">
        <f>15636</f>
        <v>15636</v>
      </c>
      <c r="B50" s="21">
        <f>9</f>
        <v>9</v>
      </c>
      <c r="C50" s="21">
        <f>14206</f>
        <v>14206</v>
      </c>
      <c r="D50" s="21">
        <f>117235</f>
        <v>117235</v>
      </c>
      <c r="E50" s="21">
        <f>114.4873046875</f>
        <v>114.4873046875</v>
      </c>
    </row>
    <row r="51">
      <c r="A51" s="21">
        <f>15973</f>
        <v>15973</v>
      </c>
      <c r="B51" s="21">
        <f>6</f>
        <v>6</v>
      </c>
      <c r="C51" s="21">
        <f>14454</f>
        <v>14454</v>
      </c>
      <c r="D51" s="21">
        <f>117235</f>
        <v>117235</v>
      </c>
      <c r="E51" s="21">
        <f>114.4873046875</f>
        <v>114.4873046875</v>
      </c>
    </row>
    <row r="52">
      <c r="A52" s="21">
        <f>16228</f>
        <v>16228</v>
      </c>
      <c r="B52" s="21">
        <f>2</f>
        <v>2</v>
      </c>
      <c r="C52" s="21">
        <f>14688</f>
        <v>14688</v>
      </c>
      <c r="D52" s="21">
        <f>117251</f>
        <v>117251</v>
      </c>
      <c r="E52" s="21">
        <f>114.5029296875</f>
        <v>114.5029296875</v>
      </c>
    </row>
    <row r="53">
      <c r="A53" s="21">
        <f>16518</f>
        <v>16518</v>
      </c>
      <c r="B53" s="21">
        <f>5</f>
        <v>5</v>
      </c>
      <c r="C53" s="21">
        <f>14965</f>
        <v>14965</v>
      </c>
      <c r="D53" s="21">
        <f>117255</f>
        <v>117255</v>
      </c>
      <c r="E53" s="21">
        <f>114.5068359375</f>
        <v>114.5068359375</v>
      </c>
    </row>
    <row r="54">
      <c r="A54" s="21">
        <f>16773</f>
        <v>16773</v>
      </c>
      <c r="B54" s="21">
        <f>10</f>
        <v>10</v>
      </c>
      <c r="C54" s="21">
        <f>15265</f>
        <v>15265</v>
      </c>
      <c r="D54" s="21">
        <f>117259</f>
        <v>117259</v>
      </c>
      <c r="E54" s="21">
        <f>114.5107421875</f>
        <v>114.5107421875</v>
      </c>
    </row>
    <row r="55">
      <c r="A55" s="21">
        <f>17050</f>
        <v>17050</v>
      </c>
      <c r="B55" s="21">
        <f>12</f>
        <v>12</v>
      </c>
      <c r="C55" s="21">
        <f>15554</f>
        <v>15554</v>
      </c>
      <c r="D55" s="21">
        <f>117255</f>
        <v>117255</v>
      </c>
      <c r="E55" s="21">
        <f>114.5068359375</f>
        <v>114.5068359375</v>
      </c>
    </row>
    <row r="56">
      <c r="A56" s="21">
        <f>17317</f>
        <v>17317</v>
      </c>
      <c r="B56" s="21">
        <f>11</f>
        <v>11</v>
      </c>
      <c r="C56" s="21">
        <f>15872</f>
        <v>15872</v>
      </c>
      <c r="D56" s="21">
        <f>117255</f>
        <v>117255</v>
      </c>
      <c r="E56" s="21">
        <f>114.5068359375</f>
        <v>114.5068359375</v>
      </c>
    </row>
    <row r="57">
      <c r="A57" s="21">
        <f>17577</f>
        <v>17577</v>
      </c>
      <c r="B57" s="21">
        <f>2</f>
        <v>2</v>
      </c>
      <c r="C57" s="21">
        <f>16169</f>
        <v>16169</v>
      </c>
      <c r="D57" s="21">
        <f>117235</f>
        <v>117235</v>
      </c>
      <c r="E57" s="21">
        <f>114.4873046875</f>
        <v>114.4873046875</v>
      </c>
    </row>
    <row r="58">
      <c r="A58" s="21">
        <f>17928</f>
        <v>17928</v>
      </c>
      <c r="B58" s="21">
        <f>6</f>
        <v>6</v>
      </c>
      <c r="C58" s="21">
        <f>16462</f>
        <v>16462</v>
      </c>
      <c r="D58" s="21">
        <f>117227</f>
        <v>117227</v>
      </c>
      <c r="E58" s="21">
        <f>114.4794921875</f>
        <v>114.4794921875</v>
      </c>
    </row>
    <row r="59">
      <c r="A59" s="21">
        <f>18221</f>
        <v>18221</v>
      </c>
      <c r="B59" s="21">
        <f>12</f>
        <v>12</v>
      </c>
      <c r="C59" s="21">
        <f>16735</f>
        <v>16735</v>
      </c>
      <c r="D59" s="21">
        <f>117151</f>
        <v>117151</v>
      </c>
      <c r="E59" s="21">
        <f>114.4052734375</f>
        <v>114.4052734375</v>
      </c>
    </row>
    <row r="60">
      <c r="A60" s="21">
        <f>18472</f>
        <v>18472</v>
      </c>
      <c r="B60" s="21">
        <f>10</f>
        <v>10</v>
      </c>
      <c r="C60" s="21">
        <f>17008</f>
        <v>17008</v>
      </c>
      <c r="D60" s="21">
        <f>117123</f>
        <v>117123</v>
      </c>
      <c r="E60" s="21">
        <f>114.3779296875</f>
        <v>114.3779296875</v>
      </c>
    </row>
    <row r="61">
      <c r="A61" s="21">
        <f>18817</f>
        <v>18817</v>
      </c>
      <c r="B61" s="21">
        <f>5</f>
        <v>5</v>
      </c>
      <c r="C61" s="21">
        <f>17275</f>
        <v>17275</v>
      </c>
      <c r="D61" s="21">
        <f>117123</f>
        <v>117123</v>
      </c>
      <c r="E61" s="21">
        <f>114.3779296875</f>
        <v>114.3779296875</v>
      </c>
    </row>
    <row r="62">
      <c r="A62" s="21">
        <f>19083</f>
        <v>19083</v>
      </c>
      <c r="B62" s="21">
        <f>6</f>
        <v>6</v>
      </c>
      <c r="C62" s="21">
        <f>17632</f>
        <v>17632</v>
      </c>
      <c r="D62" s="21">
        <f>117159</f>
        <v>117159</v>
      </c>
      <c r="E62" s="21">
        <f>114.4130859375</f>
        <v>114.4130859375</v>
      </c>
    </row>
    <row r="63">
      <c r="A63" s="21">
        <f>19370</f>
        <v>19370</v>
      </c>
      <c r="B63" s="21">
        <f>7</f>
        <v>7</v>
      </c>
      <c r="C63" s="21">
        <f>17922</f>
        <v>17922</v>
      </c>
      <c r="D63" s="21">
        <f>117159</f>
        <v>117159</v>
      </c>
      <c r="E63" s="21">
        <f>114.4130859375</f>
        <v>114.4130859375</v>
      </c>
    </row>
    <row r="64">
      <c r="A64" s="21">
        <f>19634</f>
        <v>19634</v>
      </c>
      <c r="B64" s="21">
        <f>6</f>
        <v>6</v>
      </c>
      <c r="C64" s="21">
        <f>18232</f>
        <v>18232</v>
      </c>
      <c r="D64" s="21">
        <f>117203</f>
        <v>117203</v>
      </c>
      <c r="E64" s="21">
        <f>114.4560546875</f>
        <v>114.4560546875</v>
      </c>
    </row>
    <row r="65">
      <c r="A65" s="21">
        <f>19966</f>
        <v>19966</v>
      </c>
      <c r="B65" s="21">
        <f>7</f>
        <v>7</v>
      </c>
      <c r="C65" s="21">
        <f>18507</f>
        <v>18507</v>
      </c>
      <c r="D65" s="21">
        <f>117203</f>
        <v>117203</v>
      </c>
      <c r="E65" s="21">
        <f>114.4560546875</f>
        <v>114.4560546875</v>
      </c>
    </row>
    <row r="66">
      <c r="A66" s="21">
        <f>20234</f>
        <v>20234</v>
      </c>
      <c r="B66" s="21">
        <f>6</f>
        <v>6</v>
      </c>
      <c r="C66" s="21">
        <f>18750</f>
        <v>18750</v>
      </c>
      <c r="D66" s="21">
        <f>117207</f>
        <v>117207</v>
      </c>
      <c r="E66" s="21">
        <f>114.4599609375</f>
        <v>114.4599609375</v>
      </c>
    </row>
    <row r="67">
      <c r="A67" s="21">
        <f>20519</f>
        <v>20519</v>
      </c>
      <c r="B67" s="21">
        <f>8</f>
        <v>8</v>
      </c>
      <c r="C67" s="21">
        <f>19042</f>
        <v>19042</v>
      </c>
      <c r="D67" s="21">
        <f>117207</f>
        <v>117207</v>
      </c>
      <c r="E67" s="21">
        <f>114.4599609375</f>
        <v>114.4599609375</v>
      </c>
    </row>
    <row r="68">
      <c r="A68" s="21">
        <f>20900</f>
        <v>20900</v>
      </c>
      <c r="B68" s="21">
        <f>1</f>
        <v>1</v>
      </c>
      <c r="C68" s="21">
        <f>19317</f>
        <v>19317</v>
      </c>
      <c r="D68" s="21">
        <f>117211</f>
        <v>117211</v>
      </c>
      <c r="E68" s="21">
        <f>114.4638671875</f>
        <v>114.4638671875</v>
      </c>
    </row>
    <row r="69">
      <c r="A69" s="21">
        <f>21217</f>
        <v>21217</v>
      </c>
      <c r="B69" s="21">
        <f>5</f>
        <v>5</v>
      </c>
      <c r="C69" s="21">
        <f>19646</f>
        <v>19646</v>
      </c>
      <c r="D69" s="21">
        <f>117239</f>
        <v>117239</v>
      </c>
      <c r="E69" s="21">
        <f>114.4912109375</f>
        <v>114.4912109375</v>
      </c>
    </row>
    <row r="70">
      <c r="A70" s="21">
        <f>21481</f>
        <v>21481</v>
      </c>
      <c r="B70" s="21">
        <f>8</f>
        <v>8</v>
      </c>
      <c r="C70" s="21">
        <f>19913</f>
        <v>19913</v>
      </c>
      <c r="D70" s="21">
        <f>117239</f>
        <v>117239</v>
      </c>
      <c r="E70" s="21">
        <f>114.4912109375</f>
        <v>114.4912109375</v>
      </c>
    </row>
    <row r="71">
      <c r="A71" s="21">
        <f>21758</f>
        <v>21758</v>
      </c>
      <c r="B71" s="21">
        <f>6</f>
        <v>6</v>
      </c>
      <c r="C71" s="21">
        <f>20203</f>
        <v>20203</v>
      </c>
      <c r="D71" s="21">
        <f>117239</f>
        <v>117239</v>
      </c>
      <c r="E71" s="21">
        <f>114.4912109375</f>
        <v>114.4912109375</v>
      </c>
    </row>
    <row r="72">
      <c r="A72" s="21">
        <f>22135</f>
        <v>22135</v>
      </c>
      <c r="B72" s="21">
        <f>7</f>
        <v>7</v>
      </c>
      <c r="C72" s="21">
        <f>20510</f>
        <v>20510</v>
      </c>
      <c r="D72" s="21">
        <f>117243</f>
        <v>117243</v>
      </c>
      <c r="E72" s="21">
        <f>114.4951171875</f>
        <v>114.4951171875</v>
      </c>
    </row>
    <row r="73">
      <c r="A73" s="21">
        <f>22432</f>
        <v>22432</v>
      </c>
      <c r="B73" s="21">
        <f>7</f>
        <v>7</v>
      </c>
      <c r="C73" s="21">
        <f>20807</f>
        <v>20807</v>
      </c>
      <c r="D73" s="21">
        <f>117243</f>
        <v>117243</v>
      </c>
      <c r="E73" s="21">
        <f>114.4951171875</f>
        <v>114.4951171875</v>
      </c>
    </row>
    <row r="74">
      <c r="A74" s="21">
        <f>22773</f>
        <v>22773</v>
      </c>
      <c r="B74" s="21">
        <f>22</f>
        <v>22</v>
      </c>
      <c r="C74" s="21">
        <f>21121</f>
        <v>21121</v>
      </c>
      <c r="D74" s="21">
        <f>117243</f>
        <v>117243</v>
      </c>
      <c r="E74" s="21">
        <f>114.4951171875</f>
        <v>114.4951171875</v>
      </c>
    </row>
    <row r="75">
      <c r="A75" s="21">
        <f>23067</f>
        <v>23067</v>
      </c>
      <c r="B75" s="21">
        <f>5</f>
        <v>5</v>
      </c>
      <c r="C75" s="21">
        <f>21381</f>
        <v>21381</v>
      </c>
      <c r="D75" s="21">
        <f>117283</f>
        <v>117283</v>
      </c>
      <c r="E75" s="21">
        <f>114.5341796875</f>
        <v>114.5341796875</v>
      </c>
    </row>
    <row r="76">
      <c r="A76" s="21">
        <f>23326</f>
        <v>23326</v>
      </c>
      <c r="B76" s="21">
        <f>6</f>
        <v>6</v>
      </c>
      <c r="C76" s="21">
        <f>21633</f>
        <v>21633</v>
      </c>
      <c r="D76" s="21">
        <f>117275</f>
        <v>117275</v>
      </c>
      <c r="E76" s="21">
        <f>114.5263671875</f>
        <v>114.5263671875</v>
      </c>
    </row>
    <row r="77">
      <c r="A77" s="21">
        <f>23594</f>
        <v>23594</v>
      </c>
      <c r="B77" s="21">
        <f>8</f>
        <v>8</v>
      </c>
      <c r="C77" s="21">
        <f>21901</f>
        <v>21901</v>
      </c>
      <c r="D77" s="21">
        <f>117259</f>
        <v>117259</v>
      </c>
      <c r="E77" s="21">
        <f>114.5107421875</f>
        <v>114.5107421875</v>
      </c>
    </row>
    <row r="78">
      <c r="A78" s="21">
        <f>23937</f>
        <v>23937</v>
      </c>
      <c r="B78" s="21">
        <f>8</f>
        <v>8</v>
      </c>
      <c r="C78" s="21">
        <f>22155</f>
        <v>22155</v>
      </c>
      <c r="D78" s="21">
        <f>117407</f>
        <v>117407</v>
      </c>
      <c r="E78" s="21">
        <f>114.6552734375</f>
        <v>114.6552734375</v>
      </c>
    </row>
    <row r="79">
      <c r="A79" s="21">
        <f>24257</f>
        <v>24257</v>
      </c>
      <c r="B79" s="21">
        <f>2</f>
        <v>2</v>
      </c>
      <c r="C79" s="21">
        <f>22464</f>
        <v>22464</v>
      </c>
      <c r="D79" s="21">
        <f>117407</f>
        <v>117407</v>
      </c>
      <c r="E79" s="21">
        <f>114.6552734375</f>
        <v>114.6552734375</v>
      </c>
    </row>
    <row r="80">
      <c r="A80" s="21">
        <f>24556</f>
        <v>24556</v>
      </c>
      <c r="B80" s="21">
        <f>6</f>
        <v>6</v>
      </c>
      <c r="C80" s="21">
        <f>22724</f>
        <v>22724</v>
      </c>
      <c r="D80" s="21">
        <f>117407</f>
        <v>117407</v>
      </c>
      <c r="E80" s="21">
        <f>114.6552734375</f>
        <v>114.6552734375</v>
      </c>
    </row>
    <row r="81">
      <c r="A81" s="21">
        <f>24789</f>
        <v>24789</v>
      </c>
      <c r="B81" s="21">
        <f>5</f>
        <v>5</v>
      </c>
      <c r="C81" s="21">
        <f>23042</f>
        <v>23042</v>
      </c>
      <c r="D81" s="21">
        <f>117407</f>
        <v>117407</v>
      </c>
      <c r="E81" s="21">
        <f>114.6552734375</f>
        <v>114.6552734375</v>
      </c>
    </row>
    <row r="82">
      <c r="C82" s="21">
        <f>23310</f>
        <v>23310</v>
      </c>
      <c r="D82" s="21">
        <f>117491</f>
        <v>117491</v>
      </c>
      <c r="E82" s="21">
        <f>114.7373046875</f>
        <v>114.7373046875</v>
      </c>
    </row>
    <row r="83">
      <c r="C83" s="21">
        <f>23555</f>
        <v>23555</v>
      </c>
      <c r="D83" s="21">
        <f>117491</f>
        <v>117491</v>
      </c>
      <c r="E83" s="21">
        <f>114.7373046875</f>
        <v>114.7373046875</v>
      </c>
    </row>
    <row r="84">
      <c r="C84" s="21">
        <f>23848</f>
        <v>23848</v>
      </c>
      <c r="D84" s="21">
        <f>117495</f>
        <v>117495</v>
      </c>
      <c r="E84" s="21">
        <f>114.7412109375</f>
        <v>114.7412109375</v>
      </c>
    </row>
    <row r="85">
      <c r="C85" s="21">
        <f>24131</f>
        <v>24131</v>
      </c>
      <c r="D85" s="21">
        <f>117495</f>
        <v>117495</v>
      </c>
      <c r="E85" s="21">
        <f>114.7412109375</f>
        <v>114.7412109375</v>
      </c>
    </row>
    <row r="86">
      <c r="C86" s="21">
        <f>24440</f>
        <v>24440</v>
      </c>
      <c r="D86" s="21">
        <f>117495</f>
        <v>117495</v>
      </c>
      <c r="E86" s="21">
        <f>114.7412109375</f>
        <v>114.7412109375</v>
      </c>
    </row>
    <row r="87">
      <c r="C87" s="21">
        <f>24734</f>
        <v>24734</v>
      </c>
      <c r="D87" s="21">
        <f>117503</f>
        <v>117503</v>
      </c>
      <c r="E87" s="21">
        <f>114.7490234375</f>
        <v>114.7490234375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2016-01-08T15:46:42Z</dcterms:created>
  <dcterms:modified xsi:type="dcterms:W3CDTF">2015-10-13T09:42:25Z</dcterms:modified>
  <cp:lastPrinted>2016-01-08T15:46:42Z</cp:lastPrinted>
</cp:coreProperties>
</file>