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<sst xmlns="http://schemas.openxmlformats.org/spreadsheetml/2006/main" count="5" uniqueCount="5">
  <si>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</si>
  <si>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</si>
  <si>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</si>
  <si>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</si>
  <si>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 TIME BETWEEN CPU TIMESTAMPS (ms) (79x)</t>
  </si>
  <si>
    <t>AVERAGE TIME BETWEEN MEM TIMESTAMPS (ms) (83x)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</si>
</sst>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Sheet1!$A$2:$A$80</c:f>
              <c:numCache/>
            </c:numRef>
          </c:cat>
          <c:val>
            <c:numRef>
              <c:f>Sheet1!$B$2:$B$80</c:f>
              <c:numCache/>
            </c:numRef>
          </c:val>
          <c:smooth val="0"/>
        </c:ser>
        <c:marker val="1"/>
        <c:axId val="1604353554"/>
        <c:axId val="1437941060"/>
      </c:lineChart>
      <c:catAx>
        <c:axId val="16043535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37941060"/>
        <c:crosses val="autoZero"/>
        <c:auto val="1"/>
        <c:lblOffset val="100"/>
        <c:tickLblSkip val="1"/>
        <c:tickMarkSkip val="1"/>
        <c:noMultiLvlLbl val="0"/>
      </c:catAx>
      <c:valAx>
        <c:axId val="143794106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0435355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Sheet1!$C$2:$C$84</c:f>
              <c:numCache/>
            </c:numRef>
          </c:cat>
          <c:val>
            <c:numRef>
              <c:f>Sheet1!$E$2:$E$84</c:f>
              <c:numCache/>
            </c:numRef>
          </c:val>
          <c:smooth val="0"/>
        </c:ser>
        <c:marker val="1"/>
        <c:axId val="1210830415"/>
        <c:axId val="912672706"/>
      </c:lineChart>
      <c:catAx>
        <c:axId val="121083041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12672706"/>
        <c:crosses val="autoZero"/>
        <c:auto val="1"/>
        <c:lblOffset val="100"/>
        <c:tickLblSkip val="1"/>
        <c:tickMarkSkip val="1"/>
        <c:noMultiLvlLbl val="0"/>
      </c:catAx>
      <c:valAx>
        <c:axId val="91267270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1083041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8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1459</f>
        <v>1459</v>
      </c>
      <c r="B2" s="21">
        <f>9</f>
        <v>9</v>
      </c>
      <c r="C2" s="21">
        <f>1598</f>
        <v>1598</v>
      </c>
      <c r="D2" s="21">
        <f>9747</f>
        <v>9747</v>
      </c>
      <c r="E2" s="21">
        <f>9.5185546875</f>
        <v>9.5185546875</v>
      </c>
      <c r="G2" s="21">
        <f>289</f>
        <v>289</v>
      </c>
    </row>
    <row r="3">
      <c r="A3" s="21">
        <f>1713</f>
        <v>1713</v>
      </c>
      <c r="B3" s="21">
        <f>20</f>
        <v>20</v>
      </c>
      <c r="C3" s="21">
        <f>1921</f>
        <v>1921</v>
      </c>
      <c r="D3" s="21">
        <f>88858</f>
        <v>88858</v>
      </c>
      <c r="E3" s="21">
        <f>86.775390625</f>
        <v>86.775390625</v>
      </c>
    </row>
    <row r="4">
      <c r="A4" s="21">
        <f>1991</f>
        <v>1991</v>
      </c>
      <c r="B4" s="21">
        <f>23</f>
        <v>23</v>
      </c>
      <c r="C4" s="21">
        <f>2163</f>
        <v>2163</v>
      </c>
      <c r="D4" s="21">
        <f>99605</f>
        <v>99605</v>
      </c>
      <c r="E4" s="21">
        <f>97.2705078125</f>
        <v>97.2705078125</v>
      </c>
      <c r="G4" s="21" t="s">
        <v>5</v>
      </c>
    </row>
    <row r="5">
      <c r="A5" s="21">
        <f>2245</f>
        <v>2245</v>
      </c>
      <c r="B5" s="21">
        <f>43</f>
        <v>43</v>
      </c>
      <c r="C5" s="21">
        <f>2384</f>
        <v>2384</v>
      </c>
      <c r="D5" s="21">
        <f>102901</f>
        <v>102901</v>
      </c>
      <c r="E5" s="21">
        <f>100.4892578125</f>
        <v>100.4892578125</v>
      </c>
      <c r="G5" s="21">
        <f>274</f>
        <v>274</v>
      </c>
    </row>
    <row r="6">
      <c r="A6" s="21">
        <f>2508</f>
        <v>2508</v>
      </c>
      <c r="B6" s="21">
        <f>24</f>
        <v>24</v>
      </c>
      <c r="C6" s="21">
        <f>2602</f>
        <v>2602</v>
      </c>
      <c r="D6" s="21">
        <f>105114</f>
        <v>105114</v>
      </c>
      <c r="E6" s="21">
        <f>102.650390625</f>
        <v>102.650390625</v>
      </c>
    </row>
    <row r="7">
      <c r="A7" s="21">
        <f>2789</f>
        <v>2789</v>
      </c>
      <c r="B7" s="21">
        <f>18</f>
        <v>18</v>
      </c>
      <c r="C7" s="21">
        <f>2764</f>
        <v>2764</v>
      </c>
      <c r="D7" s="21">
        <f>106082</f>
        <v>106082</v>
      </c>
      <c r="E7" s="21">
        <f>103.595703125</f>
        <v>103.595703125</v>
      </c>
    </row>
    <row r="8">
      <c r="A8" s="21">
        <f>3050</f>
        <v>3050</v>
      </c>
      <c r="B8" s="21">
        <f>17</f>
        <v>17</v>
      </c>
      <c r="C8" s="21">
        <f>3068</f>
        <v>3068</v>
      </c>
      <c r="D8" s="21">
        <f>113608</f>
        <v>113608</v>
      </c>
      <c r="E8" s="21">
        <f>110.9453125</f>
        <v>110.9453125</v>
      </c>
    </row>
    <row r="9">
      <c r="A9" s="21">
        <f>3314</f>
        <v>3314</v>
      </c>
      <c r="B9" s="21">
        <f>10</f>
        <v>10</v>
      </c>
      <c r="C9" s="21">
        <f>3286</f>
        <v>3286</v>
      </c>
      <c r="D9" s="21">
        <f>114693</f>
        <v>114693</v>
      </c>
      <c r="E9" s="21">
        <f>112.0048828125</f>
        <v>112.0048828125</v>
      </c>
    </row>
    <row r="10">
      <c r="A10" s="21">
        <f>3552</f>
        <v>3552</v>
      </c>
      <c r="B10" s="21">
        <f>6</f>
        <v>6</v>
      </c>
      <c r="C10" s="21">
        <f>3519</f>
        <v>3519</v>
      </c>
      <c r="D10" s="21">
        <f>115067</f>
        <v>115067</v>
      </c>
      <c r="E10" s="21">
        <f>112.3701171875</f>
        <v>112.3701171875</v>
      </c>
    </row>
    <row r="11">
      <c r="A11" s="21">
        <f>3826</f>
        <v>3826</v>
      </c>
      <c r="B11" s="21">
        <f>6</f>
        <v>6</v>
      </c>
      <c r="C11" s="21">
        <f>3771</f>
        <v>3771</v>
      </c>
      <c r="D11" s="21">
        <f>115487</f>
        <v>115487</v>
      </c>
      <c r="E11" s="21">
        <f>112.7802734375</f>
        <v>112.7802734375</v>
      </c>
    </row>
    <row r="12">
      <c r="A12" s="21">
        <f>4079</f>
        <v>4079</v>
      </c>
      <c r="B12" s="21">
        <f>9</f>
        <v>9</v>
      </c>
      <c r="C12" s="21">
        <f>4007</f>
        <v>4007</v>
      </c>
      <c r="D12" s="21">
        <f>116031</f>
        <v>116031</v>
      </c>
      <c r="E12" s="21">
        <f>113.3115234375</f>
        <v>113.3115234375</v>
      </c>
    </row>
    <row r="13">
      <c r="A13" s="21">
        <f>4361</f>
        <v>4361</v>
      </c>
      <c r="B13" s="21">
        <f>11</f>
        <v>11</v>
      </c>
      <c r="C13" s="21">
        <f>4271</f>
        <v>4271</v>
      </c>
      <c r="D13" s="21">
        <f>116155</f>
        <v>116155</v>
      </c>
      <c r="E13" s="21">
        <f>113.4326171875</f>
        <v>113.4326171875</v>
      </c>
    </row>
    <row r="14">
      <c r="A14" s="21">
        <f>4663</f>
        <v>4663</v>
      </c>
      <c r="B14" s="21">
        <f>11</f>
        <v>11</v>
      </c>
      <c r="C14" s="21">
        <f>4476</f>
        <v>4476</v>
      </c>
      <c r="D14" s="21">
        <f>116075</f>
        <v>116075</v>
      </c>
      <c r="E14" s="21">
        <f>113.3544921875</f>
        <v>113.3544921875</v>
      </c>
    </row>
    <row r="15">
      <c r="A15" s="21">
        <f>4981</f>
        <v>4981</v>
      </c>
      <c r="B15" s="21">
        <f>9</f>
        <v>9</v>
      </c>
      <c r="C15" s="21">
        <f>4763</f>
        <v>4763</v>
      </c>
      <c r="D15" s="21">
        <f>116083</f>
        <v>116083</v>
      </c>
      <c r="E15" s="21">
        <f>113.3623046875</f>
        <v>113.3623046875</v>
      </c>
    </row>
    <row r="16">
      <c r="A16" s="21">
        <f>5280</f>
        <v>5280</v>
      </c>
      <c r="B16" s="21">
        <f>7</f>
        <v>7</v>
      </c>
      <c r="C16" s="21">
        <f>4983</f>
        <v>4983</v>
      </c>
      <c r="D16" s="21">
        <f>117003</f>
        <v>117003</v>
      </c>
      <c r="E16" s="21">
        <f>114.2607421875</f>
        <v>114.2607421875</v>
      </c>
    </row>
    <row r="17">
      <c r="A17" s="21">
        <f>5554</f>
        <v>5554</v>
      </c>
      <c r="B17" s="21">
        <f>12</f>
        <v>12</v>
      </c>
      <c r="C17" s="21">
        <f>5249</f>
        <v>5249</v>
      </c>
      <c r="D17" s="21">
        <f>116735</f>
        <v>116735</v>
      </c>
      <c r="E17" s="21">
        <f>113.9990234375</f>
        <v>113.9990234375</v>
      </c>
    </row>
    <row r="18">
      <c r="A18" s="21">
        <f>5864</f>
        <v>5864</v>
      </c>
      <c r="B18" s="21">
        <f>7</f>
        <v>7</v>
      </c>
      <c r="C18" s="21">
        <f>5591</f>
        <v>5591</v>
      </c>
      <c r="D18" s="21">
        <f>116835</f>
        <v>116835</v>
      </c>
      <c r="E18" s="21">
        <f>114.0966796875</f>
        <v>114.0966796875</v>
      </c>
    </row>
    <row r="19">
      <c r="A19" s="21">
        <f>6221</f>
        <v>6221</v>
      </c>
      <c r="B19" s="21">
        <f>6</f>
        <v>6</v>
      </c>
      <c r="C19" s="21">
        <f>5882</f>
        <v>5882</v>
      </c>
      <c r="D19" s="21">
        <f>116911</f>
        <v>116911</v>
      </c>
      <c r="E19" s="21">
        <f>114.1708984375</f>
        <v>114.1708984375</v>
      </c>
    </row>
    <row r="20">
      <c r="A20" s="21">
        <f>6539</f>
        <v>6539</v>
      </c>
      <c r="B20" s="21">
        <f>8</f>
        <v>8</v>
      </c>
      <c r="C20" s="21">
        <f>6134</f>
        <v>6134</v>
      </c>
      <c r="D20" s="21">
        <f>116911</f>
        <v>116911</v>
      </c>
      <c r="E20" s="21">
        <f>114.1708984375</f>
        <v>114.1708984375</v>
      </c>
    </row>
    <row r="21">
      <c r="A21" s="21">
        <f>6837</f>
        <v>6837</v>
      </c>
      <c r="B21" s="21">
        <f>5</f>
        <v>5</v>
      </c>
      <c r="C21" s="21">
        <f>6432</f>
        <v>6432</v>
      </c>
      <c r="D21" s="21">
        <f>116911</f>
        <v>116911</v>
      </c>
      <c r="E21" s="21">
        <f>114.1708984375</f>
        <v>114.1708984375</v>
      </c>
    </row>
    <row r="22">
      <c r="A22" s="21">
        <f>7097</f>
        <v>7097</v>
      </c>
      <c r="B22" s="21">
        <f>7</f>
        <v>7</v>
      </c>
      <c r="C22" s="21">
        <f>6759</f>
        <v>6759</v>
      </c>
      <c r="D22" s="21">
        <f>116931</f>
        <v>116931</v>
      </c>
      <c r="E22" s="21">
        <f>114.1904296875</f>
        <v>114.1904296875</v>
      </c>
    </row>
    <row r="23">
      <c r="A23" s="21">
        <f>7367</f>
        <v>7367</v>
      </c>
      <c r="B23" s="21">
        <f>6</f>
        <v>6</v>
      </c>
      <c r="C23" s="21">
        <f>7044</f>
        <v>7044</v>
      </c>
      <c r="D23" s="21">
        <f>116779</f>
        <v>116779</v>
      </c>
      <c r="E23" s="21">
        <f>114.0419921875</f>
        <v>114.0419921875</v>
      </c>
    </row>
    <row r="24">
      <c r="A24" s="21">
        <f>7698</f>
        <v>7698</v>
      </c>
      <c r="B24" s="21">
        <f>15</f>
        <v>15</v>
      </c>
      <c r="C24" s="21">
        <f>7292</f>
        <v>7292</v>
      </c>
      <c r="D24" s="21">
        <f>116779</f>
        <v>116779</v>
      </c>
      <c r="E24" s="21">
        <f>114.0419921875</f>
        <v>114.0419921875</v>
      </c>
    </row>
    <row r="25">
      <c r="A25" s="21">
        <f>8055</f>
        <v>8055</v>
      </c>
      <c r="B25" s="21">
        <f>12</f>
        <v>12</v>
      </c>
      <c r="C25" s="21">
        <f>7544</f>
        <v>7544</v>
      </c>
      <c r="D25" s="21">
        <f>116779</f>
        <v>116779</v>
      </c>
      <c r="E25" s="21">
        <f>114.0419921875</f>
        <v>114.0419921875</v>
      </c>
    </row>
    <row r="26">
      <c r="A26" s="21">
        <f>8347</f>
        <v>8347</v>
      </c>
      <c r="B26" s="21">
        <f>9</f>
        <v>9</v>
      </c>
      <c r="C26" s="21">
        <f>7797</f>
        <v>7797</v>
      </c>
      <c r="D26" s="21">
        <f>116779</f>
        <v>116779</v>
      </c>
      <c r="E26" s="21">
        <f>114.0419921875</f>
        <v>114.0419921875</v>
      </c>
    </row>
    <row r="27">
      <c r="A27" s="21">
        <f>8647</f>
        <v>8647</v>
      </c>
      <c r="B27" s="21">
        <f>7</f>
        <v>7</v>
      </c>
      <c r="C27" s="21">
        <f>8027</f>
        <v>8027</v>
      </c>
      <c r="D27" s="21">
        <f>116783</f>
        <v>116783</v>
      </c>
      <c r="E27" s="21">
        <f>114.0458984375</f>
        <v>114.0458984375</v>
      </c>
    </row>
    <row r="28">
      <c r="A28" s="21">
        <f>8917</f>
        <v>8917</v>
      </c>
      <c r="B28" s="21">
        <f>9</f>
        <v>9</v>
      </c>
      <c r="C28" s="21">
        <f>8282</f>
        <v>8282</v>
      </c>
      <c r="D28" s="21">
        <f>116783</f>
        <v>116783</v>
      </c>
      <c r="E28" s="21">
        <f>114.0458984375</f>
        <v>114.0458984375</v>
      </c>
    </row>
    <row r="29">
      <c r="A29" s="21">
        <f>9198</f>
        <v>9198</v>
      </c>
      <c r="B29" s="21">
        <f>10</f>
        <v>10</v>
      </c>
      <c r="C29" s="21">
        <f>8569</f>
        <v>8569</v>
      </c>
      <c r="D29" s="21">
        <f>116799</f>
        <v>116799</v>
      </c>
      <c r="E29" s="21">
        <f>114.0615234375</f>
        <v>114.0615234375</v>
      </c>
    </row>
    <row r="30">
      <c r="A30" s="21">
        <f>9453</f>
        <v>9453</v>
      </c>
      <c r="B30" s="21">
        <f>24</f>
        <v>24</v>
      </c>
      <c r="C30" s="21">
        <f>8840</f>
        <v>8840</v>
      </c>
      <c r="D30" s="21">
        <f>116799</f>
        <v>116799</v>
      </c>
      <c r="E30" s="21">
        <f>114.0615234375</f>
        <v>114.0615234375</v>
      </c>
    </row>
    <row r="31">
      <c r="A31" s="21">
        <f>9718</f>
        <v>9718</v>
      </c>
      <c r="B31" s="21">
        <f>9</f>
        <v>9</v>
      </c>
      <c r="C31" s="21">
        <f>9164</f>
        <v>9164</v>
      </c>
      <c r="D31" s="21">
        <f>116795</f>
        <v>116795</v>
      </c>
      <c r="E31" s="21">
        <f>114.0576171875</f>
        <v>114.0576171875</v>
      </c>
    </row>
    <row r="32">
      <c r="A32" s="21">
        <f>10051</f>
        <v>10051</v>
      </c>
      <c r="B32" s="21">
        <f>8</f>
        <v>8</v>
      </c>
      <c r="C32" s="21">
        <f>9436</f>
        <v>9436</v>
      </c>
      <c r="D32" s="21">
        <f>116775</f>
        <v>116775</v>
      </c>
      <c r="E32" s="21">
        <f>114.0380859375</f>
        <v>114.0380859375</v>
      </c>
    </row>
    <row r="33">
      <c r="A33" s="21">
        <f>10319</f>
        <v>10319</v>
      </c>
      <c r="B33" s="21">
        <f>16</f>
        <v>16</v>
      </c>
      <c r="C33" s="21">
        <f>9679</f>
        <v>9679</v>
      </c>
      <c r="D33" s="21">
        <f>117135</f>
        <v>117135</v>
      </c>
      <c r="E33" s="21">
        <f>114.3896484375</f>
        <v>114.3896484375</v>
      </c>
    </row>
    <row r="34">
      <c r="A34" s="21">
        <f>10593</f>
        <v>10593</v>
      </c>
      <c r="B34" s="21">
        <f>11</f>
        <v>11</v>
      </c>
      <c r="C34" s="21">
        <f>9940</f>
        <v>9940</v>
      </c>
      <c r="D34" s="21">
        <f>117135</f>
        <v>117135</v>
      </c>
      <c r="E34" s="21">
        <f>114.3896484375</f>
        <v>114.3896484375</v>
      </c>
    </row>
    <row r="35">
      <c r="A35" s="21">
        <f>10838</f>
        <v>10838</v>
      </c>
      <c r="B35" s="21">
        <f>11</f>
        <v>11</v>
      </c>
      <c r="C35" s="21">
        <f>10249</f>
        <v>10249</v>
      </c>
      <c r="D35" s="21">
        <f>117155</f>
        <v>117155</v>
      </c>
      <c r="E35" s="21">
        <f>114.4091796875</f>
        <v>114.4091796875</v>
      </c>
    </row>
    <row r="36">
      <c r="A36" s="21">
        <f>11130</f>
        <v>11130</v>
      </c>
      <c r="B36" s="21">
        <f>9</f>
        <v>9</v>
      </c>
      <c r="C36" s="21">
        <f>10525</f>
        <v>10525</v>
      </c>
      <c r="D36" s="21">
        <f>117403</f>
        <v>117403</v>
      </c>
      <c r="E36" s="21">
        <f>114.6513671875</f>
        <v>114.6513671875</v>
      </c>
    </row>
    <row r="37">
      <c r="A37" s="21">
        <f>11421</f>
        <v>11421</v>
      </c>
      <c r="B37" s="21">
        <f>7</f>
        <v>7</v>
      </c>
      <c r="C37" s="21">
        <f>10792</f>
        <v>10792</v>
      </c>
      <c r="D37" s="21">
        <f>117403</f>
        <v>117403</v>
      </c>
      <c r="E37" s="21">
        <f>114.6513671875</f>
        <v>114.6513671875</v>
      </c>
    </row>
    <row r="38">
      <c r="A38" s="21">
        <f>11724</f>
        <v>11724</v>
      </c>
      <c r="B38" s="21">
        <f>5</f>
        <v>5</v>
      </c>
      <c r="C38" s="21">
        <f>11140</f>
        <v>11140</v>
      </c>
      <c r="D38" s="21">
        <f>117407</f>
        <v>117407</v>
      </c>
      <c r="E38" s="21">
        <f>114.6552734375</f>
        <v>114.6552734375</v>
      </c>
    </row>
    <row r="39">
      <c r="A39" s="21">
        <f>12032</f>
        <v>12032</v>
      </c>
      <c r="B39" s="21">
        <f>5</f>
        <v>5</v>
      </c>
      <c r="C39" s="21">
        <f>11402</f>
        <v>11402</v>
      </c>
      <c r="D39" s="21">
        <f>117519</f>
        <v>117519</v>
      </c>
      <c r="E39" s="21">
        <f>114.7646484375</f>
        <v>114.7646484375</v>
      </c>
    </row>
    <row r="40">
      <c r="A40" s="21">
        <f>12367</f>
        <v>12367</v>
      </c>
      <c r="B40" s="21">
        <f>12</f>
        <v>12</v>
      </c>
      <c r="C40" s="21">
        <f>11715</f>
        <v>11715</v>
      </c>
      <c r="D40" s="21">
        <f>117555</f>
        <v>117555</v>
      </c>
      <c r="E40" s="21">
        <f>114.7998046875</f>
        <v>114.7998046875</v>
      </c>
    </row>
    <row r="41">
      <c r="A41" s="21">
        <f>12648</f>
        <v>12648</v>
      </c>
      <c r="B41" s="21">
        <f>5</f>
        <v>5</v>
      </c>
      <c r="C41" s="21">
        <f>12000</f>
        <v>12000</v>
      </c>
      <c r="D41" s="21">
        <f>117555</f>
        <v>117555</v>
      </c>
      <c r="E41" s="21">
        <f>114.7998046875</f>
        <v>114.7998046875</v>
      </c>
    </row>
    <row r="42">
      <c r="A42" s="21">
        <f>12936</f>
        <v>12936</v>
      </c>
      <c r="B42" s="21">
        <f>8</f>
        <v>8</v>
      </c>
      <c r="C42" s="21">
        <f>12323</f>
        <v>12323</v>
      </c>
      <c r="D42" s="21">
        <f>117559</f>
        <v>117559</v>
      </c>
      <c r="E42" s="21">
        <f>114.8037109375</f>
        <v>114.8037109375</v>
      </c>
    </row>
    <row r="43">
      <c r="A43" s="21">
        <f>13226</f>
        <v>13226</v>
      </c>
      <c r="B43" s="21">
        <f>5</f>
        <v>5</v>
      </c>
      <c r="C43" s="21">
        <f>12565</f>
        <v>12565</v>
      </c>
      <c r="D43" s="21">
        <f>117559</f>
        <v>117559</v>
      </c>
      <c r="E43" s="21">
        <f>114.8037109375</f>
        <v>114.8037109375</v>
      </c>
    </row>
    <row r="44">
      <c r="A44" s="21">
        <f>13519</f>
        <v>13519</v>
      </c>
      <c r="B44" s="21">
        <f>5</f>
        <v>5</v>
      </c>
      <c r="C44" s="21">
        <f>12878</f>
        <v>12878</v>
      </c>
      <c r="D44" s="21">
        <f>117559</f>
        <v>117559</v>
      </c>
      <c r="E44" s="21">
        <f>114.8037109375</f>
        <v>114.8037109375</v>
      </c>
    </row>
    <row r="45">
      <c r="A45" s="21">
        <f>13812</f>
        <v>13812</v>
      </c>
      <c r="B45" s="21">
        <f>8</f>
        <v>8</v>
      </c>
      <c r="C45" s="21">
        <f>13225</f>
        <v>13225</v>
      </c>
      <c r="D45" s="21">
        <f>117563</f>
        <v>117563</v>
      </c>
      <c r="E45" s="21">
        <f>114.8076171875</f>
        <v>114.8076171875</v>
      </c>
    </row>
    <row r="46">
      <c r="A46" s="21">
        <f>14139</f>
        <v>14139</v>
      </c>
      <c r="B46" s="21">
        <f>9</f>
        <v>9</v>
      </c>
      <c r="C46" s="21">
        <f>13466</f>
        <v>13466</v>
      </c>
      <c r="D46" s="21">
        <f>117599</f>
        <v>117599</v>
      </c>
      <c r="E46" s="21">
        <f>114.8427734375</f>
        <v>114.8427734375</v>
      </c>
    </row>
    <row r="47">
      <c r="A47" s="21">
        <f>14431</f>
        <v>14431</v>
      </c>
      <c r="B47" s="21">
        <f>7</f>
        <v>7</v>
      </c>
      <c r="C47" s="21">
        <f>13753</f>
        <v>13753</v>
      </c>
      <c r="D47" s="21">
        <f>117583</f>
        <v>117583</v>
      </c>
      <c r="E47" s="21">
        <f>114.8271484375</f>
        <v>114.8271484375</v>
      </c>
    </row>
    <row r="48">
      <c r="A48" s="21">
        <f>14750</f>
        <v>14750</v>
      </c>
      <c r="B48" s="21">
        <f>8</f>
        <v>8</v>
      </c>
      <c r="C48" s="21">
        <f>14064</f>
        <v>14064</v>
      </c>
      <c r="D48" s="21">
        <f>117527</f>
        <v>117527</v>
      </c>
      <c r="E48" s="21">
        <f>114.7724609375</f>
        <v>114.7724609375</v>
      </c>
    </row>
    <row r="49">
      <c r="A49" s="21">
        <f>15053</f>
        <v>15053</v>
      </c>
      <c r="B49" s="21">
        <f>5</f>
        <v>5</v>
      </c>
      <c r="C49" s="21">
        <f>14374</f>
        <v>14374</v>
      </c>
      <c r="D49" s="21">
        <f>117419</f>
        <v>117419</v>
      </c>
      <c r="E49" s="21">
        <f>114.6669921875</f>
        <v>114.6669921875</v>
      </c>
    </row>
    <row r="50">
      <c r="A50" s="21">
        <f>15310</f>
        <v>15310</v>
      </c>
      <c r="B50" s="21">
        <f>9</f>
        <v>9</v>
      </c>
      <c r="C50" s="21">
        <f>14676</f>
        <v>14676</v>
      </c>
      <c r="D50" s="21">
        <f>117419</f>
        <v>117419</v>
      </c>
      <c r="E50" s="21">
        <f>114.6669921875</f>
        <v>114.6669921875</v>
      </c>
    </row>
    <row r="51">
      <c r="A51" s="21">
        <f>15643</f>
        <v>15643</v>
      </c>
      <c r="B51" s="21">
        <f>8</f>
        <v>8</v>
      </c>
      <c r="C51" s="21">
        <f>14954</f>
        <v>14954</v>
      </c>
      <c r="D51" s="21">
        <f>117435</f>
        <v>117435</v>
      </c>
      <c r="E51" s="21">
        <f>114.6826171875</f>
        <v>114.6826171875</v>
      </c>
    </row>
    <row r="52">
      <c r="A52" s="21">
        <f>15960</f>
        <v>15960</v>
      </c>
      <c r="B52" s="21">
        <f>11</f>
        <v>11</v>
      </c>
      <c r="C52" s="21">
        <f>15255</f>
        <v>15255</v>
      </c>
      <c r="D52" s="21">
        <f>117439</f>
        <v>117439</v>
      </c>
      <c r="E52" s="21">
        <f>114.6865234375</f>
        <v>114.6865234375</v>
      </c>
    </row>
    <row r="53">
      <c r="A53" s="21">
        <f>16292</f>
        <v>16292</v>
      </c>
      <c r="B53" s="21">
        <f>10</f>
        <v>10</v>
      </c>
      <c r="C53" s="21">
        <f>15538</f>
        <v>15538</v>
      </c>
      <c r="D53" s="21">
        <f>117443</f>
        <v>117443</v>
      </c>
      <c r="E53" s="21">
        <f>114.6904296875</f>
        <v>114.6904296875</v>
      </c>
    </row>
    <row r="54">
      <c r="A54" s="21">
        <f>16635</f>
        <v>16635</v>
      </c>
      <c r="B54" s="21">
        <f>2</f>
        <v>2</v>
      </c>
      <c r="C54" s="21">
        <f>15809</f>
        <v>15809</v>
      </c>
      <c r="D54" s="21">
        <f>117443</f>
        <v>117443</v>
      </c>
      <c r="E54" s="21">
        <f>114.6904296875</f>
        <v>114.6904296875</v>
      </c>
    </row>
    <row r="55">
      <c r="A55" s="21">
        <f>17003</f>
        <v>17003</v>
      </c>
      <c r="B55" s="21">
        <f>5</f>
        <v>5</v>
      </c>
      <c r="C55" s="21">
        <f>16118</f>
        <v>16118</v>
      </c>
      <c r="D55" s="21">
        <f>117439</f>
        <v>117439</v>
      </c>
      <c r="E55" s="21">
        <f>114.6865234375</f>
        <v>114.6865234375</v>
      </c>
    </row>
    <row r="56">
      <c r="A56" s="21">
        <f>17306</f>
        <v>17306</v>
      </c>
      <c r="B56" s="21">
        <f>8</f>
        <v>8</v>
      </c>
      <c r="C56" s="21">
        <f>16397</f>
        <v>16397</v>
      </c>
      <c r="D56" s="21">
        <f>117427</f>
        <v>117427</v>
      </c>
      <c r="E56" s="21">
        <f>114.6748046875</f>
        <v>114.6748046875</v>
      </c>
    </row>
    <row r="57">
      <c r="A57" s="21">
        <f>17598</f>
        <v>17598</v>
      </c>
      <c r="B57" s="21">
        <f>8</f>
        <v>8</v>
      </c>
      <c r="C57" s="21">
        <f>16701</f>
        <v>16701</v>
      </c>
      <c r="D57" s="21">
        <f>117415</f>
        <v>117415</v>
      </c>
      <c r="E57" s="21">
        <f>114.6630859375</f>
        <v>114.6630859375</v>
      </c>
    </row>
    <row r="58">
      <c r="A58" s="21">
        <f>17879</f>
        <v>17879</v>
      </c>
      <c r="B58" s="21">
        <f>9</f>
        <v>9</v>
      </c>
      <c r="C58" s="21">
        <f>16966</f>
        <v>16966</v>
      </c>
      <c r="D58" s="21">
        <f>117375</f>
        <v>117375</v>
      </c>
      <c r="E58" s="21">
        <f>114.6240234375</f>
        <v>114.6240234375</v>
      </c>
    </row>
    <row r="59">
      <c r="A59" s="21">
        <f>18200</f>
        <v>18200</v>
      </c>
      <c r="B59" s="21">
        <f>7</f>
        <v>7</v>
      </c>
      <c r="C59" s="21">
        <f>17255</f>
        <v>17255</v>
      </c>
      <c r="D59" s="21">
        <f>117339</f>
        <v>117339</v>
      </c>
      <c r="E59" s="21">
        <f>114.5888671875</f>
        <v>114.5888671875</v>
      </c>
    </row>
    <row r="60">
      <c r="A60" s="21">
        <f>18485</f>
        <v>18485</v>
      </c>
      <c r="B60" s="21">
        <f>8</f>
        <v>8</v>
      </c>
      <c r="C60" s="21">
        <f>17562</f>
        <v>17562</v>
      </c>
      <c r="D60" s="21">
        <f>117415</f>
        <v>117415</v>
      </c>
      <c r="E60" s="21">
        <f>114.6630859375</f>
        <v>114.6630859375</v>
      </c>
    </row>
    <row r="61">
      <c r="A61" s="21">
        <f>18824</f>
        <v>18824</v>
      </c>
      <c r="B61" s="21">
        <f>17</f>
        <v>17</v>
      </c>
      <c r="C61" s="21">
        <f>17855</f>
        <v>17855</v>
      </c>
      <c r="D61" s="21">
        <f>117419</f>
        <v>117419</v>
      </c>
      <c r="E61" s="21">
        <f>114.6669921875</f>
        <v>114.6669921875</v>
      </c>
    </row>
    <row r="62">
      <c r="A62" s="21">
        <f>19130</f>
        <v>19130</v>
      </c>
      <c r="B62" s="21">
        <f>7</f>
        <v>7</v>
      </c>
      <c r="C62" s="21">
        <f>18131</f>
        <v>18131</v>
      </c>
      <c r="D62" s="21">
        <f>117419</f>
        <v>117419</v>
      </c>
      <c r="E62" s="21">
        <f>114.6669921875</f>
        <v>114.6669921875</v>
      </c>
    </row>
    <row r="63">
      <c r="A63" s="21">
        <f>19390</f>
        <v>19390</v>
      </c>
      <c r="B63" s="21">
        <f>2</f>
        <v>2</v>
      </c>
      <c r="C63" s="21">
        <f>18477</f>
        <v>18477</v>
      </c>
      <c r="D63" s="21">
        <f>117423</f>
        <v>117423</v>
      </c>
      <c r="E63" s="21">
        <f>114.6708984375</f>
        <v>114.6708984375</v>
      </c>
    </row>
    <row r="64">
      <c r="A64" s="21">
        <f>19708</f>
        <v>19708</v>
      </c>
      <c r="B64" s="21">
        <f>6</f>
        <v>6</v>
      </c>
      <c r="C64" s="21">
        <f>18764</f>
        <v>18764</v>
      </c>
      <c r="D64" s="21">
        <f>117467</f>
        <v>117467</v>
      </c>
      <c r="E64" s="21">
        <f>114.7138671875</f>
        <v>114.7138671875</v>
      </c>
    </row>
    <row r="65">
      <c r="A65" s="21">
        <f>19977</f>
        <v>19977</v>
      </c>
      <c r="B65" s="21">
        <f>9</f>
        <v>9</v>
      </c>
      <c r="C65" s="21">
        <f>19044</f>
        <v>19044</v>
      </c>
      <c r="D65" s="21">
        <f>117471</f>
        <v>117471</v>
      </c>
      <c r="E65" s="21">
        <f>114.7177734375</f>
        <v>114.7177734375</v>
      </c>
    </row>
    <row r="66">
      <c r="A66" s="21">
        <f>20280</f>
        <v>20280</v>
      </c>
      <c r="B66" s="21">
        <f>10</f>
        <v>10</v>
      </c>
      <c r="C66" s="21">
        <f>19366</f>
        <v>19366</v>
      </c>
      <c r="D66" s="21">
        <f>117471</f>
        <v>117471</v>
      </c>
      <c r="E66" s="21">
        <f>114.7177734375</f>
        <v>114.7177734375</v>
      </c>
    </row>
    <row r="67">
      <c r="A67" s="21">
        <f>20544</f>
        <v>20544</v>
      </c>
      <c r="B67" s="21">
        <f>8</f>
        <v>8</v>
      </c>
      <c r="C67" s="21">
        <f>19624</f>
        <v>19624</v>
      </c>
      <c r="D67" s="21">
        <f>117475</f>
        <v>117475</v>
      </c>
      <c r="E67" s="21">
        <f>114.7216796875</f>
        <v>114.7216796875</v>
      </c>
    </row>
    <row r="68">
      <c r="A68" s="21">
        <f>20798</f>
        <v>20798</v>
      </c>
      <c r="B68" s="21">
        <f>5</f>
        <v>5</v>
      </c>
      <c r="C68" s="21">
        <f>19922</f>
        <v>19922</v>
      </c>
      <c r="D68" s="21">
        <f>117479</f>
        <v>117479</v>
      </c>
      <c r="E68" s="21">
        <f>114.7255859375</f>
        <v>114.7255859375</v>
      </c>
    </row>
    <row r="69">
      <c r="A69" s="21">
        <f>21018</f>
        <v>21018</v>
      </c>
      <c r="B69" s="21">
        <f>11</f>
        <v>11</v>
      </c>
      <c r="C69" s="21">
        <f>20215</f>
        <v>20215</v>
      </c>
      <c r="D69" s="21">
        <f>117499</f>
        <v>117499</v>
      </c>
      <c r="E69" s="21">
        <f>114.7451171875</f>
        <v>114.7451171875</v>
      </c>
    </row>
    <row r="70">
      <c r="A70" s="21">
        <f>21270</f>
        <v>21270</v>
      </c>
      <c r="B70" s="21">
        <f>11</f>
        <v>11</v>
      </c>
      <c r="C70" s="21">
        <f>20532</f>
        <v>20532</v>
      </c>
      <c r="D70" s="21">
        <f>117499</f>
        <v>117499</v>
      </c>
      <c r="E70" s="21">
        <f>114.7451171875</f>
        <v>114.7451171875</v>
      </c>
    </row>
    <row r="71">
      <c r="A71" s="21">
        <f>21566</f>
        <v>21566</v>
      </c>
      <c r="B71" s="21">
        <f>11</f>
        <v>11</v>
      </c>
      <c r="C71" s="21">
        <f>20758</f>
        <v>20758</v>
      </c>
      <c r="D71" s="21">
        <f>117503</f>
        <v>117503</v>
      </c>
      <c r="E71" s="21">
        <f>114.7490234375</f>
        <v>114.7490234375</v>
      </c>
    </row>
    <row r="72">
      <c r="A72" s="21">
        <f>21852</f>
        <v>21852</v>
      </c>
      <c r="B72" s="21">
        <f>8</f>
        <v>8</v>
      </c>
      <c r="C72" s="21">
        <f>20986</f>
        <v>20986</v>
      </c>
      <c r="D72" s="21">
        <f>117503</f>
        <v>117503</v>
      </c>
      <c r="E72" s="21">
        <f>114.7490234375</f>
        <v>114.7490234375</v>
      </c>
    </row>
    <row r="73">
      <c r="A73" s="21">
        <f>22212</f>
        <v>22212</v>
      </c>
      <c r="B73" s="21">
        <f>6</f>
        <v>6</v>
      </c>
      <c r="C73" s="21">
        <f>21227</f>
        <v>21227</v>
      </c>
      <c r="D73" s="21">
        <f>117503</f>
        <v>117503</v>
      </c>
      <c r="E73" s="21">
        <f>114.7490234375</f>
        <v>114.7490234375</v>
      </c>
    </row>
    <row r="74">
      <c r="A74" s="21">
        <f>22507</f>
        <v>22507</v>
      </c>
      <c r="B74" s="21">
        <f>6</f>
        <v>6</v>
      </c>
      <c r="C74" s="21">
        <f>21523</f>
        <v>21523</v>
      </c>
      <c r="D74" s="21">
        <f>117507</f>
        <v>117507</v>
      </c>
      <c r="E74" s="21">
        <f>114.7529296875</f>
        <v>114.7529296875</v>
      </c>
    </row>
    <row r="75">
      <c r="A75" s="21">
        <f>22778</f>
        <v>22778</v>
      </c>
      <c r="B75" s="21">
        <f>10</f>
        <v>10</v>
      </c>
      <c r="C75" s="21">
        <f>21814</f>
        <v>21814</v>
      </c>
      <c r="D75" s="21">
        <f>117495</f>
        <v>117495</v>
      </c>
      <c r="E75" s="21">
        <f>114.7412109375</f>
        <v>114.7412109375</v>
      </c>
    </row>
    <row r="76">
      <c r="A76" s="21">
        <f>23071</f>
        <v>23071</v>
      </c>
      <c r="B76" s="21">
        <f>9</f>
        <v>9</v>
      </c>
      <c r="C76" s="21">
        <f>22108</f>
        <v>22108</v>
      </c>
      <c r="D76" s="21">
        <f>117479</f>
        <v>117479</v>
      </c>
      <c r="E76" s="21">
        <f>114.7255859375</f>
        <v>114.7255859375</v>
      </c>
    </row>
    <row r="77">
      <c r="A77" s="21">
        <f>23320</f>
        <v>23320</v>
      </c>
      <c r="B77" s="21">
        <f>11</f>
        <v>11</v>
      </c>
      <c r="C77" s="21">
        <f>22380</f>
        <v>22380</v>
      </c>
      <c r="D77" s="21">
        <f>117751</f>
        <v>117751</v>
      </c>
      <c r="E77" s="21">
        <f>114.9912109375</f>
        <v>114.9912109375</v>
      </c>
    </row>
    <row r="78">
      <c r="A78" s="21">
        <f>23672</f>
        <v>23672</v>
      </c>
      <c r="B78" s="21">
        <f>6</f>
        <v>6</v>
      </c>
      <c r="C78" s="21">
        <f>22662</f>
        <v>22662</v>
      </c>
      <c r="D78" s="21">
        <f>117523</f>
        <v>117523</v>
      </c>
      <c r="E78" s="21">
        <f>114.7685546875</f>
        <v>114.7685546875</v>
      </c>
    </row>
    <row r="79">
      <c r="A79" s="21">
        <f>23993</f>
        <v>23993</v>
      </c>
      <c r="B79" s="21">
        <f>8</f>
        <v>8</v>
      </c>
      <c r="C79" s="21">
        <f>22977</f>
        <v>22977</v>
      </c>
      <c r="D79" s="21">
        <f>117523</f>
        <v>117523</v>
      </c>
      <c r="E79" s="21">
        <f>114.7685546875</f>
        <v>114.7685546875</v>
      </c>
    </row>
    <row r="80">
      <c r="A80" s="21">
        <f>24291</f>
        <v>24291</v>
      </c>
      <c r="B80" s="21">
        <f>10</f>
        <v>10</v>
      </c>
      <c r="C80" s="21">
        <f>23342</f>
        <v>23342</v>
      </c>
      <c r="D80" s="21">
        <f>117523</f>
        <v>117523</v>
      </c>
      <c r="E80" s="21">
        <f>114.7685546875</f>
        <v>114.7685546875</v>
      </c>
    </row>
    <row r="81">
      <c r="C81" s="21">
        <f>23568</f>
        <v>23568</v>
      </c>
      <c r="D81" s="21">
        <f>117523</f>
        <v>117523</v>
      </c>
      <c r="E81" s="21">
        <f>114.7685546875</f>
        <v>114.7685546875</v>
      </c>
    </row>
    <row r="82">
      <c r="C82" s="21">
        <f>23903</f>
        <v>23903</v>
      </c>
      <c r="D82" s="21">
        <f>117567</f>
        <v>117567</v>
      </c>
      <c r="E82" s="21">
        <f>114.8115234375</f>
        <v>114.8115234375</v>
      </c>
    </row>
    <row r="83">
      <c r="C83" s="21">
        <f>24189</f>
        <v>24189</v>
      </c>
      <c r="D83" s="21">
        <f>117575</f>
        <v>117575</v>
      </c>
      <c r="E83" s="21">
        <f>114.8193359375</f>
        <v>114.8193359375</v>
      </c>
    </row>
    <row r="84">
      <c r="C84" s="21">
        <f>24370</f>
        <v>24370</v>
      </c>
      <c r="D84" s="21">
        <f>117575</f>
        <v>117575</v>
      </c>
      <c r="E84" s="21">
        <f>114.8193359375</f>
        <v>114.8193359375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2016-01-08T15:46:42Z</dcterms:created>
  <dcterms:modified xsi:type="dcterms:W3CDTF">2015-10-13T09:43:22Z</dcterms:modified>
  <cp:lastPrinted>2016-01-08T15:46:42Z</cp:lastPrinted>
</cp:coreProperties>
</file>