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AdobeAir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4" i="2" l="1"/>
  <c r="E69" i="2" l="1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<sst xmlns="http://schemas.openxmlformats.org/spreadsheetml/2006/main" count="9" uniqueCount="9">
  <si>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</si>
  <si>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</si>
  <si>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</si>
  <si>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</si>
  <si>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304(31x)</t>
  </si>
  <si>
    <t>AVERAGE: 140(68x)</t>
  </si>
  <si>
    <t>begin average</t>
  </si>
  <si>
    <t>max</t>
  </si>
  <si>
    <t>end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</si>
</sst>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Sheet1!$A$2:$A$32</c:f>
              <c:numCache>
                <c:formatCode>General</c:formatCode>
                <c:ptCount val="31"/>
                <c:pt idx="0">
                  <c:v>823</c:v>
                </c:pt>
                <c:pt idx="1">
                  <c:v>1166</c:v>
                </c:pt>
                <c:pt idx="2">
                  <c:v>1472</c:v>
                </c:pt>
                <c:pt idx="3">
                  <c:v>1785</c:v>
                </c:pt>
                <c:pt idx="4">
                  <c:v>2093</c:v>
                </c:pt>
                <c:pt idx="5">
                  <c:v>2394</c:v>
                </c:pt>
                <c:pt idx="6">
                  <c:v>2705</c:v>
                </c:pt>
                <c:pt idx="7">
                  <c:v>2999</c:v>
                </c:pt>
                <c:pt idx="8">
                  <c:v>3303</c:v>
                </c:pt>
                <c:pt idx="9">
                  <c:v>3599</c:v>
                </c:pt>
                <c:pt idx="10">
                  <c:v>3889</c:v>
                </c:pt>
                <c:pt idx="11">
                  <c:v>4187</c:v>
                </c:pt>
                <c:pt idx="12">
                  <c:v>4473</c:v>
                </c:pt>
                <c:pt idx="13">
                  <c:v>4753</c:v>
                </c:pt>
                <c:pt idx="14">
                  <c:v>5063</c:v>
                </c:pt>
                <c:pt idx="15">
                  <c:v>5401</c:v>
                </c:pt>
                <c:pt idx="16">
                  <c:v>5704</c:v>
                </c:pt>
                <c:pt idx="17">
                  <c:v>5993</c:v>
                </c:pt>
                <c:pt idx="18">
                  <c:v>6283</c:v>
                </c:pt>
                <c:pt idx="19">
                  <c:v>6588</c:v>
                </c:pt>
                <c:pt idx="20">
                  <c:v>6915</c:v>
                </c:pt>
                <c:pt idx="21">
                  <c:v>7225</c:v>
                </c:pt>
                <c:pt idx="22">
                  <c:v>7556</c:v>
                </c:pt>
                <c:pt idx="23">
                  <c:v>7910</c:v>
                </c:pt>
                <c:pt idx="24">
                  <c:v>8237</c:v>
                </c:pt>
                <c:pt idx="25">
                  <c:v>8572</c:v>
                </c:pt>
                <c:pt idx="26">
                  <c:v>8889</c:v>
                </c:pt>
                <c:pt idx="27">
                  <c:v>9263</c:v>
                </c:pt>
                <c:pt idx="28">
                  <c:v>9599</c:v>
                </c:pt>
                <c:pt idx="29">
                  <c:v>9927</c:v>
                </c:pt>
                <c:pt idx="30">
                  <c:v>10255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35</c:v>
                </c:pt>
                <c:pt idx="4">
                  <c:v>14</c:v>
                </c:pt>
                <c:pt idx="5">
                  <c:v>21</c:v>
                </c:pt>
                <c:pt idx="6">
                  <c:v>23</c:v>
                </c:pt>
                <c:pt idx="7">
                  <c:v>13</c:v>
                </c:pt>
                <c:pt idx="8">
                  <c:v>21</c:v>
                </c:pt>
                <c:pt idx="9">
                  <c:v>31</c:v>
                </c:pt>
                <c:pt idx="10">
                  <c:v>31</c:v>
                </c:pt>
                <c:pt idx="11">
                  <c:v>22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8794624"/>
        <c:axId val="-268800064"/>
      </c:lineChart>
      <c:catAx>
        <c:axId val="-26879462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68800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68800064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6879462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Sheet1!$C$2:$C$69</c:f>
              <c:numCache>
                <c:formatCode>General</c:formatCode>
                <c:ptCount val="68"/>
                <c:pt idx="0">
                  <c:v>886</c:v>
                </c:pt>
                <c:pt idx="1">
                  <c:v>1055</c:v>
                </c:pt>
                <c:pt idx="2">
                  <c:v>1179</c:v>
                </c:pt>
                <c:pt idx="3">
                  <c:v>1320</c:v>
                </c:pt>
                <c:pt idx="4">
                  <c:v>1479</c:v>
                </c:pt>
                <c:pt idx="5">
                  <c:v>1628</c:v>
                </c:pt>
                <c:pt idx="6">
                  <c:v>1765</c:v>
                </c:pt>
                <c:pt idx="7">
                  <c:v>1906</c:v>
                </c:pt>
                <c:pt idx="8">
                  <c:v>2042</c:v>
                </c:pt>
                <c:pt idx="9">
                  <c:v>2238</c:v>
                </c:pt>
                <c:pt idx="10">
                  <c:v>2437</c:v>
                </c:pt>
                <c:pt idx="11">
                  <c:v>2590</c:v>
                </c:pt>
                <c:pt idx="12">
                  <c:v>2755</c:v>
                </c:pt>
                <c:pt idx="13">
                  <c:v>2908</c:v>
                </c:pt>
                <c:pt idx="14">
                  <c:v>3041</c:v>
                </c:pt>
                <c:pt idx="15">
                  <c:v>3183</c:v>
                </c:pt>
                <c:pt idx="16">
                  <c:v>3338</c:v>
                </c:pt>
                <c:pt idx="17">
                  <c:v>3468</c:v>
                </c:pt>
                <c:pt idx="18">
                  <c:v>3619</c:v>
                </c:pt>
                <c:pt idx="19">
                  <c:v>3773</c:v>
                </c:pt>
                <c:pt idx="20">
                  <c:v>3942</c:v>
                </c:pt>
                <c:pt idx="21">
                  <c:v>4075</c:v>
                </c:pt>
                <c:pt idx="22">
                  <c:v>4235</c:v>
                </c:pt>
                <c:pt idx="23">
                  <c:v>4360</c:v>
                </c:pt>
                <c:pt idx="24">
                  <c:v>4483</c:v>
                </c:pt>
                <c:pt idx="25">
                  <c:v>4605</c:v>
                </c:pt>
                <c:pt idx="26">
                  <c:v>4721</c:v>
                </c:pt>
                <c:pt idx="27">
                  <c:v>4860</c:v>
                </c:pt>
                <c:pt idx="28">
                  <c:v>4991</c:v>
                </c:pt>
                <c:pt idx="29">
                  <c:v>5141</c:v>
                </c:pt>
                <c:pt idx="30">
                  <c:v>5280</c:v>
                </c:pt>
                <c:pt idx="31">
                  <c:v>5425</c:v>
                </c:pt>
                <c:pt idx="32">
                  <c:v>5596</c:v>
                </c:pt>
                <c:pt idx="33">
                  <c:v>5724</c:v>
                </c:pt>
                <c:pt idx="34">
                  <c:v>5849</c:v>
                </c:pt>
                <c:pt idx="35">
                  <c:v>5968</c:v>
                </c:pt>
                <c:pt idx="36">
                  <c:v>6116</c:v>
                </c:pt>
                <c:pt idx="37">
                  <c:v>6263</c:v>
                </c:pt>
                <c:pt idx="38">
                  <c:v>6388</c:v>
                </c:pt>
                <c:pt idx="39">
                  <c:v>6518</c:v>
                </c:pt>
                <c:pt idx="40">
                  <c:v>6657</c:v>
                </c:pt>
                <c:pt idx="41">
                  <c:v>6778</c:v>
                </c:pt>
                <c:pt idx="42">
                  <c:v>6907</c:v>
                </c:pt>
                <c:pt idx="43">
                  <c:v>7042</c:v>
                </c:pt>
                <c:pt idx="44">
                  <c:v>7172</c:v>
                </c:pt>
                <c:pt idx="45">
                  <c:v>7308</c:v>
                </c:pt>
                <c:pt idx="46">
                  <c:v>7440</c:v>
                </c:pt>
                <c:pt idx="47">
                  <c:v>7589</c:v>
                </c:pt>
                <c:pt idx="48">
                  <c:v>7722</c:v>
                </c:pt>
                <c:pt idx="49">
                  <c:v>7862</c:v>
                </c:pt>
                <c:pt idx="50">
                  <c:v>8002</c:v>
                </c:pt>
                <c:pt idx="51">
                  <c:v>8143</c:v>
                </c:pt>
                <c:pt idx="52">
                  <c:v>8287</c:v>
                </c:pt>
                <c:pt idx="53">
                  <c:v>8419</c:v>
                </c:pt>
                <c:pt idx="54">
                  <c:v>8559</c:v>
                </c:pt>
                <c:pt idx="55">
                  <c:v>8703</c:v>
                </c:pt>
                <c:pt idx="56">
                  <c:v>8842</c:v>
                </c:pt>
                <c:pt idx="57">
                  <c:v>9004</c:v>
                </c:pt>
                <c:pt idx="58">
                  <c:v>9162</c:v>
                </c:pt>
                <c:pt idx="59">
                  <c:v>9294</c:v>
                </c:pt>
                <c:pt idx="60">
                  <c:v>9427</c:v>
                </c:pt>
                <c:pt idx="61">
                  <c:v>9578</c:v>
                </c:pt>
                <c:pt idx="62">
                  <c:v>9728</c:v>
                </c:pt>
                <c:pt idx="63">
                  <c:v>9875</c:v>
                </c:pt>
                <c:pt idx="64">
                  <c:v>10016</c:v>
                </c:pt>
                <c:pt idx="65">
                  <c:v>10149</c:v>
                </c:pt>
                <c:pt idx="66">
                  <c:v>10278</c:v>
                </c:pt>
                <c:pt idx="67">
                  <c:v>10412</c:v>
                </c:pt>
              </c:numCache>
            </c:numRef>
          </c:cat>
          <c:val>
            <c:numRef>
              <c:f>Sheet1!$E$2:$E$69</c:f>
              <c:numCache>
                <c:formatCode>General</c:formatCode>
                <c:ptCount val="68"/>
                <c:pt idx="0">
                  <c:v>3.19140625</c:v>
                </c:pt>
                <c:pt idx="1">
                  <c:v>5.2685546875</c:v>
                </c:pt>
                <c:pt idx="2">
                  <c:v>14.271484375</c:v>
                </c:pt>
                <c:pt idx="3">
                  <c:v>15.716796875</c:v>
                </c:pt>
                <c:pt idx="4">
                  <c:v>12.30859375</c:v>
                </c:pt>
                <c:pt idx="5">
                  <c:v>14.4462890625</c:v>
                </c:pt>
                <c:pt idx="6">
                  <c:v>15.267578125</c:v>
                </c:pt>
                <c:pt idx="7">
                  <c:v>16.7734375</c:v>
                </c:pt>
                <c:pt idx="8">
                  <c:v>16.912109375</c:v>
                </c:pt>
                <c:pt idx="9">
                  <c:v>21.4541015625</c:v>
                </c:pt>
                <c:pt idx="10">
                  <c:v>23.5380859375</c:v>
                </c:pt>
                <c:pt idx="11">
                  <c:v>25.841796875</c:v>
                </c:pt>
                <c:pt idx="12">
                  <c:v>27.1806640625</c:v>
                </c:pt>
                <c:pt idx="13">
                  <c:v>27.3056640625</c:v>
                </c:pt>
                <c:pt idx="14">
                  <c:v>27.6669921875</c:v>
                </c:pt>
                <c:pt idx="15">
                  <c:v>28.2080078125</c:v>
                </c:pt>
                <c:pt idx="16">
                  <c:v>28.8916015625</c:v>
                </c:pt>
                <c:pt idx="17">
                  <c:v>29.8564453125</c:v>
                </c:pt>
                <c:pt idx="18">
                  <c:v>30.3916015625</c:v>
                </c:pt>
                <c:pt idx="19">
                  <c:v>30.7685546875</c:v>
                </c:pt>
                <c:pt idx="20">
                  <c:v>31.05078125</c:v>
                </c:pt>
                <c:pt idx="21">
                  <c:v>31.443359375</c:v>
                </c:pt>
                <c:pt idx="22">
                  <c:v>31.478515625</c:v>
                </c:pt>
                <c:pt idx="23">
                  <c:v>31.478515625</c:v>
                </c:pt>
                <c:pt idx="24">
                  <c:v>31.478515625</c:v>
                </c:pt>
                <c:pt idx="25">
                  <c:v>31.478515625</c:v>
                </c:pt>
                <c:pt idx="26">
                  <c:v>31.478515625</c:v>
                </c:pt>
                <c:pt idx="27">
                  <c:v>31.482421875</c:v>
                </c:pt>
                <c:pt idx="28">
                  <c:v>31.482421875</c:v>
                </c:pt>
                <c:pt idx="29">
                  <c:v>31.482421875</c:v>
                </c:pt>
                <c:pt idx="30">
                  <c:v>31.4619140625</c:v>
                </c:pt>
                <c:pt idx="31">
                  <c:v>31.4287109375</c:v>
                </c:pt>
                <c:pt idx="32">
                  <c:v>31.4375</c:v>
                </c:pt>
                <c:pt idx="33">
                  <c:v>31.4375</c:v>
                </c:pt>
                <c:pt idx="34">
                  <c:v>31.4375</c:v>
                </c:pt>
                <c:pt idx="35">
                  <c:v>31.4375</c:v>
                </c:pt>
                <c:pt idx="36">
                  <c:v>31.4375</c:v>
                </c:pt>
                <c:pt idx="37">
                  <c:v>31.4873046875</c:v>
                </c:pt>
                <c:pt idx="38">
                  <c:v>31.4873046875</c:v>
                </c:pt>
                <c:pt idx="39">
                  <c:v>31.4873046875</c:v>
                </c:pt>
                <c:pt idx="40">
                  <c:v>31.4873046875</c:v>
                </c:pt>
                <c:pt idx="41">
                  <c:v>31.4873046875</c:v>
                </c:pt>
                <c:pt idx="42">
                  <c:v>31.4873046875</c:v>
                </c:pt>
                <c:pt idx="43">
                  <c:v>31.4873046875</c:v>
                </c:pt>
                <c:pt idx="44">
                  <c:v>31.4873046875</c:v>
                </c:pt>
                <c:pt idx="45">
                  <c:v>31.4873046875</c:v>
                </c:pt>
                <c:pt idx="46">
                  <c:v>31.4873046875</c:v>
                </c:pt>
                <c:pt idx="47">
                  <c:v>31.4873046875</c:v>
                </c:pt>
                <c:pt idx="48">
                  <c:v>31.4873046875</c:v>
                </c:pt>
                <c:pt idx="49">
                  <c:v>31.4912109375</c:v>
                </c:pt>
                <c:pt idx="50">
                  <c:v>31.4912109375</c:v>
                </c:pt>
                <c:pt idx="51">
                  <c:v>31.4912109375</c:v>
                </c:pt>
                <c:pt idx="52">
                  <c:v>31.4912109375</c:v>
                </c:pt>
                <c:pt idx="53">
                  <c:v>31.4912109375</c:v>
                </c:pt>
                <c:pt idx="54">
                  <c:v>31.4912109375</c:v>
                </c:pt>
                <c:pt idx="55">
                  <c:v>31.4912109375</c:v>
                </c:pt>
                <c:pt idx="56">
                  <c:v>31.4912109375</c:v>
                </c:pt>
                <c:pt idx="57">
                  <c:v>31.4912109375</c:v>
                </c:pt>
                <c:pt idx="58">
                  <c:v>31.5087890625</c:v>
                </c:pt>
                <c:pt idx="59">
                  <c:v>31.5087890625</c:v>
                </c:pt>
                <c:pt idx="60">
                  <c:v>31.5087890625</c:v>
                </c:pt>
                <c:pt idx="61">
                  <c:v>31.5087890625</c:v>
                </c:pt>
                <c:pt idx="62">
                  <c:v>31.5126953125</c:v>
                </c:pt>
                <c:pt idx="63">
                  <c:v>31.5126953125</c:v>
                </c:pt>
                <c:pt idx="64">
                  <c:v>31.5126953125</c:v>
                </c:pt>
                <c:pt idx="65">
                  <c:v>31.5126953125</c:v>
                </c:pt>
                <c:pt idx="66">
                  <c:v>31.5126953125</c:v>
                </c:pt>
                <c:pt idx="67">
                  <c:v>31.5126953125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8797888"/>
        <c:axId val="-268806048"/>
      </c:lineChart>
      <c:catAx>
        <c:axId val="-2687978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68806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6880604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687978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9"/>
  <sheetViews>
    <sheetView tabSelected="1" workbookViewId="0">
      <selection activeCell="I13" sqref="I13:K14"/>
    </sheetView>
  </sheetViews>
  <sheetFormatPr defaultColWidth="9.109375" defaultRowHeight="13.2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11" x14ac:dyDescent="0.25">
      <c r="A2" s="2">
        <f>823</f>
        <v>823</v>
      </c>
      <c r="B2" s="2">
        <f>0</f>
        <v>0</v>
      </c>
      <c r="C2" s="2">
        <f>886</f>
        <v>886</v>
      </c>
      <c r="D2" s="2">
        <f>3268</f>
        <v>3268</v>
      </c>
      <c r="E2" s="2">
        <f>3.19140625</f>
        <v>3.19140625</v>
      </c>
      <c r="G2" s="2">
        <f>304</f>
        <v>304</v>
      </c>
    </row>
    <row r="3" spans="1:11" x14ac:dyDescent="0.25">
      <c r="A3" s="2">
        <f>1166</f>
        <v>1166</v>
      </c>
      <c r="B3" s="2">
        <f>10</f>
        <v>10</v>
      </c>
      <c r="C3" s="2">
        <f>1055</f>
        <v>1055</v>
      </c>
      <c r="D3" s="2">
        <f>5395</f>
        <v>5395</v>
      </c>
      <c r="E3" s="2">
        <f>5.2685546875</f>
        <v>5.2685546875</v>
      </c>
    </row>
    <row r="4" spans="1:11" x14ac:dyDescent="0.25">
      <c r="A4" s="2">
        <f>1472</f>
        <v>1472</v>
      </c>
      <c r="B4" s="2">
        <f>20</f>
        <v>20</v>
      </c>
      <c r="C4" s="2">
        <f>1179</f>
        <v>1179</v>
      </c>
      <c r="D4" s="2">
        <f>14614</f>
        <v>14614</v>
      </c>
      <c r="E4" s="2">
        <f>14.271484375</f>
        <v>14.271484375</v>
      </c>
      <c r="G4" s="2" t="s">
        <v>5</v>
      </c>
    </row>
    <row r="5" spans="1:11" x14ac:dyDescent="0.25">
      <c r="A5" s="2">
        <f>1785</f>
        <v>1785</v>
      </c>
      <c r="B5" s="2">
        <f>35</f>
        <v>35</v>
      </c>
      <c r="C5" s="2">
        <f>1320</f>
        <v>1320</v>
      </c>
      <c r="D5" s="2">
        <f>16094</f>
        <v>16094</v>
      </c>
      <c r="E5" s="2">
        <f>15.716796875</f>
        <v>15.716796875</v>
      </c>
      <c r="G5" s="2">
        <f>140</f>
        <v>140</v>
      </c>
    </row>
    <row r="6" spans="1:11" x14ac:dyDescent="0.25">
      <c r="A6" s="2">
        <f>2093</f>
        <v>2093</v>
      </c>
      <c r="B6" s="2">
        <f>14</f>
        <v>14</v>
      </c>
      <c r="C6" s="2">
        <f>1479</f>
        <v>1479</v>
      </c>
      <c r="D6" s="2">
        <f>12604</f>
        <v>12604</v>
      </c>
      <c r="E6" s="2">
        <f>12.30859375</f>
        <v>12.30859375</v>
      </c>
    </row>
    <row r="7" spans="1:11" x14ac:dyDescent="0.25">
      <c r="A7" s="2">
        <f>2394</f>
        <v>2394</v>
      </c>
      <c r="B7" s="2">
        <f>21</f>
        <v>21</v>
      </c>
      <c r="C7" s="2">
        <f>1628</f>
        <v>1628</v>
      </c>
      <c r="D7" s="2">
        <f>14793</f>
        <v>14793</v>
      </c>
      <c r="E7" s="2">
        <f>14.4462890625</f>
        <v>14.4462890625</v>
      </c>
    </row>
    <row r="8" spans="1:11" x14ac:dyDescent="0.25">
      <c r="A8" s="2">
        <f>2705</f>
        <v>2705</v>
      </c>
      <c r="B8" s="2">
        <f>23</f>
        <v>23</v>
      </c>
      <c r="C8" s="2">
        <f>1765</f>
        <v>1765</v>
      </c>
      <c r="D8" s="2">
        <f>15634</f>
        <v>15634</v>
      </c>
      <c r="E8" s="2">
        <f>15.267578125</f>
        <v>15.267578125</v>
      </c>
    </row>
    <row r="9" spans="1:11" x14ac:dyDescent="0.25">
      <c r="A9" s="2">
        <f>2999</f>
        <v>2999</v>
      </c>
      <c r="B9" s="2">
        <f>13</f>
        <v>13</v>
      </c>
      <c r="C9" s="2">
        <f>1906</f>
        <v>1906</v>
      </c>
      <c r="D9" s="2">
        <f>17176</f>
        <v>17176</v>
      </c>
      <c r="E9" s="2">
        <f>16.7734375</f>
        <v>16.7734375</v>
      </c>
    </row>
    <row r="10" spans="1:11" x14ac:dyDescent="0.25">
      <c r="A10" s="2">
        <f>3303</f>
        <v>3303</v>
      </c>
      <c r="B10" s="2">
        <f>21</f>
        <v>21</v>
      </c>
      <c r="C10" s="2">
        <f>2042</f>
        <v>2042</v>
      </c>
      <c r="D10" s="2">
        <f>17318</f>
        <v>17318</v>
      </c>
      <c r="E10" s="2">
        <f>16.912109375</f>
        <v>16.912109375</v>
      </c>
    </row>
    <row r="11" spans="1:11" x14ac:dyDescent="0.25">
      <c r="A11" s="2">
        <f>3599</f>
        <v>3599</v>
      </c>
      <c r="B11" s="2">
        <f>31</f>
        <v>31</v>
      </c>
      <c r="C11" s="2">
        <f>2238</f>
        <v>2238</v>
      </c>
      <c r="D11" s="2">
        <f>21969</f>
        <v>21969</v>
      </c>
      <c r="E11" s="2">
        <f>21.4541015625</f>
        <v>21.4541015625</v>
      </c>
    </row>
    <row r="12" spans="1:11" x14ac:dyDescent="0.25">
      <c r="A12" s="2">
        <f>3889</f>
        <v>3889</v>
      </c>
      <c r="B12" s="2">
        <f>31</f>
        <v>31</v>
      </c>
      <c r="C12" s="2">
        <f>2437</f>
        <v>2437</v>
      </c>
      <c r="D12" s="2">
        <f>24103</f>
        <v>24103</v>
      </c>
      <c r="E12" s="2">
        <f>23.5380859375</f>
        <v>23.5380859375</v>
      </c>
    </row>
    <row r="13" spans="1:11" x14ac:dyDescent="0.25">
      <c r="A13" s="2">
        <f>4187</f>
        <v>4187</v>
      </c>
      <c r="B13" s="2">
        <f>22</f>
        <v>22</v>
      </c>
      <c r="C13" s="2">
        <f>2590</f>
        <v>2590</v>
      </c>
      <c r="D13" s="2">
        <f>26462</f>
        <v>26462</v>
      </c>
      <c r="E13" s="2">
        <f>25.841796875</f>
        <v>25.841796875</v>
      </c>
      <c r="I13" s="1" t="s">
        <v>6</v>
      </c>
      <c r="J13" s="1" t="s">
        <v>7</v>
      </c>
      <c r="K13" s="1" t="s">
        <v>8</v>
      </c>
    </row>
    <row r="14" spans="1:11" x14ac:dyDescent="0.25">
      <c r="A14" s="2">
        <f>4473</f>
        <v>4473</v>
      </c>
      <c r="B14" s="2">
        <f>3</f>
        <v>3</v>
      </c>
      <c r="C14" s="2">
        <f>2755</f>
        <v>2755</v>
      </c>
      <c r="D14" s="2">
        <f>27833</f>
        <v>27833</v>
      </c>
      <c r="E14" s="2">
        <f>27.1806640625</f>
        <v>27.1806640625</v>
      </c>
      <c r="I14" s="1"/>
      <c r="J14" s="1">
        <f>MAX(E2:E1048576)</f>
        <v>31.5126953125</v>
      </c>
      <c r="K14" s="1"/>
    </row>
    <row r="15" spans="1:11" x14ac:dyDescent="0.25">
      <c r="A15" s="2">
        <f>4753</f>
        <v>4753</v>
      </c>
      <c r="B15" s="2">
        <f t="shared" ref="B15:B23" si="0">0</f>
        <v>0</v>
      </c>
      <c r="C15" s="2">
        <f>2908</f>
        <v>2908</v>
      </c>
      <c r="D15" s="2">
        <f>27961</f>
        <v>27961</v>
      </c>
      <c r="E15" s="2">
        <f>27.3056640625</f>
        <v>27.3056640625</v>
      </c>
    </row>
    <row r="16" spans="1:11" x14ac:dyDescent="0.25">
      <c r="A16" s="2">
        <f>5063</f>
        <v>5063</v>
      </c>
      <c r="B16" s="2">
        <f t="shared" si="0"/>
        <v>0</v>
      </c>
      <c r="C16" s="2">
        <f>3041</f>
        <v>3041</v>
      </c>
      <c r="D16" s="2">
        <f>28331</f>
        <v>28331</v>
      </c>
      <c r="E16" s="2">
        <f>27.6669921875</f>
        <v>27.6669921875</v>
      </c>
    </row>
    <row r="17" spans="1:5" x14ac:dyDescent="0.25">
      <c r="A17" s="2">
        <f>5401</f>
        <v>5401</v>
      </c>
      <c r="B17" s="2">
        <f t="shared" si="0"/>
        <v>0</v>
      </c>
      <c r="C17" s="2">
        <f>3183</f>
        <v>3183</v>
      </c>
      <c r="D17" s="2">
        <f>28885</f>
        <v>28885</v>
      </c>
      <c r="E17" s="2">
        <f>28.2080078125</f>
        <v>28.2080078125</v>
      </c>
    </row>
    <row r="18" spans="1:5" x14ac:dyDescent="0.25">
      <c r="A18" s="2">
        <f>5704</f>
        <v>5704</v>
      </c>
      <c r="B18" s="2">
        <f t="shared" si="0"/>
        <v>0</v>
      </c>
      <c r="C18" s="2">
        <f>3338</f>
        <v>3338</v>
      </c>
      <c r="D18" s="2">
        <f>29585</f>
        <v>29585</v>
      </c>
      <c r="E18" s="2">
        <f>28.8916015625</f>
        <v>28.8916015625</v>
      </c>
    </row>
    <row r="19" spans="1:5" x14ac:dyDescent="0.25">
      <c r="A19" s="2">
        <f>5993</f>
        <v>5993</v>
      </c>
      <c r="B19" s="2">
        <f t="shared" si="0"/>
        <v>0</v>
      </c>
      <c r="C19" s="2">
        <f>3468</f>
        <v>3468</v>
      </c>
      <c r="D19" s="2">
        <f>30573</f>
        <v>30573</v>
      </c>
      <c r="E19" s="2">
        <f>29.8564453125</f>
        <v>29.8564453125</v>
      </c>
    </row>
    <row r="20" spans="1:5" x14ac:dyDescent="0.25">
      <c r="A20" s="2">
        <f>6283</f>
        <v>6283</v>
      </c>
      <c r="B20" s="2">
        <f t="shared" si="0"/>
        <v>0</v>
      </c>
      <c r="C20" s="2">
        <f>3619</f>
        <v>3619</v>
      </c>
      <c r="D20" s="2">
        <f>31121</f>
        <v>31121</v>
      </c>
      <c r="E20" s="2">
        <f>30.3916015625</f>
        <v>30.3916015625</v>
      </c>
    </row>
    <row r="21" spans="1:5" x14ac:dyDescent="0.25">
      <c r="A21" s="2">
        <f>6588</f>
        <v>6588</v>
      </c>
      <c r="B21" s="2">
        <f t="shared" si="0"/>
        <v>0</v>
      </c>
      <c r="C21" s="2">
        <f>3773</f>
        <v>3773</v>
      </c>
      <c r="D21" s="2">
        <f>31507</f>
        <v>31507</v>
      </c>
      <c r="E21" s="2">
        <f>30.7685546875</f>
        <v>30.7685546875</v>
      </c>
    </row>
    <row r="22" spans="1:5" x14ac:dyDescent="0.25">
      <c r="A22" s="2">
        <f>6915</f>
        <v>6915</v>
      </c>
      <c r="B22" s="2">
        <f t="shared" si="0"/>
        <v>0</v>
      </c>
      <c r="C22" s="2">
        <f>3942</f>
        <v>3942</v>
      </c>
      <c r="D22" s="2">
        <f>31796</f>
        <v>31796</v>
      </c>
      <c r="E22" s="2">
        <f>31.05078125</f>
        <v>31.05078125</v>
      </c>
    </row>
    <row r="23" spans="1:5" x14ac:dyDescent="0.25">
      <c r="A23" s="2">
        <f>7225</f>
        <v>7225</v>
      </c>
      <c r="B23" s="2">
        <f t="shared" si="0"/>
        <v>0</v>
      </c>
      <c r="C23" s="2">
        <f>4075</f>
        <v>4075</v>
      </c>
      <c r="D23" s="2">
        <f>32198</f>
        <v>32198</v>
      </c>
      <c r="E23" s="2">
        <f>31.443359375</f>
        <v>31.443359375</v>
      </c>
    </row>
    <row r="24" spans="1:5" x14ac:dyDescent="0.25">
      <c r="A24" s="2">
        <f>7556</f>
        <v>7556</v>
      </c>
      <c r="B24" s="2">
        <f>3</f>
        <v>3</v>
      </c>
      <c r="C24" s="2">
        <f>4235</f>
        <v>4235</v>
      </c>
      <c r="D24" s="2">
        <f>32234</f>
        <v>32234</v>
      </c>
      <c r="E24" s="2">
        <f>31.478515625</f>
        <v>31.478515625</v>
      </c>
    </row>
    <row r="25" spans="1:5" x14ac:dyDescent="0.25">
      <c r="A25" s="2">
        <f>7910</f>
        <v>7910</v>
      </c>
      <c r="B25" s="2">
        <f>0</f>
        <v>0</v>
      </c>
      <c r="C25" s="2">
        <f>4360</f>
        <v>4360</v>
      </c>
      <c r="D25" s="2">
        <f>32234</f>
        <v>32234</v>
      </c>
      <c r="E25" s="2">
        <f>31.478515625</f>
        <v>31.478515625</v>
      </c>
    </row>
    <row r="26" spans="1:5" x14ac:dyDescent="0.25">
      <c r="A26" s="2">
        <f>8237</f>
        <v>8237</v>
      </c>
      <c r="B26" s="2">
        <f>4</f>
        <v>4</v>
      </c>
      <c r="C26" s="2">
        <f>4483</f>
        <v>4483</v>
      </c>
      <c r="D26" s="2">
        <f>32234</f>
        <v>32234</v>
      </c>
      <c r="E26" s="2">
        <f>31.478515625</f>
        <v>31.478515625</v>
      </c>
    </row>
    <row r="27" spans="1:5" x14ac:dyDescent="0.25">
      <c r="A27" s="2">
        <f>8572</f>
        <v>8572</v>
      </c>
      <c r="B27" s="2">
        <f>0</f>
        <v>0</v>
      </c>
      <c r="C27" s="2">
        <f>4605</f>
        <v>4605</v>
      </c>
      <c r="D27" s="2">
        <f>32234</f>
        <v>32234</v>
      </c>
      <c r="E27" s="2">
        <f>31.478515625</f>
        <v>31.478515625</v>
      </c>
    </row>
    <row r="28" spans="1:5" x14ac:dyDescent="0.25">
      <c r="A28" s="2">
        <f>8889</f>
        <v>8889</v>
      </c>
      <c r="B28" s="2">
        <f>0</f>
        <v>0</v>
      </c>
      <c r="C28" s="2">
        <f>4721</f>
        <v>4721</v>
      </c>
      <c r="D28" s="2">
        <f>32234</f>
        <v>32234</v>
      </c>
      <c r="E28" s="2">
        <f>31.478515625</f>
        <v>31.478515625</v>
      </c>
    </row>
    <row r="29" spans="1:5" x14ac:dyDescent="0.25">
      <c r="A29" s="2">
        <f>9263</f>
        <v>9263</v>
      </c>
      <c r="B29" s="2">
        <f>0</f>
        <v>0</v>
      </c>
      <c r="C29" s="2">
        <f>4860</f>
        <v>4860</v>
      </c>
      <c r="D29" s="2">
        <f>32238</f>
        <v>32238</v>
      </c>
      <c r="E29" s="2">
        <f>31.482421875</f>
        <v>31.482421875</v>
      </c>
    </row>
    <row r="30" spans="1:5" x14ac:dyDescent="0.25">
      <c r="A30" s="2">
        <f>9599</f>
        <v>9599</v>
      </c>
      <c r="B30" s="2">
        <f>2</f>
        <v>2</v>
      </c>
      <c r="C30" s="2">
        <f>4991</f>
        <v>4991</v>
      </c>
      <c r="D30" s="2">
        <f>32238</f>
        <v>32238</v>
      </c>
      <c r="E30" s="2">
        <f>31.482421875</f>
        <v>31.482421875</v>
      </c>
    </row>
    <row r="31" spans="1:5" x14ac:dyDescent="0.25">
      <c r="A31" s="2">
        <f>9927</f>
        <v>9927</v>
      </c>
      <c r="B31" s="2">
        <f>0</f>
        <v>0</v>
      </c>
      <c r="C31" s="2">
        <f>5141</f>
        <v>5141</v>
      </c>
      <c r="D31" s="2">
        <f>32238</f>
        <v>32238</v>
      </c>
      <c r="E31" s="2">
        <f>31.482421875</f>
        <v>31.482421875</v>
      </c>
    </row>
    <row r="32" spans="1:5" x14ac:dyDescent="0.25">
      <c r="A32" s="2">
        <f>10255</f>
        <v>10255</v>
      </c>
      <c r="B32" s="2">
        <f>0</f>
        <v>0</v>
      </c>
      <c r="C32" s="2">
        <f>5280</f>
        <v>5280</v>
      </c>
      <c r="D32" s="2">
        <f>32217</f>
        <v>32217</v>
      </c>
      <c r="E32" s="2">
        <f>31.4619140625</f>
        <v>31.4619140625</v>
      </c>
    </row>
    <row r="33" spans="3:5" x14ac:dyDescent="0.25">
      <c r="C33" s="2">
        <f>5425</f>
        <v>5425</v>
      </c>
      <c r="D33" s="2">
        <f>32183</f>
        <v>32183</v>
      </c>
      <c r="E33" s="2">
        <f>31.4287109375</f>
        <v>31.4287109375</v>
      </c>
    </row>
    <row r="34" spans="3:5" x14ac:dyDescent="0.25">
      <c r="C34" s="2">
        <f>5596</f>
        <v>5596</v>
      </c>
      <c r="D34" s="2">
        <f>32192</f>
        <v>32192</v>
      </c>
      <c r="E34" s="2">
        <f>31.4375</f>
        <v>31.4375</v>
      </c>
    </row>
    <row r="35" spans="3:5" x14ac:dyDescent="0.25">
      <c r="C35" s="2">
        <f>5724</f>
        <v>5724</v>
      </c>
      <c r="D35" s="2">
        <f>32192</f>
        <v>32192</v>
      </c>
      <c r="E35" s="2">
        <f>31.4375</f>
        <v>31.4375</v>
      </c>
    </row>
    <row r="36" spans="3:5" x14ac:dyDescent="0.25">
      <c r="C36" s="2">
        <f>5849</f>
        <v>5849</v>
      </c>
      <c r="D36" s="2">
        <f>32192</f>
        <v>32192</v>
      </c>
      <c r="E36" s="2">
        <f>31.4375</f>
        <v>31.4375</v>
      </c>
    </row>
    <row r="37" spans="3:5" x14ac:dyDescent="0.25">
      <c r="C37" s="2">
        <f>5968</f>
        <v>5968</v>
      </c>
      <c r="D37" s="2">
        <f>32192</f>
        <v>32192</v>
      </c>
      <c r="E37" s="2">
        <f>31.4375</f>
        <v>31.4375</v>
      </c>
    </row>
    <row r="38" spans="3:5" x14ac:dyDescent="0.25">
      <c r="C38" s="2">
        <f>6116</f>
        <v>6116</v>
      </c>
      <c r="D38" s="2">
        <f>32192</f>
        <v>32192</v>
      </c>
      <c r="E38" s="2">
        <f>31.4375</f>
        <v>31.4375</v>
      </c>
    </row>
    <row r="39" spans="3:5" x14ac:dyDescent="0.25">
      <c r="C39" s="2">
        <f>6263</f>
        <v>6263</v>
      </c>
      <c r="D39" s="2">
        <f t="shared" ref="D39:D50" si="1">32243</f>
        <v>32243</v>
      </c>
      <c r="E39" s="2">
        <f t="shared" ref="E39:E50" si="2">31.4873046875</f>
        <v>31.4873046875</v>
      </c>
    </row>
    <row r="40" spans="3:5" x14ac:dyDescent="0.25">
      <c r="C40" s="2">
        <f>6388</f>
        <v>6388</v>
      </c>
      <c r="D40" s="2">
        <f t="shared" si="1"/>
        <v>32243</v>
      </c>
      <c r="E40" s="2">
        <f t="shared" si="2"/>
        <v>31.4873046875</v>
      </c>
    </row>
    <row r="41" spans="3:5" x14ac:dyDescent="0.25">
      <c r="C41" s="2">
        <f>6518</f>
        <v>6518</v>
      </c>
      <c r="D41" s="2">
        <f t="shared" si="1"/>
        <v>32243</v>
      </c>
      <c r="E41" s="2">
        <f t="shared" si="2"/>
        <v>31.4873046875</v>
      </c>
    </row>
    <row r="42" spans="3:5" x14ac:dyDescent="0.25">
      <c r="C42" s="2">
        <f>6657</f>
        <v>6657</v>
      </c>
      <c r="D42" s="2">
        <f t="shared" si="1"/>
        <v>32243</v>
      </c>
      <c r="E42" s="2">
        <f t="shared" si="2"/>
        <v>31.4873046875</v>
      </c>
    </row>
    <row r="43" spans="3:5" x14ac:dyDescent="0.25">
      <c r="C43" s="2">
        <f>6778</f>
        <v>6778</v>
      </c>
      <c r="D43" s="2">
        <f t="shared" si="1"/>
        <v>32243</v>
      </c>
      <c r="E43" s="2">
        <f t="shared" si="2"/>
        <v>31.4873046875</v>
      </c>
    </row>
    <row r="44" spans="3:5" x14ac:dyDescent="0.25">
      <c r="C44" s="2">
        <f>6907</f>
        <v>6907</v>
      </c>
      <c r="D44" s="2">
        <f t="shared" si="1"/>
        <v>32243</v>
      </c>
      <c r="E44" s="2">
        <f t="shared" si="2"/>
        <v>31.4873046875</v>
      </c>
    </row>
    <row r="45" spans="3:5" x14ac:dyDescent="0.25">
      <c r="C45" s="2">
        <f>7042</f>
        <v>7042</v>
      </c>
      <c r="D45" s="2">
        <f t="shared" si="1"/>
        <v>32243</v>
      </c>
      <c r="E45" s="2">
        <f t="shared" si="2"/>
        <v>31.4873046875</v>
      </c>
    </row>
    <row r="46" spans="3:5" x14ac:dyDescent="0.25">
      <c r="C46" s="2">
        <f>7172</f>
        <v>7172</v>
      </c>
      <c r="D46" s="2">
        <f t="shared" si="1"/>
        <v>32243</v>
      </c>
      <c r="E46" s="2">
        <f t="shared" si="2"/>
        <v>31.4873046875</v>
      </c>
    </row>
    <row r="47" spans="3:5" x14ac:dyDescent="0.25">
      <c r="C47" s="2">
        <f>7308</f>
        <v>7308</v>
      </c>
      <c r="D47" s="2">
        <f t="shared" si="1"/>
        <v>32243</v>
      </c>
      <c r="E47" s="2">
        <f t="shared" si="2"/>
        <v>31.4873046875</v>
      </c>
    </row>
    <row r="48" spans="3:5" x14ac:dyDescent="0.25">
      <c r="C48" s="2">
        <f>7440</f>
        <v>7440</v>
      </c>
      <c r="D48" s="2">
        <f t="shared" si="1"/>
        <v>32243</v>
      </c>
      <c r="E48" s="2">
        <f t="shared" si="2"/>
        <v>31.4873046875</v>
      </c>
    </row>
    <row r="49" spans="3:5" x14ac:dyDescent="0.25">
      <c r="C49" s="2">
        <f>7589</f>
        <v>7589</v>
      </c>
      <c r="D49" s="2">
        <f t="shared" si="1"/>
        <v>32243</v>
      </c>
      <c r="E49" s="2">
        <f t="shared" si="2"/>
        <v>31.4873046875</v>
      </c>
    </row>
    <row r="50" spans="3:5" x14ac:dyDescent="0.25">
      <c r="C50" s="2">
        <f>7722</f>
        <v>7722</v>
      </c>
      <c r="D50" s="2">
        <f t="shared" si="1"/>
        <v>32243</v>
      </c>
      <c r="E50" s="2">
        <f t="shared" si="2"/>
        <v>31.4873046875</v>
      </c>
    </row>
    <row r="51" spans="3:5" x14ac:dyDescent="0.25">
      <c r="C51" s="2">
        <f>7862</f>
        <v>7862</v>
      </c>
      <c r="D51" s="2">
        <f t="shared" ref="D51:D59" si="3">32247</f>
        <v>32247</v>
      </c>
      <c r="E51" s="2">
        <f t="shared" ref="E51:E59" si="4">31.4912109375</f>
        <v>31.4912109375</v>
      </c>
    </row>
    <row r="52" spans="3:5" x14ac:dyDescent="0.25">
      <c r="C52" s="2">
        <f>8002</f>
        <v>8002</v>
      </c>
      <c r="D52" s="2">
        <f t="shared" si="3"/>
        <v>32247</v>
      </c>
      <c r="E52" s="2">
        <f t="shared" si="4"/>
        <v>31.4912109375</v>
      </c>
    </row>
    <row r="53" spans="3:5" x14ac:dyDescent="0.25">
      <c r="C53" s="2">
        <f>8143</f>
        <v>8143</v>
      </c>
      <c r="D53" s="2">
        <f t="shared" si="3"/>
        <v>32247</v>
      </c>
      <c r="E53" s="2">
        <f t="shared" si="4"/>
        <v>31.4912109375</v>
      </c>
    </row>
    <row r="54" spans="3:5" x14ac:dyDescent="0.25">
      <c r="C54" s="2">
        <f>8287</f>
        <v>8287</v>
      </c>
      <c r="D54" s="2">
        <f t="shared" si="3"/>
        <v>32247</v>
      </c>
      <c r="E54" s="2">
        <f t="shared" si="4"/>
        <v>31.4912109375</v>
      </c>
    </row>
    <row r="55" spans="3:5" x14ac:dyDescent="0.25">
      <c r="C55" s="2">
        <f>8419</f>
        <v>8419</v>
      </c>
      <c r="D55" s="2">
        <f t="shared" si="3"/>
        <v>32247</v>
      </c>
      <c r="E55" s="2">
        <f t="shared" si="4"/>
        <v>31.4912109375</v>
      </c>
    </row>
    <row r="56" spans="3:5" x14ac:dyDescent="0.25">
      <c r="C56" s="2">
        <f>8559</f>
        <v>8559</v>
      </c>
      <c r="D56" s="2">
        <f t="shared" si="3"/>
        <v>32247</v>
      </c>
      <c r="E56" s="2">
        <f t="shared" si="4"/>
        <v>31.4912109375</v>
      </c>
    </row>
    <row r="57" spans="3:5" x14ac:dyDescent="0.25">
      <c r="C57" s="2">
        <f>8703</f>
        <v>8703</v>
      </c>
      <c r="D57" s="2">
        <f t="shared" si="3"/>
        <v>32247</v>
      </c>
      <c r="E57" s="2">
        <f t="shared" si="4"/>
        <v>31.4912109375</v>
      </c>
    </row>
    <row r="58" spans="3:5" x14ac:dyDescent="0.25">
      <c r="C58" s="2">
        <f>8842</f>
        <v>8842</v>
      </c>
      <c r="D58" s="2">
        <f t="shared" si="3"/>
        <v>32247</v>
      </c>
      <c r="E58" s="2">
        <f t="shared" si="4"/>
        <v>31.4912109375</v>
      </c>
    </row>
    <row r="59" spans="3:5" x14ac:dyDescent="0.25">
      <c r="C59" s="2">
        <f>9004</f>
        <v>9004</v>
      </c>
      <c r="D59" s="2">
        <f t="shared" si="3"/>
        <v>32247</v>
      </c>
      <c r="E59" s="2">
        <f t="shared" si="4"/>
        <v>31.4912109375</v>
      </c>
    </row>
    <row r="60" spans="3:5" x14ac:dyDescent="0.25">
      <c r="C60" s="2">
        <f>9162</f>
        <v>9162</v>
      </c>
      <c r="D60" s="2">
        <f>32265</f>
        <v>32265</v>
      </c>
      <c r="E60" s="2">
        <f>31.5087890625</f>
        <v>31.5087890625</v>
      </c>
    </row>
    <row r="61" spans="3:5" x14ac:dyDescent="0.25">
      <c r="C61" s="2">
        <f>9294</f>
        <v>9294</v>
      </c>
      <c r="D61" s="2">
        <f>32265</f>
        <v>32265</v>
      </c>
      <c r="E61" s="2">
        <f>31.5087890625</f>
        <v>31.5087890625</v>
      </c>
    </row>
    <row r="62" spans="3:5" x14ac:dyDescent="0.25">
      <c r="C62" s="2">
        <f>9427</f>
        <v>9427</v>
      </c>
      <c r="D62" s="2">
        <f>32265</f>
        <v>32265</v>
      </c>
      <c r="E62" s="2">
        <f>31.5087890625</f>
        <v>31.5087890625</v>
      </c>
    </row>
    <row r="63" spans="3:5" x14ac:dyDescent="0.25">
      <c r="C63" s="2">
        <f>9578</f>
        <v>9578</v>
      </c>
      <c r="D63" s="2">
        <f>32265</f>
        <v>32265</v>
      </c>
      <c r="E63" s="2">
        <f>31.5087890625</f>
        <v>31.5087890625</v>
      </c>
    </row>
    <row r="64" spans="3:5" x14ac:dyDescent="0.25">
      <c r="C64" s="2">
        <f>9728</f>
        <v>9728</v>
      </c>
      <c r="D64" s="2">
        <f>32269</f>
        <v>32269</v>
      </c>
      <c r="E64" s="2">
        <f t="shared" ref="E64:E69" si="5">31.5126953125</f>
        <v>31.5126953125</v>
      </c>
    </row>
    <row r="65" spans="3:5" x14ac:dyDescent="0.25">
      <c r="C65" s="2">
        <f>9875</f>
        <v>9875</v>
      </c>
      <c r="D65" s="2">
        <f>32269</f>
        <v>32269</v>
      </c>
      <c r="E65" s="2">
        <f t="shared" si="5"/>
        <v>31.5126953125</v>
      </c>
    </row>
    <row r="66" spans="3:5" x14ac:dyDescent="0.25">
      <c r="C66" s="2">
        <f>10016</f>
        <v>10016</v>
      </c>
      <c r="D66" s="2">
        <f>32269</f>
        <v>32269</v>
      </c>
      <c r="E66" s="2">
        <f t="shared" si="5"/>
        <v>31.5126953125</v>
      </c>
    </row>
    <row r="67" spans="3:5" x14ac:dyDescent="0.25">
      <c r="C67" s="2">
        <f>10149</f>
        <v>10149</v>
      </c>
      <c r="D67" s="2">
        <f>32269</f>
        <v>32269</v>
      </c>
      <c r="E67" s="2">
        <f t="shared" si="5"/>
        <v>31.5126953125</v>
      </c>
    </row>
    <row r="68" spans="3:5" x14ac:dyDescent="0.25">
      <c r="C68" s="2">
        <f>10278</f>
        <v>10278</v>
      </c>
      <c r="D68" s="2">
        <f>32269</f>
        <v>32269</v>
      </c>
      <c r="E68" s="2">
        <f t="shared" si="5"/>
        <v>31.5126953125</v>
      </c>
    </row>
    <row r="69" spans="3:5" x14ac:dyDescent="0.25">
      <c r="C69" s="2">
        <f>10412</f>
        <v>10412</v>
      </c>
      <c r="D69" s="2">
        <f>32269</f>
        <v>32269</v>
      </c>
      <c r="E69" s="2">
        <f t="shared" si="5"/>
        <v>31.5126953125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2016-01-08T15:46:50Z</cp:lastPrinted>
  <dcterms:created xsi:type="dcterms:W3CDTF">2016-01-08T15:46:50Z</dcterms:created>
  <dcterms:modified xsi:type="dcterms:W3CDTF">2016-01-08T15:07:34Z</dcterms:modified>
</cp:coreProperties>
</file>