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ntelAppFramework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<sst xmlns="http://schemas.openxmlformats.org/spreadsheetml/2006/main" count="9" uniqueCount="9">
  <si>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</si>
  <si>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</si>
  <si>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</si>
  <si>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</si>
  <si>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291(117x)</t>
  </si>
  <si>
    <t>AVERAGE: 149(229x)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</si>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</sst>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Sheet1!$A$2:$A$118</c:f>
              <c:numCache>
                <c:formatCode>General</c:formatCode>
                <c:ptCount val="117"/>
                <c:pt idx="0">
                  <c:v>654</c:v>
                </c:pt>
                <c:pt idx="1">
                  <c:v>967</c:v>
                </c:pt>
                <c:pt idx="2">
                  <c:v>1268</c:v>
                </c:pt>
                <c:pt idx="3">
                  <c:v>1588</c:v>
                </c:pt>
                <c:pt idx="4">
                  <c:v>1943</c:v>
                </c:pt>
                <c:pt idx="5">
                  <c:v>2237</c:v>
                </c:pt>
                <c:pt idx="6">
                  <c:v>2516</c:v>
                </c:pt>
                <c:pt idx="7">
                  <c:v>2802</c:v>
                </c:pt>
                <c:pt idx="8">
                  <c:v>3069</c:v>
                </c:pt>
                <c:pt idx="9">
                  <c:v>3362</c:v>
                </c:pt>
                <c:pt idx="10">
                  <c:v>3653</c:v>
                </c:pt>
                <c:pt idx="11">
                  <c:v>3934</c:v>
                </c:pt>
                <c:pt idx="12">
                  <c:v>4202</c:v>
                </c:pt>
                <c:pt idx="13">
                  <c:v>4507</c:v>
                </c:pt>
                <c:pt idx="14">
                  <c:v>4814</c:v>
                </c:pt>
                <c:pt idx="15">
                  <c:v>5119</c:v>
                </c:pt>
                <c:pt idx="16">
                  <c:v>5399</c:v>
                </c:pt>
                <c:pt idx="17">
                  <c:v>5689</c:v>
                </c:pt>
                <c:pt idx="18">
                  <c:v>5971</c:v>
                </c:pt>
                <c:pt idx="19">
                  <c:v>6249</c:v>
                </c:pt>
                <c:pt idx="20">
                  <c:v>6525</c:v>
                </c:pt>
                <c:pt idx="21">
                  <c:v>6832</c:v>
                </c:pt>
                <c:pt idx="22">
                  <c:v>7122</c:v>
                </c:pt>
                <c:pt idx="23">
                  <c:v>7411</c:v>
                </c:pt>
                <c:pt idx="24">
                  <c:v>7682</c:v>
                </c:pt>
                <c:pt idx="25">
                  <c:v>8001</c:v>
                </c:pt>
                <c:pt idx="26">
                  <c:v>8309</c:v>
                </c:pt>
                <c:pt idx="27">
                  <c:v>8623</c:v>
                </c:pt>
                <c:pt idx="28">
                  <c:v>8929</c:v>
                </c:pt>
                <c:pt idx="29">
                  <c:v>9253</c:v>
                </c:pt>
                <c:pt idx="30">
                  <c:v>9534</c:v>
                </c:pt>
                <c:pt idx="31">
                  <c:v>9925</c:v>
                </c:pt>
                <c:pt idx="32">
                  <c:v>10360</c:v>
                </c:pt>
                <c:pt idx="33">
                  <c:v>10754</c:v>
                </c:pt>
                <c:pt idx="34">
                  <c:v>11140</c:v>
                </c:pt>
                <c:pt idx="35">
                  <c:v>11409</c:v>
                </c:pt>
                <c:pt idx="36">
                  <c:v>11697</c:v>
                </c:pt>
                <c:pt idx="37">
                  <c:v>11988</c:v>
                </c:pt>
                <c:pt idx="38">
                  <c:v>12273</c:v>
                </c:pt>
                <c:pt idx="39">
                  <c:v>12586</c:v>
                </c:pt>
                <c:pt idx="40">
                  <c:v>12902</c:v>
                </c:pt>
                <c:pt idx="41">
                  <c:v>13202</c:v>
                </c:pt>
                <c:pt idx="42">
                  <c:v>13478</c:v>
                </c:pt>
                <c:pt idx="43">
                  <c:v>13751</c:v>
                </c:pt>
                <c:pt idx="44">
                  <c:v>14037</c:v>
                </c:pt>
                <c:pt idx="45">
                  <c:v>14335</c:v>
                </c:pt>
                <c:pt idx="46">
                  <c:v>14623</c:v>
                </c:pt>
                <c:pt idx="47">
                  <c:v>14895</c:v>
                </c:pt>
                <c:pt idx="48">
                  <c:v>15170</c:v>
                </c:pt>
                <c:pt idx="49">
                  <c:v>15449</c:v>
                </c:pt>
                <c:pt idx="50">
                  <c:v>15764</c:v>
                </c:pt>
                <c:pt idx="51">
                  <c:v>16058</c:v>
                </c:pt>
                <c:pt idx="52">
                  <c:v>16348</c:v>
                </c:pt>
                <c:pt idx="53">
                  <c:v>16625</c:v>
                </c:pt>
                <c:pt idx="54">
                  <c:v>16892</c:v>
                </c:pt>
                <c:pt idx="55">
                  <c:v>17148</c:v>
                </c:pt>
                <c:pt idx="56">
                  <c:v>17457</c:v>
                </c:pt>
                <c:pt idx="57">
                  <c:v>17794</c:v>
                </c:pt>
                <c:pt idx="58">
                  <c:v>18097</c:v>
                </c:pt>
                <c:pt idx="59">
                  <c:v>18359</c:v>
                </c:pt>
                <c:pt idx="60">
                  <c:v>18641</c:v>
                </c:pt>
                <c:pt idx="61">
                  <c:v>18899</c:v>
                </c:pt>
                <c:pt idx="62">
                  <c:v>19161</c:v>
                </c:pt>
                <c:pt idx="63">
                  <c:v>19475</c:v>
                </c:pt>
                <c:pt idx="64">
                  <c:v>19743</c:v>
                </c:pt>
                <c:pt idx="65">
                  <c:v>20014</c:v>
                </c:pt>
                <c:pt idx="66">
                  <c:v>20332</c:v>
                </c:pt>
                <c:pt idx="67">
                  <c:v>20633</c:v>
                </c:pt>
                <c:pt idx="68">
                  <c:v>20909</c:v>
                </c:pt>
                <c:pt idx="69">
                  <c:v>21182</c:v>
                </c:pt>
                <c:pt idx="70">
                  <c:v>21497</c:v>
                </c:pt>
                <c:pt idx="71">
                  <c:v>21787</c:v>
                </c:pt>
                <c:pt idx="72">
                  <c:v>22057</c:v>
                </c:pt>
                <c:pt idx="73">
                  <c:v>22362</c:v>
                </c:pt>
                <c:pt idx="74">
                  <c:v>22657</c:v>
                </c:pt>
                <c:pt idx="75">
                  <c:v>22950</c:v>
                </c:pt>
                <c:pt idx="76">
                  <c:v>23221</c:v>
                </c:pt>
                <c:pt idx="77">
                  <c:v>23499</c:v>
                </c:pt>
                <c:pt idx="78">
                  <c:v>23803</c:v>
                </c:pt>
                <c:pt idx="79">
                  <c:v>24075</c:v>
                </c:pt>
                <c:pt idx="80">
                  <c:v>24359</c:v>
                </c:pt>
                <c:pt idx="81">
                  <c:v>24635</c:v>
                </c:pt>
                <c:pt idx="82">
                  <c:v>24909</c:v>
                </c:pt>
                <c:pt idx="83">
                  <c:v>25184</c:v>
                </c:pt>
                <c:pt idx="84">
                  <c:v>25473</c:v>
                </c:pt>
                <c:pt idx="85">
                  <c:v>25741</c:v>
                </c:pt>
                <c:pt idx="86">
                  <c:v>26069</c:v>
                </c:pt>
                <c:pt idx="87">
                  <c:v>26399</c:v>
                </c:pt>
                <c:pt idx="88">
                  <c:v>26691</c:v>
                </c:pt>
                <c:pt idx="89">
                  <c:v>26970</c:v>
                </c:pt>
                <c:pt idx="90">
                  <c:v>27238</c:v>
                </c:pt>
                <c:pt idx="91">
                  <c:v>27538</c:v>
                </c:pt>
                <c:pt idx="92">
                  <c:v>27819</c:v>
                </c:pt>
                <c:pt idx="93">
                  <c:v>28093</c:v>
                </c:pt>
                <c:pt idx="94">
                  <c:v>28365</c:v>
                </c:pt>
                <c:pt idx="95">
                  <c:v>28657</c:v>
                </c:pt>
                <c:pt idx="96">
                  <c:v>28941</c:v>
                </c:pt>
                <c:pt idx="97">
                  <c:v>29216</c:v>
                </c:pt>
                <c:pt idx="98">
                  <c:v>29502</c:v>
                </c:pt>
                <c:pt idx="99">
                  <c:v>29792</c:v>
                </c:pt>
                <c:pt idx="100">
                  <c:v>30078</c:v>
                </c:pt>
                <c:pt idx="101">
                  <c:v>30375</c:v>
                </c:pt>
                <c:pt idx="102">
                  <c:v>30646</c:v>
                </c:pt>
                <c:pt idx="103">
                  <c:v>30953</c:v>
                </c:pt>
                <c:pt idx="104">
                  <c:v>31212</c:v>
                </c:pt>
                <c:pt idx="105">
                  <c:v>31494</c:v>
                </c:pt>
                <c:pt idx="106">
                  <c:v>31780</c:v>
                </c:pt>
                <c:pt idx="107">
                  <c:v>32059</c:v>
                </c:pt>
                <c:pt idx="108">
                  <c:v>32358</c:v>
                </c:pt>
                <c:pt idx="109">
                  <c:v>32658</c:v>
                </c:pt>
                <c:pt idx="110">
                  <c:v>32952</c:v>
                </c:pt>
                <c:pt idx="111">
                  <c:v>33254</c:v>
                </c:pt>
                <c:pt idx="112">
                  <c:v>33516</c:v>
                </c:pt>
                <c:pt idx="113">
                  <c:v>33779</c:v>
                </c:pt>
                <c:pt idx="114">
                  <c:v>34096</c:v>
                </c:pt>
                <c:pt idx="115">
                  <c:v>34405</c:v>
                </c:pt>
                <c:pt idx="116">
                  <c:v>34717</c:v>
                </c:pt>
              </c:numCache>
            </c:numRef>
          </c:cat>
          <c:val>
            <c:numRef>
              <c:f>Sheet1!$B$2:$B$118</c:f>
              <c:numCache>
                <c:formatCode>General</c:formatCode>
                <c:ptCount val="117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6</c:v>
                </c:pt>
                <c:pt idx="20">
                  <c:v>31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40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18</c:v>
                </c:pt>
                <c:pt idx="58">
                  <c:v>20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</c:v>
                </c:pt>
                <c:pt idx="68">
                  <c:v>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</c:v>
                </c:pt>
                <c:pt idx="110">
                  <c:v>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7414832"/>
        <c:axId val="-1847418640"/>
      </c:lineChart>
      <c:catAx>
        <c:axId val="-18474148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741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74186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74148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Sheet1!$C$2:$C$230</c:f>
              <c:numCache>
                <c:formatCode>General</c:formatCode>
                <c:ptCount val="229"/>
                <c:pt idx="0">
                  <c:v>716</c:v>
                </c:pt>
                <c:pt idx="1">
                  <c:v>946</c:v>
                </c:pt>
                <c:pt idx="2">
                  <c:v>1128</c:v>
                </c:pt>
                <c:pt idx="3">
                  <c:v>1321</c:v>
                </c:pt>
                <c:pt idx="4">
                  <c:v>1457</c:v>
                </c:pt>
                <c:pt idx="5">
                  <c:v>1679</c:v>
                </c:pt>
                <c:pt idx="6">
                  <c:v>1897</c:v>
                </c:pt>
                <c:pt idx="7">
                  <c:v>2080</c:v>
                </c:pt>
                <c:pt idx="8">
                  <c:v>2215</c:v>
                </c:pt>
                <c:pt idx="9">
                  <c:v>2363</c:v>
                </c:pt>
                <c:pt idx="10">
                  <c:v>2489</c:v>
                </c:pt>
                <c:pt idx="11">
                  <c:v>2651</c:v>
                </c:pt>
                <c:pt idx="12">
                  <c:v>2771</c:v>
                </c:pt>
                <c:pt idx="13">
                  <c:v>2895</c:v>
                </c:pt>
                <c:pt idx="14">
                  <c:v>3017</c:v>
                </c:pt>
                <c:pt idx="15">
                  <c:v>3146</c:v>
                </c:pt>
                <c:pt idx="16">
                  <c:v>3286</c:v>
                </c:pt>
                <c:pt idx="17">
                  <c:v>3440</c:v>
                </c:pt>
                <c:pt idx="18">
                  <c:v>3572</c:v>
                </c:pt>
                <c:pt idx="19">
                  <c:v>3717</c:v>
                </c:pt>
                <c:pt idx="20">
                  <c:v>3867</c:v>
                </c:pt>
                <c:pt idx="21">
                  <c:v>4043</c:v>
                </c:pt>
                <c:pt idx="22">
                  <c:v>4260</c:v>
                </c:pt>
                <c:pt idx="23">
                  <c:v>4408</c:v>
                </c:pt>
                <c:pt idx="24">
                  <c:v>4545</c:v>
                </c:pt>
                <c:pt idx="25">
                  <c:v>4695</c:v>
                </c:pt>
                <c:pt idx="26">
                  <c:v>4823</c:v>
                </c:pt>
                <c:pt idx="27">
                  <c:v>4981</c:v>
                </c:pt>
                <c:pt idx="28">
                  <c:v>5125</c:v>
                </c:pt>
                <c:pt idx="29">
                  <c:v>5266</c:v>
                </c:pt>
                <c:pt idx="30">
                  <c:v>5391</c:v>
                </c:pt>
                <c:pt idx="31">
                  <c:v>5539</c:v>
                </c:pt>
                <c:pt idx="32">
                  <c:v>5664</c:v>
                </c:pt>
                <c:pt idx="33">
                  <c:v>5798</c:v>
                </c:pt>
                <c:pt idx="34">
                  <c:v>5950</c:v>
                </c:pt>
                <c:pt idx="35">
                  <c:v>6169</c:v>
                </c:pt>
                <c:pt idx="36">
                  <c:v>6326</c:v>
                </c:pt>
                <c:pt idx="37">
                  <c:v>6481</c:v>
                </c:pt>
                <c:pt idx="38">
                  <c:v>6666</c:v>
                </c:pt>
                <c:pt idx="39">
                  <c:v>6800</c:v>
                </c:pt>
                <c:pt idx="40">
                  <c:v>6983</c:v>
                </c:pt>
                <c:pt idx="41">
                  <c:v>7119</c:v>
                </c:pt>
                <c:pt idx="42">
                  <c:v>7278</c:v>
                </c:pt>
                <c:pt idx="43">
                  <c:v>7407</c:v>
                </c:pt>
                <c:pt idx="44">
                  <c:v>7535</c:v>
                </c:pt>
                <c:pt idx="45">
                  <c:v>7664</c:v>
                </c:pt>
                <c:pt idx="46">
                  <c:v>7820</c:v>
                </c:pt>
                <c:pt idx="47">
                  <c:v>7964</c:v>
                </c:pt>
                <c:pt idx="48">
                  <c:v>8109</c:v>
                </c:pt>
                <c:pt idx="49">
                  <c:v>8281</c:v>
                </c:pt>
                <c:pt idx="50">
                  <c:v>8430</c:v>
                </c:pt>
                <c:pt idx="51">
                  <c:v>8610</c:v>
                </c:pt>
                <c:pt idx="52">
                  <c:v>8845</c:v>
                </c:pt>
                <c:pt idx="53">
                  <c:v>9004</c:v>
                </c:pt>
                <c:pt idx="54">
                  <c:v>9224</c:v>
                </c:pt>
                <c:pt idx="55">
                  <c:v>9389</c:v>
                </c:pt>
                <c:pt idx="56">
                  <c:v>9550</c:v>
                </c:pt>
                <c:pt idx="57">
                  <c:v>9728</c:v>
                </c:pt>
                <c:pt idx="58">
                  <c:v>9933</c:v>
                </c:pt>
                <c:pt idx="59">
                  <c:v>10130</c:v>
                </c:pt>
                <c:pt idx="60">
                  <c:v>10316</c:v>
                </c:pt>
                <c:pt idx="61">
                  <c:v>10484</c:v>
                </c:pt>
                <c:pt idx="62">
                  <c:v>10649</c:v>
                </c:pt>
                <c:pt idx="63">
                  <c:v>10836</c:v>
                </c:pt>
                <c:pt idx="64">
                  <c:v>11054</c:v>
                </c:pt>
                <c:pt idx="65">
                  <c:v>11217</c:v>
                </c:pt>
                <c:pt idx="66">
                  <c:v>11364</c:v>
                </c:pt>
                <c:pt idx="67">
                  <c:v>11517</c:v>
                </c:pt>
                <c:pt idx="68">
                  <c:v>11715</c:v>
                </c:pt>
                <c:pt idx="69">
                  <c:v>11853</c:v>
                </c:pt>
                <c:pt idx="70">
                  <c:v>12006</c:v>
                </c:pt>
                <c:pt idx="71">
                  <c:v>12133</c:v>
                </c:pt>
                <c:pt idx="72">
                  <c:v>12269</c:v>
                </c:pt>
                <c:pt idx="73">
                  <c:v>12415</c:v>
                </c:pt>
                <c:pt idx="74">
                  <c:v>12559</c:v>
                </c:pt>
                <c:pt idx="75">
                  <c:v>12738</c:v>
                </c:pt>
                <c:pt idx="76">
                  <c:v>12875</c:v>
                </c:pt>
                <c:pt idx="77">
                  <c:v>13019</c:v>
                </c:pt>
                <c:pt idx="78">
                  <c:v>13179</c:v>
                </c:pt>
                <c:pt idx="79">
                  <c:v>13326</c:v>
                </c:pt>
                <c:pt idx="80">
                  <c:v>13451</c:v>
                </c:pt>
                <c:pt idx="81">
                  <c:v>13577</c:v>
                </c:pt>
                <c:pt idx="82">
                  <c:v>13720</c:v>
                </c:pt>
                <c:pt idx="83">
                  <c:v>13855</c:v>
                </c:pt>
                <c:pt idx="84">
                  <c:v>13998</c:v>
                </c:pt>
                <c:pt idx="85">
                  <c:v>14158</c:v>
                </c:pt>
                <c:pt idx="86">
                  <c:v>14345</c:v>
                </c:pt>
                <c:pt idx="87">
                  <c:v>14491</c:v>
                </c:pt>
                <c:pt idx="88">
                  <c:v>14631</c:v>
                </c:pt>
                <c:pt idx="89">
                  <c:v>14773</c:v>
                </c:pt>
                <c:pt idx="90">
                  <c:v>14902</c:v>
                </c:pt>
                <c:pt idx="91">
                  <c:v>15039</c:v>
                </c:pt>
                <c:pt idx="92">
                  <c:v>15164</c:v>
                </c:pt>
                <c:pt idx="93">
                  <c:v>15310</c:v>
                </c:pt>
                <c:pt idx="94">
                  <c:v>15480</c:v>
                </c:pt>
                <c:pt idx="95">
                  <c:v>15626</c:v>
                </c:pt>
                <c:pt idx="96">
                  <c:v>15752</c:v>
                </c:pt>
                <c:pt idx="97">
                  <c:v>15910</c:v>
                </c:pt>
                <c:pt idx="98">
                  <c:v>16075</c:v>
                </c:pt>
                <c:pt idx="99">
                  <c:v>16220</c:v>
                </c:pt>
                <c:pt idx="100">
                  <c:v>16355</c:v>
                </c:pt>
                <c:pt idx="101">
                  <c:v>16493</c:v>
                </c:pt>
                <c:pt idx="102">
                  <c:v>16618</c:v>
                </c:pt>
                <c:pt idx="103">
                  <c:v>16750</c:v>
                </c:pt>
                <c:pt idx="104">
                  <c:v>16873</c:v>
                </c:pt>
                <c:pt idx="105">
                  <c:v>17012</c:v>
                </c:pt>
                <c:pt idx="106">
                  <c:v>17166</c:v>
                </c:pt>
                <c:pt idx="107">
                  <c:v>17310</c:v>
                </c:pt>
                <c:pt idx="108">
                  <c:v>17492</c:v>
                </c:pt>
                <c:pt idx="109">
                  <c:v>17634</c:v>
                </c:pt>
                <c:pt idx="110">
                  <c:v>17835</c:v>
                </c:pt>
                <c:pt idx="111">
                  <c:v>18046</c:v>
                </c:pt>
                <c:pt idx="112">
                  <c:v>18185</c:v>
                </c:pt>
                <c:pt idx="113">
                  <c:v>18330</c:v>
                </c:pt>
                <c:pt idx="114">
                  <c:v>18478</c:v>
                </c:pt>
                <c:pt idx="115">
                  <c:v>18616</c:v>
                </c:pt>
                <c:pt idx="116">
                  <c:v>18749</c:v>
                </c:pt>
                <c:pt idx="117">
                  <c:v>18875</c:v>
                </c:pt>
                <c:pt idx="118">
                  <c:v>19005</c:v>
                </c:pt>
                <c:pt idx="119">
                  <c:v>19166</c:v>
                </c:pt>
                <c:pt idx="120">
                  <c:v>19329</c:v>
                </c:pt>
                <c:pt idx="121">
                  <c:v>19463</c:v>
                </c:pt>
                <c:pt idx="122">
                  <c:v>19589</c:v>
                </c:pt>
                <c:pt idx="123">
                  <c:v>19712</c:v>
                </c:pt>
                <c:pt idx="124">
                  <c:v>19851</c:v>
                </c:pt>
                <c:pt idx="125">
                  <c:v>19987</c:v>
                </c:pt>
                <c:pt idx="126">
                  <c:v>20137</c:v>
                </c:pt>
                <c:pt idx="127">
                  <c:v>20350</c:v>
                </c:pt>
                <c:pt idx="128">
                  <c:v>20505</c:v>
                </c:pt>
                <c:pt idx="129">
                  <c:v>20648</c:v>
                </c:pt>
                <c:pt idx="130">
                  <c:v>20782</c:v>
                </c:pt>
                <c:pt idx="131">
                  <c:v>20914</c:v>
                </c:pt>
                <c:pt idx="132">
                  <c:v>21043</c:v>
                </c:pt>
                <c:pt idx="133">
                  <c:v>21217</c:v>
                </c:pt>
                <c:pt idx="134">
                  <c:v>21358</c:v>
                </c:pt>
                <c:pt idx="135">
                  <c:v>21512</c:v>
                </c:pt>
                <c:pt idx="136">
                  <c:v>21649</c:v>
                </c:pt>
                <c:pt idx="137">
                  <c:v>21772</c:v>
                </c:pt>
                <c:pt idx="138">
                  <c:v>21899</c:v>
                </c:pt>
                <c:pt idx="139">
                  <c:v>22043</c:v>
                </c:pt>
                <c:pt idx="140">
                  <c:v>22200</c:v>
                </c:pt>
                <c:pt idx="141">
                  <c:v>22356</c:v>
                </c:pt>
                <c:pt idx="142">
                  <c:v>22507</c:v>
                </c:pt>
                <c:pt idx="143">
                  <c:v>22633</c:v>
                </c:pt>
                <c:pt idx="144">
                  <c:v>22805</c:v>
                </c:pt>
                <c:pt idx="145">
                  <c:v>22935</c:v>
                </c:pt>
                <c:pt idx="146">
                  <c:v>23074</c:v>
                </c:pt>
                <c:pt idx="147">
                  <c:v>23202</c:v>
                </c:pt>
                <c:pt idx="148">
                  <c:v>23354</c:v>
                </c:pt>
                <c:pt idx="149">
                  <c:v>23541</c:v>
                </c:pt>
                <c:pt idx="150">
                  <c:v>23696</c:v>
                </c:pt>
                <c:pt idx="151">
                  <c:v>23844</c:v>
                </c:pt>
                <c:pt idx="152">
                  <c:v>23980</c:v>
                </c:pt>
                <c:pt idx="153">
                  <c:v>24101</c:v>
                </c:pt>
                <c:pt idx="154">
                  <c:v>24224</c:v>
                </c:pt>
                <c:pt idx="155">
                  <c:v>24367</c:v>
                </c:pt>
                <c:pt idx="156">
                  <c:v>24494</c:v>
                </c:pt>
                <c:pt idx="157">
                  <c:v>24627</c:v>
                </c:pt>
                <c:pt idx="158">
                  <c:v>24755</c:v>
                </c:pt>
                <c:pt idx="159">
                  <c:v>24881</c:v>
                </c:pt>
                <c:pt idx="160">
                  <c:v>25009</c:v>
                </c:pt>
                <c:pt idx="161">
                  <c:v>25155</c:v>
                </c:pt>
                <c:pt idx="162">
                  <c:v>25284</c:v>
                </c:pt>
                <c:pt idx="163">
                  <c:v>25434</c:v>
                </c:pt>
                <c:pt idx="164">
                  <c:v>25563</c:v>
                </c:pt>
                <c:pt idx="165">
                  <c:v>25734</c:v>
                </c:pt>
                <c:pt idx="166">
                  <c:v>25900</c:v>
                </c:pt>
                <c:pt idx="167">
                  <c:v>26087</c:v>
                </c:pt>
                <c:pt idx="168">
                  <c:v>26270</c:v>
                </c:pt>
                <c:pt idx="169">
                  <c:v>26417</c:v>
                </c:pt>
                <c:pt idx="170">
                  <c:v>26579</c:v>
                </c:pt>
                <c:pt idx="171">
                  <c:v>26711</c:v>
                </c:pt>
                <c:pt idx="172">
                  <c:v>26834</c:v>
                </c:pt>
                <c:pt idx="173">
                  <c:v>26958</c:v>
                </c:pt>
                <c:pt idx="174">
                  <c:v>27087</c:v>
                </c:pt>
                <c:pt idx="175">
                  <c:v>27219</c:v>
                </c:pt>
                <c:pt idx="176">
                  <c:v>27402</c:v>
                </c:pt>
                <c:pt idx="177">
                  <c:v>27538</c:v>
                </c:pt>
                <c:pt idx="178">
                  <c:v>27680</c:v>
                </c:pt>
                <c:pt idx="179">
                  <c:v>27806</c:v>
                </c:pt>
                <c:pt idx="180">
                  <c:v>27935</c:v>
                </c:pt>
                <c:pt idx="181">
                  <c:v>28059</c:v>
                </c:pt>
                <c:pt idx="182">
                  <c:v>28186</c:v>
                </c:pt>
                <c:pt idx="183">
                  <c:v>28328</c:v>
                </c:pt>
                <c:pt idx="184">
                  <c:v>28473</c:v>
                </c:pt>
                <c:pt idx="185">
                  <c:v>28615</c:v>
                </c:pt>
                <c:pt idx="186">
                  <c:v>28789</c:v>
                </c:pt>
                <c:pt idx="187">
                  <c:v>28924</c:v>
                </c:pt>
                <c:pt idx="188">
                  <c:v>29047</c:v>
                </c:pt>
                <c:pt idx="189">
                  <c:v>29171</c:v>
                </c:pt>
                <c:pt idx="190">
                  <c:v>29334</c:v>
                </c:pt>
                <c:pt idx="191">
                  <c:v>29495</c:v>
                </c:pt>
                <c:pt idx="192">
                  <c:v>29668</c:v>
                </c:pt>
                <c:pt idx="193">
                  <c:v>29796</c:v>
                </c:pt>
                <c:pt idx="194">
                  <c:v>29932</c:v>
                </c:pt>
                <c:pt idx="195">
                  <c:v>30097</c:v>
                </c:pt>
                <c:pt idx="196">
                  <c:v>30242</c:v>
                </c:pt>
                <c:pt idx="197">
                  <c:v>30366</c:v>
                </c:pt>
                <c:pt idx="198">
                  <c:v>30494</c:v>
                </c:pt>
                <c:pt idx="199">
                  <c:v>30627</c:v>
                </c:pt>
                <c:pt idx="200">
                  <c:v>30784</c:v>
                </c:pt>
                <c:pt idx="201">
                  <c:v>30913</c:v>
                </c:pt>
                <c:pt idx="202">
                  <c:v>31047</c:v>
                </c:pt>
                <c:pt idx="203">
                  <c:v>31205</c:v>
                </c:pt>
                <c:pt idx="204">
                  <c:v>31340</c:v>
                </c:pt>
                <c:pt idx="205">
                  <c:v>31473</c:v>
                </c:pt>
                <c:pt idx="206">
                  <c:v>31612</c:v>
                </c:pt>
                <c:pt idx="207">
                  <c:v>31748</c:v>
                </c:pt>
                <c:pt idx="208">
                  <c:v>31884</c:v>
                </c:pt>
                <c:pt idx="209">
                  <c:v>32014</c:v>
                </c:pt>
                <c:pt idx="210">
                  <c:v>32176</c:v>
                </c:pt>
                <c:pt idx="211">
                  <c:v>32329</c:v>
                </c:pt>
                <c:pt idx="212">
                  <c:v>32499</c:v>
                </c:pt>
                <c:pt idx="213">
                  <c:v>32669</c:v>
                </c:pt>
                <c:pt idx="214">
                  <c:v>32845</c:v>
                </c:pt>
                <c:pt idx="215">
                  <c:v>32987</c:v>
                </c:pt>
                <c:pt idx="216">
                  <c:v>33124</c:v>
                </c:pt>
                <c:pt idx="217">
                  <c:v>33247</c:v>
                </c:pt>
                <c:pt idx="218">
                  <c:v>33375</c:v>
                </c:pt>
                <c:pt idx="219">
                  <c:v>33497</c:v>
                </c:pt>
                <c:pt idx="220">
                  <c:v>33622</c:v>
                </c:pt>
                <c:pt idx="221">
                  <c:v>33760</c:v>
                </c:pt>
                <c:pt idx="222">
                  <c:v>33939</c:v>
                </c:pt>
                <c:pt idx="223">
                  <c:v>34088</c:v>
                </c:pt>
                <c:pt idx="224">
                  <c:v>34239</c:v>
                </c:pt>
                <c:pt idx="225">
                  <c:v>34393</c:v>
                </c:pt>
                <c:pt idx="226">
                  <c:v>34551</c:v>
                </c:pt>
                <c:pt idx="227">
                  <c:v>34695</c:v>
                </c:pt>
                <c:pt idx="228">
                  <c:v>34844</c:v>
                </c:pt>
              </c:numCache>
            </c:numRef>
          </c:cat>
          <c:val>
            <c:numRef>
              <c:f>Sheet1!$E$2:$E$230</c:f>
              <c:numCache>
                <c:formatCode>General</c:formatCode>
                <c:ptCount val="229"/>
                <c:pt idx="0">
                  <c:v>6.79296875</c:v>
                </c:pt>
                <c:pt idx="1">
                  <c:v>15.462890625</c:v>
                </c:pt>
                <c:pt idx="2">
                  <c:v>20.6494140625</c:v>
                </c:pt>
                <c:pt idx="3">
                  <c:v>21.4091796875</c:v>
                </c:pt>
                <c:pt idx="4">
                  <c:v>22.5126953125</c:v>
                </c:pt>
                <c:pt idx="5">
                  <c:v>25.4033203125</c:v>
                </c:pt>
                <c:pt idx="6">
                  <c:v>27.478515625</c:v>
                </c:pt>
                <c:pt idx="7">
                  <c:v>28.00390625</c:v>
                </c:pt>
                <c:pt idx="8">
                  <c:v>28.0693359375</c:v>
                </c:pt>
                <c:pt idx="9">
                  <c:v>28.0859375</c:v>
                </c:pt>
                <c:pt idx="10">
                  <c:v>28.0849609375</c:v>
                </c:pt>
                <c:pt idx="11">
                  <c:v>28.0859375</c:v>
                </c:pt>
                <c:pt idx="12">
                  <c:v>28.0849609375</c:v>
                </c:pt>
                <c:pt idx="13">
                  <c:v>28.109375</c:v>
                </c:pt>
                <c:pt idx="14">
                  <c:v>28.1083984375</c:v>
                </c:pt>
                <c:pt idx="15">
                  <c:v>28.109375</c:v>
                </c:pt>
                <c:pt idx="16">
                  <c:v>28.1083984375</c:v>
                </c:pt>
                <c:pt idx="17">
                  <c:v>28.109375</c:v>
                </c:pt>
                <c:pt idx="18">
                  <c:v>28.1083984375</c:v>
                </c:pt>
                <c:pt idx="19">
                  <c:v>28.1083984375</c:v>
                </c:pt>
                <c:pt idx="20">
                  <c:v>28.1083984375</c:v>
                </c:pt>
                <c:pt idx="21">
                  <c:v>28.109375</c:v>
                </c:pt>
                <c:pt idx="22">
                  <c:v>28.1083984375</c:v>
                </c:pt>
                <c:pt idx="23">
                  <c:v>28.1083984375</c:v>
                </c:pt>
                <c:pt idx="24">
                  <c:v>28.1083984375</c:v>
                </c:pt>
                <c:pt idx="25">
                  <c:v>28.1083984375</c:v>
                </c:pt>
                <c:pt idx="26">
                  <c:v>28.1083984375</c:v>
                </c:pt>
                <c:pt idx="27">
                  <c:v>28.1083984375</c:v>
                </c:pt>
                <c:pt idx="28">
                  <c:v>28.1083984375</c:v>
                </c:pt>
                <c:pt idx="29">
                  <c:v>28.1083984375</c:v>
                </c:pt>
                <c:pt idx="30">
                  <c:v>28.1083984375</c:v>
                </c:pt>
                <c:pt idx="31">
                  <c:v>28.1083984375</c:v>
                </c:pt>
                <c:pt idx="32">
                  <c:v>28.1083984375</c:v>
                </c:pt>
                <c:pt idx="33">
                  <c:v>28.109375</c:v>
                </c:pt>
                <c:pt idx="34">
                  <c:v>28.4033203125</c:v>
                </c:pt>
                <c:pt idx="35">
                  <c:v>28.7998046875</c:v>
                </c:pt>
                <c:pt idx="36">
                  <c:v>28.8486328125</c:v>
                </c:pt>
                <c:pt idx="37">
                  <c:v>29.3369140625</c:v>
                </c:pt>
                <c:pt idx="38">
                  <c:v>30.0341796875</c:v>
                </c:pt>
                <c:pt idx="39">
                  <c:v>30.9697265625</c:v>
                </c:pt>
                <c:pt idx="40">
                  <c:v>31.0322265625</c:v>
                </c:pt>
                <c:pt idx="41">
                  <c:v>31.0439453125</c:v>
                </c:pt>
                <c:pt idx="42">
                  <c:v>31.0439453125</c:v>
                </c:pt>
                <c:pt idx="43">
                  <c:v>31.0439453125</c:v>
                </c:pt>
                <c:pt idx="44">
                  <c:v>31.0439453125</c:v>
                </c:pt>
                <c:pt idx="45">
                  <c:v>31.0439453125</c:v>
                </c:pt>
                <c:pt idx="46">
                  <c:v>31.0439453125</c:v>
                </c:pt>
                <c:pt idx="47">
                  <c:v>31.0439453125</c:v>
                </c:pt>
                <c:pt idx="48">
                  <c:v>31.0439453125</c:v>
                </c:pt>
                <c:pt idx="49">
                  <c:v>31.0439453125</c:v>
                </c:pt>
                <c:pt idx="50">
                  <c:v>31.0439453125</c:v>
                </c:pt>
                <c:pt idx="51">
                  <c:v>31.0439453125</c:v>
                </c:pt>
                <c:pt idx="52">
                  <c:v>31.1455078125</c:v>
                </c:pt>
                <c:pt idx="53">
                  <c:v>31.3916015625</c:v>
                </c:pt>
                <c:pt idx="54">
                  <c:v>31.4423828125</c:v>
                </c:pt>
                <c:pt idx="55">
                  <c:v>31.443359375</c:v>
                </c:pt>
                <c:pt idx="56">
                  <c:v>31.443359375</c:v>
                </c:pt>
                <c:pt idx="57">
                  <c:v>31.443359375</c:v>
                </c:pt>
                <c:pt idx="58">
                  <c:v>31.443359375</c:v>
                </c:pt>
                <c:pt idx="59">
                  <c:v>31.443359375</c:v>
                </c:pt>
                <c:pt idx="60">
                  <c:v>31.443359375</c:v>
                </c:pt>
                <c:pt idx="61">
                  <c:v>31.443359375</c:v>
                </c:pt>
                <c:pt idx="62">
                  <c:v>31.443359375</c:v>
                </c:pt>
                <c:pt idx="63">
                  <c:v>31.443359375</c:v>
                </c:pt>
                <c:pt idx="64">
                  <c:v>31.443359375</c:v>
                </c:pt>
                <c:pt idx="65">
                  <c:v>31.443359375</c:v>
                </c:pt>
                <c:pt idx="66">
                  <c:v>31.443359375</c:v>
                </c:pt>
                <c:pt idx="67">
                  <c:v>31.443359375</c:v>
                </c:pt>
                <c:pt idx="68">
                  <c:v>31.603515625</c:v>
                </c:pt>
                <c:pt idx="69">
                  <c:v>31.626953125</c:v>
                </c:pt>
                <c:pt idx="70">
                  <c:v>31.626953125</c:v>
                </c:pt>
                <c:pt idx="71">
                  <c:v>31.626953125</c:v>
                </c:pt>
                <c:pt idx="72">
                  <c:v>31.626953125</c:v>
                </c:pt>
                <c:pt idx="73">
                  <c:v>31.626953125</c:v>
                </c:pt>
                <c:pt idx="74">
                  <c:v>31.626953125</c:v>
                </c:pt>
                <c:pt idx="75">
                  <c:v>31.626953125</c:v>
                </c:pt>
                <c:pt idx="76">
                  <c:v>31.626953125</c:v>
                </c:pt>
                <c:pt idx="77">
                  <c:v>31.626953125</c:v>
                </c:pt>
                <c:pt idx="78">
                  <c:v>31.626953125</c:v>
                </c:pt>
                <c:pt idx="79">
                  <c:v>31.626953125</c:v>
                </c:pt>
                <c:pt idx="80">
                  <c:v>31.626953125</c:v>
                </c:pt>
                <c:pt idx="81">
                  <c:v>31.626953125</c:v>
                </c:pt>
                <c:pt idx="82">
                  <c:v>31.626953125</c:v>
                </c:pt>
                <c:pt idx="83">
                  <c:v>31.626953125</c:v>
                </c:pt>
                <c:pt idx="84">
                  <c:v>31.626953125</c:v>
                </c:pt>
                <c:pt idx="85">
                  <c:v>31.626953125</c:v>
                </c:pt>
                <c:pt idx="86">
                  <c:v>31.626953125</c:v>
                </c:pt>
                <c:pt idx="87">
                  <c:v>31.626953125</c:v>
                </c:pt>
                <c:pt idx="88">
                  <c:v>31.630859375</c:v>
                </c:pt>
                <c:pt idx="89">
                  <c:v>31.708984375</c:v>
                </c:pt>
                <c:pt idx="90">
                  <c:v>31.744140625</c:v>
                </c:pt>
                <c:pt idx="91">
                  <c:v>31.830078125</c:v>
                </c:pt>
                <c:pt idx="92">
                  <c:v>31.830078125</c:v>
                </c:pt>
                <c:pt idx="93">
                  <c:v>31.830078125</c:v>
                </c:pt>
                <c:pt idx="94">
                  <c:v>31.830078125</c:v>
                </c:pt>
                <c:pt idx="95">
                  <c:v>31.830078125</c:v>
                </c:pt>
                <c:pt idx="96">
                  <c:v>31.830078125</c:v>
                </c:pt>
                <c:pt idx="97">
                  <c:v>31.830078125</c:v>
                </c:pt>
                <c:pt idx="98">
                  <c:v>31.830078125</c:v>
                </c:pt>
                <c:pt idx="99">
                  <c:v>31.830078125</c:v>
                </c:pt>
                <c:pt idx="100">
                  <c:v>31.830078125</c:v>
                </c:pt>
                <c:pt idx="101">
                  <c:v>31.830078125</c:v>
                </c:pt>
                <c:pt idx="102">
                  <c:v>31.830078125</c:v>
                </c:pt>
                <c:pt idx="103">
                  <c:v>31.830078125</c:v>
                </c:pt>
                <c:pt idx="104">
                  <c:v>31.830078125</c:v>
                </c:pt>
                <c:pt idx="105">
                  <c:v>31.830078125</c:v>
                </c:pt>
                <c:pt idx="106">
                  <c:v>31.830078125</c:v>
                </c:pt>
                <c:pt idx="107">
                  <c:v>31.830078125</c:v>
                </c:pt>
                <c:pt idx="108">
                  <c:v>31.830078125</c:v>
                </c:pt>
                <c:pt idx="109">
                  <c:v>31.830078125</c:v>
                </c:pt>
                <c:pt idx="110">
                  <c:v>31.873046875</c:v>
                </c:pt>
                <c:pt idx="111">
                  <c:v>31.939453125</c:v>
                </c:pt>
                <c:pt idx="112">
                  <c:v>31.943359375</c:v>
                </c:pt>
                <c:pt idx="113">
                  <c:v>31.943359375</c:v>
                </c:pt>
                <c:pt idx="114">
                  <c:v>31.943359375</c:v>
                </c:pt>
                <c:pt idx="115">
                  <c:v>31.943359375</c:v>
                </c:pt>
                <c:pt idx="116">
                  <c:v>31.943359375</c:v>
                </c:pt>
                <c:pt idx="117">
                  <c:v>31.943359375</c:v>
                </c:pt>
                <c:pt idx="118">
                  <c:v>31.943359375</c:v>
                </c:pt>
                <c:pt idx="119">
                  <c:v>31.943359375</c:v>
                </c:pt>
                <c:pt idx="120">
                  <c:v>31.943359375</c:v>
                </c:pt>
                <c:pt idx="121">
                  <c:v>31.943359375</c:v>
                </c:pt>
                <c:pt idx="122">
                  <c:v>31.943359375</c:v>
                </c:pt>
                <c:pt idx="123">
                  <c:v>31.943359375</c:v>
                </c:pt>
                <c:pt idx="124">
                  <c:v>31.943359375</c:v>
                </c:pt>
                <c:pt idx="125">
                  <c:v>31.943359375</c:v>
                </c:pt>
                <c:pt idx="126">
                  <c:v>31.943359375</c:v>
                </c:pt>
                <c:pt idx="127">
                  <c:v>31.943359375</c:v>
                </c:pt>
                <c:pt idx="128">
                  <c:v>31.951171875</c:v>
                </c:pt>
                <c:pt idx="129">
                  <c:v>32.013671875</c:v>
                </c:pt>
                <c:pt idx="130">
                  <c:v>32.044921875</c:v>
                </c:pt>
                <c:pt idx="131">
                  <c:v>32.064453125</c:v>
                </c:pt>
                <c:pt idx="132">
                  <c:v>32.064453125</c:v>
                </c:pt>
                <c:pt idx="133">
                  <c:v>32.064453125</c:v>
                </c:pt>
                <c:pt idx="134">
                  <c:v>32.064453125</c:v>
                </c:pt>
                <c:pt idx="135">
                  <c:v>32.064453125</c:v>
                </c:pt>
                <c:pt idx="136">
                  <c:v>32.064453125</c:v>
                </c:pt>
                <c:pt idx="137">
                  <c:v>32.068359375</c:v>
                </c:pt>
                <c:pt idx="138">
                  <c:v>32.068359375</c:v>
                </c:pt>
                <c:pt idx="139">
                  <c:v>32.068359375</c:v>
                </c:pt>
                <c:pt idx="140">
                  <c:v>32.068359375</c:v>
                </c:pt>
                <c:pt idx="141">
                  <c:v>32.068359375</c:v>
                </c:pt>
                <c:pt idx="142">
                  <c:v>32.068359375</c:v>
                </c:pt>
                <c:pt idx="143">
                  <c:v>32.068359375</c:v>
                </c:pt>
                <c:pt idx="144">
                  <c:v>32.068359375</c:v>
                </c:pt>
                <c:pt idx="145">
                  <c:v>32.068359375</c:v>
                </c:pt>
                <c:pt idx="146">
                  <c:v>32.068359375</c:v>
                </c:pt>
                <c:pt idx="147">
                  <c:v>32.068359375</c:v>
                </c:pt>
                <c:pt idx="148">
                  <c:v>32.068359375</c:v>
                </c:pt>
                <c:pt idx="149">
                  <c:v>32.072265625</c:v>
                </c:pt>
                <c:pt idx="150">
                  <c:v>32.150390625</c:v>
                </c:pt>
                <c:pt idx="151">
                  <c:v>32.384765625</c:v>
                </c:pt>
                <c:pt idx="152">
                  <c:v>32.466796875</c:v>
                </c:pt>
                <c:pt idx="153">
                  <c:v>32.466796875</c:v>
                </c:pt>
                <c:pt idx="154">
                  <c:v>32.466796875</c:v>
                </c:pt>
                <c:pt idx="155">
                  <c:v>32.466796875</c:v>
                </c:pt>
                <c:pt idx="156">
                  <c:v>32.466796875</c:v>
                </c:pt>
                <c:pt idx="157">
                  <c:v>32.466796875</c:v>
                </c:pt>
                <c:pt idx="158">
                  <c:v>32.466796875</c:v>
                </c:pt>
                <c:pt idx="159">
                  <c:v>32.466796875</c:v>
                </c:pt>
                <c:pt idx="160">
                  <c:v>32.466796875</c:v>
                </c:pt>
                <c:pt idx="161">
                  <c:v>32.466796875</c:v>
                </c:pt>
                <c:pt idx="162">
                  <c:v>32.466796875</c:v>
                </c:pt>
                <c:pt idx="163">
                  <c:v>32.466796875</c:v>
                </c:pt>
                <c:pt idx="164">
                  <c:v>32.466796875</c:v>
                </c:pt>
                <c:pt idx="165">
                  <c:v>32.466796875</c:v>
                </c:pt>
                <c:pt idx="166">
                  <c:v>32.466796875</c:v>
                </c:pt>
                <c:pt idx="167">
                  <c:v>32.466796875</c:v>
                </c:pt>
                <c:pt idx="168">
                  <c:v>32.466796875</c:v>
                </c:pt>
                <c:pt idx="169">
                  <c:v>32.466796875</c:v>
                </c:pt>
                <c:pt idx="170">
                  <c:v>32.478515625</c:v>
                </c:pt>
                <c:pt idx="171">
                  <c:v>32.486328125</c:v>
                </c:pt>
                <c:pt idx="172">
                  <c:v>32.486328125</c:v>
                </c:pt>
                <c:pt idx="173">
                  <c:v>32.486328125</c:v>
                </c:pt>
                <c:pt idx="174">
                  <c:v>32.486328125</c:v>
                </c:pt>
                <c:pt idx="175">
                  <c:v>32.486328125</c:v>
                </c:pt>
                <c:pt idx="176">
                  <c:v>32.486328125</c:v>
                </c:pt>
                <c:pt idx="177">
                  <c:v>32.486328125</c:v>
                </c:pt>
                <c:pt idx="178">
                  <c:v>32.486328125</c:v>
                </c:pt>
                <c:pt idx="179">
                  <c:v>32.486328125</c:v>
                </c:pt>
                <c:pt idx="180">
                  <c:v>32.486328125</c:v>
                </c:pt>
                <c:pt idx="181">
                  <c:v>32.486328125</c:v>
                </c:pt>
                <c:pt idx="182">
                  <c:v>32.486328125</c:v>
                </c:pt>
                <c:pt idx="183">
                  <c:v>32.486328125</c:v>
                </c:pt>
                <c:pt idx="184">
                  <c:v>32.486328125</c:v>
                </c:pt>
                <c:pt idx="185">
                  <c:v>32.486328125</c:v>
                </c:pt>
                <c:pt idx="186">
                  <c:v>32.486328125</c:v>
                </c:pt>
                <c:pt idx="187">
                  <c:v>32.486328125</c:v>
                </c:pt>
                <c:pt idx="188">
                  <c:v>32.486328125</c:v>
                </c:pt>
                <c:pt idx="189">
                  <c:v>32.486328125</c:v>
                </c:pt>
                <c:pt idx="190">
                  <c:v>32.486328125</c:v>
                </c:pt>
                <c:pt idx="191">
                  <c:v>32.486328125</c:v>
                </c:pt>
                <c:pt idx="192">
                  <c:v>32.494140625</c:v>
                </c:pt>
                <c:pt idx="193">
                  <c:v>32.603515625</c:v>
                </c:pt>
                <c:pt idx="194">
                  <c:v>32.634765625</c:v>
                </c:pt>
                <c:pt idx="195">
                  <c:v>32.650390625</c:v>
                </c:pt>
                <c:pt idx="196">
                  <c:v>32.650390625</c:v>
                </c:pt>
                <c:pt idx="197">
                  <c:v>32.650390625</c:v>
                </c:pt>
                <c:pt idx="198">
                  <c:v>32.650390625</c:v>
                </c:pt>
                <c:pt idx="199">
                  <c:v>32.650390625</c:v>
                </c:pt>
                <c:pt idx="200">
                  <c:v>32.650390625</c:v>
                </c:pt>
                <c:pt idx="201">
                  <c:v>32.650390625</c:v>
                </c:pt>
                <c:pt idx="202">
                  <c:v>32.650390625</c:v>
                </c:pt>
                <c:pt idx="203">
                  <c:v>32.650390625</c:v>
                </c:pt>
                <c:pt idx="204">
                  <c:v>32.650390625</c:v>
                </c:pt>
                <c:pt idx="205">
                  <c:v>32.650390625</c:v>
                </c:pt>
                <c:pt idx="206">
                  <c:v>32.650390625</c:v>
                </c:pt>
                <c:pt idx="207">
                  <c:v>32.654296875</c:v>
                </c:pt>
                <c:pt idx="208">
                  <c:v>32.654296875</c:v>
                </c:pt>
                <c:pt idx="209">
                  <c:v>32.654296875</c:v>
                </c:pt>
                <c:pt idx="210">
                  <c:v>32.654296875</c:v>
                </c:pt>
                <c:pt idx="211">
                  <c:v>32.654296875</c:v>
                </c:pt>
                <c:pt idx="212">
                  <c:v>32.654296875</c:v>
                </c:pt>
                <c:pt idx="213">
                  <c:v>32.654296875</c:v>
                </c:pt>
                <c:pt idx="214">
                  <c:v>32.701171875</c:v>
                </c:pt>
                <c:pt idx="215">
                  <c:v>32.736328125</c:v>
                </c:pt>
                <c:pt idx="216">
                  <c:v>32.736328125</c:v>
                </c:pt>
                <c:pt idx="217">
                  <c:v>32.736328125</c:v>
                </c:pt>
                <c:pt idx="218">
                  <c:v>32.736328125</c:v>
                </c:pt>
                <c:pt idx="219">
                  <c:v>32.736328125</c:v>
                </c:pt>
                <c:pt idx="220">
                  <c:v>32.736328125</c:v>
                </c:pt>
                <c:pt idx="221">
                  <c:v>32.736328125</c:v>
                </c:pt>
                <c:pt idx="222">
                  <c:v>32.736328125</c:v>
                </c:pt>
                <c:pt idx="223">
                  <c:v>32.736328125</c:v>
                </c:pt>
                <c:pt idx="224">
                  <c:v>32.736328125</c:v>
                </c:pt>
                <c:pt idx="225">
                  <c:v>32.736328125</c:v>
                </c:pt>
                <c:pt idx="226">
                  <c:v>32.736328125</c:v>
                </c:pt>
                <c:pt idx="227">
                  <c:v>32.736328125</c:v>
                </c:pt>
                <c:pt idx="228">
                  <c:v>32.736328125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7418096"/>
        <c:axId val="-1847412112"/>
      </c:lineChart>
      <c:catAx>
        <c:axId val="-18474180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741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74121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74180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0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654</f>
        <v>654</v>
      </c>
      <c r="B2" s="1">
        <f>0</f>
        <v>0</v>
      </c>
      <c r="C2" s="1">
        <f>716</f>
        <v>716</v>
      </c>
      <c r="D2" s="1">
        <f>6956</f>
        <v>6956</v>
      </c>
      <c r="E2" s="1">
        <f>6.79296875</f>
        <v>6.79296875</v>
      </c>
      <c r="G2" s="1">
        <f>291</f>
        <v>291</v>
      </c>
    </row>
    <row r="3" spans="1:10" x14ac:dyDescent="0.25">
      <c r="A3" s="1">
        <f>967</f>
        <v>967</v>
      </c>
      <c r="B3" s="1">
        <f>19</f>
        <v>19</v>
      </c>
      <c r="C3" s="1">
        <f>946</f>
        <v>946</v>
      </c>
      <c r="D3" s="1">
        <f>15834</f>
        <v>15834</v>
      </c>
      <c r="E3" s="1">
        <f>15.462890625</f>
        <v>15.462890625</v>
      </c>
    </row>
    <row r="4" spans="1:10" x14ac:dyDescent="0.25">
      <c r="A4" s="1">
        <f>1268</f>
        <v>1268</v>
      </c>
      <c r="B4" s="1">
        <f>22</f>
        <v>22</v>
      </c>
      <c r="C4" s="1">
        <f>1128</f>
        <v>1128</v>
      </c>
      <c r="D4" s="1">
        <f>21145</f>
        <v>21145</v>
      </c>
      <c r="E4" s="1">
        <f>20.6494140625</f>
        <v>20.6494140625</v>
      </c>
      <c r="G4" s="1" t="s">
        <v>5</v>
      </c>
    </row>
    <row r="5" spans="1:10" x14ac:dyDescent="0.25">
      <c r="A5" s="1">
        <f>1588</f>
        <v>1588</v>
      </c>
      <c r="B5" s="1">
        <f>24</f>
        <v>24</v>
      </c>
      <c r="C5" s="1">
        <f>1321</f>
        <v>1321</v>
      </c>
      <c r="D5" s="1">
        <f>21923</f>
        <v>21923</v>
      </c>
      <c r="E5" s="1">
        <f>21.4091796875</f>
        <v>21.4091796875</v>
      </c>
      <c r="G5" s="1">
        <f>149</f>
        <v>149</v>
      </c>
    </row>
    <row r="6" spans="1:10" x14ac:dyDescent="0.25">
      <c r="A6" s="1">
        <f>1943</f>
        <v>1943</v>
      </c>
      <c r="B6" s="1">
        <f>25</f>
        <v>25</v>
      </c>
      <c r="C6" s="1">
        <f>1457</f>
        <v>1457</v>
      </c>
      <c r="D6" s="1">
        <f>23053</f>
        <v>23053</v>
      </c>
      <c r="E6" s="1">
        <f>22.5126953125</f>
        <v>22.5126953125</v>
      </c>
    </row>
    <row r="7" spans="1:10" x14ac:dyDescent="0.25">
      <c r="A7" s="1">
        <f>2237</f>
        <v>2237</v>
      </c>
      <c r="B7" s="1">
        <f>12</f>
        <v>12</v>
      </c>
      <c r="C7" s="1">
        <f>1679</f>
        <v>1679</v>
      </c>
      <c r="D7" s="1">
        <f>26013</f>
        <v>26013</v>
      </c>
      <c r="E7" s="1">
        <f>25.4033203125</f>
        <v>25.4033203125</v>
      </c>
    </row>
    <row r="8" spans="1:10" x14ac:dyDescent="0.25">
      <c r="A8" s="1">
        <f>2516</f>
        <v>2516</v>
      </c>
      <c r="B8" s="1">
        <f t="shared" ref="B8:B19" si="0">0</f>
        <v>0</v>
      </c>
      <c r="C8" s="1">
        <f>1897</f>
        <v>1897</v>
      </c>
      <c r="D8" s="1">
        <f>28138</f>
        <v>28138</v>
      </c>
      <c r="E8" s="1">
        <f>27.478515625</f>
        <v>27.478515625</v>
      </c>
    </row>
    <row r="9" spans="1:10" x14ac:dyDescent="0.25">
      <c r="A9" s="1">
        <f>2802</f>
        <v>2802</v>
      </c>
      <c r="B9" s="1">
        <f t="shared" si="0"/>
        <v>0</v>
      </c>
      <c r="C9" s="1">
        <f>2080</f>
        <v>2080</v>
      </c>
      <c r="D9" s="1">
        <f>28676</f>
        <v>28676</v>
      </c>
      <c r="E9" s="1">
        <f>28.00390625</f>
        <v>28.00390625</v>
      </c>
    </row>
    <row r="10" spans="1:10" x14ac:dyDescent="0.25">
      <c r="A10" s="1">
        <f>3069</f>
        <v>3069</v>
      </c>
      <c r="B10" s="1">
        <f t="shared" si="0"/>
        <v>0</v>
      </c>
      <c r="C10" s="1">
        <f>2215</f>
        <v>2215</v>
      </c>
      <c r="D10" s="1">
        <f>28743</f>
        <v>28743</v>
      </c>
      <c r="E10" s="1">
        <f>28.0693359375</f>
        <v>28.0693359375</v>
      </c>
    </row>
    <row r="11" spans="1:10" x14ac:dyDescent="0.25">
      <c r="A11" s="1">
        <f>3362</f>
        <v>3362</v>
      </c>
      <c r="B11" s="1">
        <f t="shared" si="0"/>
        <v>0</v>
      </c>
      <c r="C11" s="1">
        <f>2363</f>
        <v>2363</v>
      </c>
      <c r="D11" s="1">
        <f>28760</f>
        <v>28760</v>
      </c>
      <c r="E11" s="1">
        <f>28.0859375</f>
        <v>28.0859375</v>
      </c>
    </row>
    <row r="12" spans="1:10" x14ac:dyDescent="0.25">
      <c r="A12" s="1">
        <f>3653</f>
        <v>3653</v>
      </c>
      <c r="B12" s="1">
        <f t="shared" si="0"/>
        <v>0</v>
      </c>
      <c r="C12" s="1">
        <f>2489</f>
        <v>2489</v>
      </c>
      <c r="D12" s="1">
        <f>28759</f>
        <v>28759</v>
      </c>
      <c r="E12" s="1">
        <f>28.0849609375</f>
        <v>28.0849609375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3934</f>
        <v>3934</v>
      </c>
      <c r="B13" s="1">
        <f t="shared" si="0"/>
        <v>0</v>
      </c>
      <c r="C13" s="1">
        <f>2651</f>
        <v>2651</v>
      </c>
      <c r="D13" s="1">
        <f>28760</f>
        <v>28760</v>
      </c>
      <c r="E13" s="1">
        <f>28.0859375</f>
        <v>28.0859375</v>
      </c>
      <c r="H13" s="1">
        <f>AVERAGE(E9:E22)</f>
        <v>28.091796875</v>
      </c>
      <c r="I13" s="1">
        <f>MAX(E2:E313)</f>
        <v>32.736328125</v>
      </c>
      <c r="J13" s="1">
        <f>AVERAGE(E211:E230)</f>
        <v>32.714062499999997</v>
      </c>
    </row>
    <row r="14" spans="1:10" x14ac:dyDescent="0.25">
      <c r="A14" s="1">
        <f>4202</f>
        <v>4202</v>
      </c>
      <c r="B14" s="1">
        <f t="shared" si="0"/>
        <v>0</v>
      </c>
      <c r="C14" s="1">
        <f>2771</f>
        <v>2771</v>
      </c>
      <c r="D14" s="1">
        <f>28759</f>
        <v>28759</v>
      </c>
      <c r="E14" s="1">
        <f>28.0849609375</f>
        <v>28.0849609375</v>
      </c>
    </row>
    <row r="15" spans="1:10" x14ac:dyDescent="0.25">
      <c r="A15" s="1">
        <f>4507</f>
        <v>4507</v>
      </c>
      <c r="B15" s="1">
        <f t="shared" si="0"/>
        <v>0</v>
      </c>
      <c r="C15" s="1">
        <f>2895</f>
        <v>2895</v>
      </c>
      <c r="D15" s="1">
        <f>28784</f>
        <v>28784</v>
      </c>
      <c r="E15" s="1">
        <f>28.109375</f>
        <v>28.109375</v>
      </c>
    </row>
    <row r="16" spans="1:10" x14ac:dyDescent="0.25">
      <c r="A16" s="1">
        <f>4814</f>
        <v>4814</v>
      </c>
      <c r="B16" s="1">
        <f t="shared" si="0"/>
        <v>0</v>
      </c>
      <c r="C16" s="1">
        <f>3017</f>
        <v>3017</v>
      </c>
      <c r="D16" s="1">
        <f>28783</f>
        <v>28783</v>
      </c>
      <c r="E16" s="1">
        <f>28.1083984375</f>
        <v>28.1083984375</v>
      </c>
    </row>
    <row r="17" spans="1:5" x14ac:dyDescent="0.25">
      <c r="A17" s="1">
        <f>5119</f>
        <v>5119</v>
      </c>
      <c r="B17" s="1">
        <f t="shared" si="0"/>
        <v>0</v>
      </c>
      <c r="C17" s="1">
        <f>3146</f>
        <v>3146</v>
      </c>
      <c r="D17" s="1">
        <f>28784</f>
        <v>28784</v>
      </c>
      <c r="E17" s="1">
        <f>28.109375</f>
        <v>28.109375</v>
      </c>
    </row>
    <row r="18" spans="1:5" x14ac:dyDescent="0.25">
      <c r="A18" s="1">
        <f>5399</f>
        <v>5399</v>
      </c>
      <c r="B18" s="1">
        <f t="shared" si="0"/>
        <v>0</v>
      </c>
      <c r="C18" s="1">
        <f>3286</f>
        <v>3286</v>
      </c>
      <c r="D18" s="1">
        <f>28783</f>
        <v>28783</v>
      </c>
      <c r="E18" s="1">
        <f>28.1083984375</f>
        <v>28.1083984375</v>
      </c>
    </row>
    <row r="19" spans="1:5" x14ac:dyDescent="0.25">
      <c r="A19" s="1">
        <f>5689</f>
        <v>5689</v>
      </c>
      <c r="B19" s="1">
        <f t="shared" si="0"/>
        <v>0</v>
      </c>
      <c r="C19" s="1">
        <f>3440</f>
        <v>3440</v>
      </c>
      <c r="D19" s="1">
        <f>28784</f>
        <v>28784</v>
      </c>
      <c r="E19" s="1">
        <f>28.109375</f>
        <v>28.109375</v>
      </c>
    </row>
    <row r="20" spans="1:5" x14ac:dyDescent="0.25">
      <c r="A20" s="1">
        <f>5971</f>
        <v>5971</v>
      </c>
      <c r="B20" s="1">
        <f>13</f>
        <v>13</v>
      </c>
      <c r="C20" s="1">
        <f>3572</f>
        <v>3572</v>
      </c>
      <c r="D20" s="1">
        <f>28783</f>
        <v>28783</v>
      </c>
      <c r="E20" s="1">
        <f>28.1083984375</f>
        <v>28.1083984375</v>
      </c>
    </row>
    <row r="21" spans="1:5" x14ac:dyDescent="0.25">
      <c r="A21" s="1">
        <f>6249</f>
        <v>6249</v>
      </c>
      <c r="B21" s="1">
        <f>6</f>
        <v>6</v>
      </c>
      <c r="C21" s="1">
        <f>3717</f>
        <v>3717</v>
      </c>
      <c r="D21" s="1">
        <f>28783</f>
        <v>28783</v>
      </c>
      <c r="E21" s="1">
        <f>28.1083984375</f>
        <v>28.1083984375</v>
      </c>
    </row>
    <row r="22" spans="1:5" x14ac:dyDescent="0.25">
      <c r="A22" s="1">
        <f>6525</f>
        <v>6525</v>
      </c>
      <c r="B22" s="1">
        <f>31</f>
        <v>31</v>
      </c>
      <c r="C22" s="1">
        <f>3867</f>
        <v>3867</v>
      </c>
      <c r="D22" s="1">
        <f>28783</f>
        <v>28783</v>
      </c>
      <c r="E22" s="1">
        <f>28.1083984375</f>
        <v>28.1083984375</v>
      </c>
    </row>
    <row r="23" spans="1:5" x14ac:dyDescent="0.25">
      <c r="A23" s="1">
        <f>6832</f>
        <v>6832</v>
      </c>
      <c r="B23" s="1">
        <f>12</f>
        <v>12</v>
      </c>
      <c r="C23" s="1">
        <f>4043</f>
        <v>4043</v>
      </c>
      <c r="D23" s="1">
        <f>28784</f>
        <v>28784</v>
      </c>
      <c r="E23" s="1">
        <f>28.109375</f>
        <v>28.109375</v>
      </c>
    </row>
    <row r="24" spans="1:5" x14ac:dyDescent="0.25">
      <c r="A24" s="1">
        <f>7122</f>
        <v>7122</v>
      </c>
      <c r="B24" s="1">
        <f>0</f>
        <v>0</v>
      </c>
      <c r="C24" s="1">
        <f>4260</f>
        <v>4260</v>
      </c>
      <c r="D24" s="1">
        <f t="shared" ref="D24:D34" si="1">28783</f>
        <v>28783</v>
      </c>
      <c r="E24" s="1">
        <f t="shared" ref="E24:E34" si="2">28.1083984375</f>
        <v>28.1083984375</v>
      </c>
    </row>
    <row r="25" spans="1:5" x14ac:dyDescent="0.25">
      <c r="A25" s="1">
        <f>7411</f>
        <v>7411</v>
      </c>
      <c r="B25" s="1">
        <f>0</f>
        <v>0</v>
      </c>
      <c r="C25" s="1">
        <f>4408</f>
        <v>4408</v>
      </c>
      <c r="D25" s="1">
        <f t="shared" si="1"/>
        <v>28783</v>
      </c>
      <c r="E25" s="1">
        <f t="shared" si="2"/>
        <v>28.1083984375</v>
      </c>
    </row>
    <row r="26" spans="1:5" x14ac:dyDescent="0.25">
      <c r="A26" s="1">
        <f>7682</f>
        <v>7682</v>
      </c>
      <c r="B26" s="1">
        <f>0</f>
        <v>0</v>
      </c>
      <c r="C26" s="1">
        <f>4545</f>
        <v>4545</v>
      </c>
      <c r="D26" s="1">
        <f t="shared" si="1"/>
        <v>28783</v>
      </c>
      <c r="E26" s="1">
        <f t="shared" si="2"/>
        <v>28.1083984375</v>
      </c>
    </row>
    <row r="27" spans="1:5" x14ac:dyDescent="0.25">
      <c r="A27" s="1">
        <f>8001</f>
        <v>8001</v>
      </c>
      <c r="B27" s="1">
        <f>0</f>
        <v>0</v>
      </c>
      <c r="C27" s="1">
        <f>4695</f>
        <v>4695</v>
      </c>
      <c r="D27" s="1">
        <f t="shared" si="1"/>
        <v>28783</v>
      </c>
      <c r="E27" s="1">
        <f t="shared" si="2"/>
        <v>28.1083984375</v>
      </c>
    </row>
    <row r="28" spans="1:5" x14ac:dyDescent="0.25">
      <c r="A28" s="1">
        <f>8309</f>
        <v>8309</v>
      </c>
      <c r="B28" s="1">
        <f>0</f>
        <v>0</v>
      </c>
      <c r="C28" s="1">
        <f>4823</f>
        <v>4823</v>
      </c>
      <c r="D28" s="1">
        <f t="shared" si="1"/>
        <v>28783</v>
      </c>
      <c r="E28" s="1">
        <f t="shared" si="2"/>
        <v>28.1083984375</v>
      </c>
    </row>
    <row r="29" spans="1:5" x14ac:dyDescent="0.25">
      <c r="A29" s="1">
        <f>8623</f>
        <v>8623</v>
      </c>
      <c r="B29" s="1">
        <f>0</f>
        <v>0</v>
      </c>
      <c r="C29" s="1">
        <f>4981</f>
        <v>4981</v>
      </c>
      <c r="D29" s="1">
        <f t="shared" si="1"/>
        <v>28783</v>
      </c>
      <c r="E29" s="1">
        <f t="shared" si="2"/>
        <v>28.1083984375</v>
      </c>
    </row>
    <row r="30" spans="1:5" x14ac:dyDescent="0.25">
      <c r="A30" s="1">
        <f>8929</f>
        <v>8929</v>
      </c>
      <c r="B30" s="1">
        <f>40</f>
        <v>40</v>
      </c>
      <c r="C30" s="1">
        <f>5125</f>
        <v>5125</v>
      </c>
      <c r="D30" s="1">
        <f t="shared" si="1"/>
        <v>28783</v>
      </c>
      <c r="E30" s="1">
        <f t="shared" si="2"/>
        <v>28.1083984375</v>
      </c>
    </row>
    <row r="31" spans="1:5" x14ac:dyDescent="0.25">
      <c r="A31" s="1">
        <f>9253</f>
        <v>9253</v>
      </c>
      <c r="B31" s="1">
        <f>8</f>
        <v>8</v>
      </c>
      <c r="C31" s="1">
        <f>5266</f>
        <v>5266</v>
      </c>
      <c r="D31" s="1">
        <f t="shared" si="1"/>
        <v>28783</v>
      </c>
      <c r="E31" s="1">
        <f t="shared" si="2"/>
        <v>28.1083984375</v>
      </c>
    </row>
    <row r="32" spans="1:5" x14ac:dyDescent="0.25">
      <c r="A32" s="1">
        <f>9534</f>
        <v>9534</v>
      </c>
      <c r="B32" s="1">
        <f>0</f>
        <v>0</v>
      </c>
      <c r="C32" s="1">
        <f>5391</f>
        <v>5391</v>
      </c>
      <c r="D32" s="1">
        <f t="shared" si="1"/>
        <v>28783</v>
      </c>
      <c r="E32" s="1">
        <f t="shared" si="2"/>
        <v>28.1083984375</v>
      </c>
    </row>
    <row r="33" spans="1:5" x14ac:dyDescent="0.25">
      <c r="A33" s="1">
        <f>9925</f>
        <v>9925</v>
      </c>
      <c r="B33" s="1">
        <f>0</f>
        <v>0</v>
      </c>
      <c r="C33" s="1">
        <f>5539</f>
        <v>5539</v>
      </c>
      <c r="D33" s="1">
        <f t="shared" si="1"/>
        <v>28783</v>
      </c>
      <c r="E33" s="1">
        <f t="shared" si="2"/>
        <v>28.1083984375</v>
      </c>
    </row>
    <row r="34" spans="1:5" x14ac:dyDescent="0.25">
      <c r="A34" s="1">
        <f>10360</f>
        <v>10360</v>
      </c>
      <c r="B34" s="1">
        <f>0</f>
        <v>0</v>
      </c>
      <c r="C34" s="1">
        <f>5664</f>
        <v>5664</v>
      </c>
      <c r="D34" s="1">
        <f t="shared" si="1"/>
        <v>28783</v>
      </c>
      <c r="E34" s="1">
        <f t="shared" si="2"/>
        <v>28.1083984375</v>
      </c>
    </row>
    <row r="35" spans="1:5" x14ac:dyDescent="0.25">
      <c r="A35" s="1">
        <f>10754</f>
        <v>10754</v>
      </c>
      <c r="B35" s="1">
        <f>0</f>
        <v>0</v>
      </c>
      <c r="C35" s="1">
        <f>5798</f>
        <v>5798</v>
      </c>
      <c r="D35" s="1">
        <f>28784</f>
        <v>28784</v>
      </c>
      <c r="E35" s="1">
        <f>28.109375</f>
        <v>28.109375</v>
      </c>
    </row>
    <row r="36" spans="1:5" x14ac:dyDescent="0.25">
      <c r="A36" s="1">
        <f>11140</f>
        <v>11140</v>
      </c>
      <c r="B36" s="1">
        <f>0</f>
        <v>0</v>
      </c>
      <c r="C36" s="1">
        <f>5950</f>
        <v>5950</v>
      </c>
      <c r="D36" s="1">
        <f>29085</f>
        <v>29085</v>
      </c>
      <c r="E36" s="1">
        <f>28.4033203125</f>
        <v>28.4033203125</v>
      </c>
    </row>
    <row r="37" spans="1:5" x14ac:dyDescent="0.25">
      <c r="A37" s="1">
        <f>11409</f>
        <v>11409</v>
      </c>
      <c r="B37" s="1">
        <f>0</f>
        <v>0</v>
      </c>
      <c r="C37" s="1">
        <f>6169</f>
        <v>6169</v>
      </c>
      <c r="D37" s="1">
        <f>29491</f>
        <v>29491</v>
      </c>
      <c r="E37" s="1">
        <f>28.7998046875</f>
        <v>28.7998046875</v>
      </c>
    </row>
    <row r="38" spans="1:5" x14ac:dyDescent="0.25">
      <c r="A38" s="1">
        <f>11697</f>
        <v>11697</v>
      </c>
      <c r="B38" s="1">
        <f>12</f>
        <v>12</v>
      </c>
      <c r="C38" s="1">
        <f>6326</f>
        <v>6326</v>
      </c>
      <c r="D38" s="1">
        <f>29541</f>
        <v>29541</v>
      </c>
      <c r="E38" s="1">
        <f>28.8486328125</f>
        <v>28.8486328125</v>
      </c>
    </row>
    <row r="39" spans="1:5" x14ac:dyDescent="0.25">
      <c r="A39" s="1">
        <f>11988</f>
        <v>11988</v>
      </c>
      <c r="B39" s="1">
        <f t="shared" ref="B39:B48" si="3">0</f>
        <v>0</v>
      </c>
      <c r="C39" s="1">
        <f>6481</f>
        <v>6481</v>
      </c>
      <c r="D39" s="1">
        <f>30041</f>
        <v>30041</v>
      </c>
      <c r="E39" s="1">
        <f>29.3369140625</f>
        <v>29.3369140625</v>
      </c>
    </row>
    <row r="40" spans="1:5" x14ac:dyDescent="0.25">
      <c r="A40" s="1">
        <f>12273</f>
        <v>12273</v>
      </c>
      <c r="B40" s="1">
        <f t="shared" si="3"/>
        <v>0</v>
      </c>
      <c r="C40" s="1">
        <f>6666</f>
        <v>6666</v>
      </c>
      <c r="D40" s="1">
        <f>30755</f>
        <v>30755</v>
      </c>
      <c r="E40" s="1">
        <f>30.0341796875</f>
        <v>30.0341796875</v>
      </c>
    </row>
    <row r="41" spans="1:5" x14ac:dyDescent="0.25">
      <c r="A41" s="1">
        <f>12586</f>
        <v>12586</v>
      </c>
      <c r="B41" s="1">
        <f t="shared" si="3"/>
        <v>0</v>
      </c>
      <c r="C41" s="1">
        <f>6800</f>
        <v>6800</v>
      </c>
      <c r="D41" s="1">
        <f>31713</f>
        <v>31713</v>
      </c>
      <c r="E41" s="1">
        <f>30.9697265625</f>
        <v>30.9697265625</v>
      </c>
    </row>
    <row r="42" spans="1:5" x14ac:dyDescent="0.25">
      <c r="A42" s="1">
        <f>12902</f>
        <v>12902</v>
      </c>
      <c r="B42" s="1">
        <f t="shared" si="3"/>
        <v>0</v>
      </c>
      <c r="C42" s="1">
        <f>6983</f>
        <v>6983</v>
      </c>
      <c r="D42" s="1">
        <f>31777</f>
        <v>31777</v>
      </c>
      <c r="E42" s="1">
        <f>31.0322265625</f>
        <v>31.0322265625</v>
      </c>
    </row>
    <row r="43" spans="1:5" x14ac:dyDescent="0.25">
      <c r="A43" s="1">
        <f>13202</f>
        <v>13202</v>
      </c>
      <c r="B43" s="1">
        <f t="shared" si="3"/>
        <v>0</v>
      </c>
      <c r="C43" s="1">
        <f>7119</f>
        <v>7119</v>
      </c>
      <c r="D43" s="1">
        <f t="shared" ref="D43:D53" si="4">31789</f>
        <v>31789</v>
      </c>
      <c r="E43" s="1">
        <f t="shared" ref="E43:E53" si="5">31.0439453125</f>
        <v>31.0439453125</v>
      </c>
    </row>
    <row r="44" spans="1:5" x14ac:dyDescent="0.25">
      <c r="A44" s="1">
        <f>13478</f>
        <v>13478</v>
      </c>
      <c r="B44" s="1">
        <f t="shared" si="3"/>
        <v>0</v>
      </c>
      <c r="C44" s="1">
        <f>7278</f>
        <v>7278</v>
      </c>
      <c r="D44" s="1">
        <f t="shared" si="4"/>
        <v>31789</v>
      </c>
      <c r="E44" s="1">
        <f t="shared" si="5"/>
        <v>31.0439453125</v>
      </c>
    </row>
    <row r="45" spans="1:5" x14ac:dyDescent="0.25">
      <c r="A45" s="1">
        <f>13751</f>
        <v>13751</v>
      </c>
      <c r="B45" s="1">
        <f t="shared" si="3"/>
        <v>0</v>
      </c>
      <c r="C45" s="1">
        <f>7407</f>
        <v>7407</v>
      </c>
      <c r="D45" s="1">
        <f t="shared" si="4"/>
        <v>31789</v>
      </c>
      <c r="E45" s="1">
        <f t="shared" si="5"/>
        <v>31.0439453125</v>
      </c>
    </row>
    <row r="46" spans="1:5" x14ac:dyDescent="0.25">
      <c r="A46" s="1">
        <f>14037</f>
        <v>14037</v>
      </c>
      <c r="B46" s="1">
        <f t="shared" si="3"/>
        <v>0</v>
      </c>
      <c r="C46" s="1">
        <f>7535</f>
        <v>7535</v>
      </c>
      <c r="D46" s="1">
        <f t="shared" si="4"/>
        <v>31789</v>
      </c>
      <c r="E46" s="1">
        <f t="shared" si="5"/>
        <v>31.0439453125</v>
      </c>
    </row>
    <row r="47" spans="1:5" x14ac:dyDescent="0.25">
      <c r="A47" s="1">
        <f>14335</f>
        <v>14335</v>
      </c>
      <c r="B47" s="1">
        <f t="shared" si="3"/>
        <v>0</v>
      </c>
      <c r="C47" s="1">
        <f>7664</f>
        <v>7664</v>
      </c>
      <c r="D47" s="1">
        <f t="shared" si="4"/>
        <v>31789</v>
      </c>
      <c r="E47" s="1">
        <f t="shared" si="5"/>
        <v>31.0439453125</v>
      </c>
    </row>
    <row r="48" spans="1:5" x14ac:dyDescent="0.25">
      <c r="A48" s="1">
        <f>14623</f>
        <v>14623</v>
      </c>
      <c r="B48" s="1">
        <f t="shared" si="3"/>
        <v>0</v>
      </c>
      <c r="C48" s="1">
        <f>7820</f>
        <v>7820</v>
      </c>
      <c r="D48" s="1">
        <f t="shared" si="4"/>
        <v>31789</v>
      </c>
      <c r="E48" s="1">
        <f t="shared" si="5"/>
        <v>31.0439453125</v>
      </c>
    </row>
    <row r="49" spans="1:5" x14ac:dyDescent="0.25">
      <c r="A49" s="1">
        <f>14895</f>
        <v>14895</v>
      </c>
      <c r="B49" s="1">
        <f>12</f>
        <v>12</v>
      </c>
      <c r="C49" s="1">
        <f>7964</f>
        <v>7964</v>
      </c>
      <c r="D49" s="1">
        <f t="shared" si="4"/>
        <v>31789</v>
      </c>
      <c r="E49" s="1">
        <f t="shared" si="5"/>
        <v>31.0439453125</v>
      </c>
    </row>
    <row r="50" spans="1:5" x14ac:dyDescent="0.25">
      <c r="A50" s="1">
        <f>15170</f>
        <v>15170</v>
      </c>
      <c r="B50" s="1">
        <f t="shared" ref="B50:B58" si="6">0</f>
        <v>0</v>
      </c>
      <c r="C50" s="1">
        <f>8109</f>
        <v>8109</v>
      </c>
      <c r="D50" s="1">
        <f t="shared" si="4"/>
        <v>31789</v>
      </c>
      <c r="E50" s="1">
        <f t="shared" si="5"/>
        <v>31.0439453125</v>
      </c>
    </row>
    <row r="51" spans="1:5" x14ac:dyDescent="0.25">
      <c r="A51" s="1">
        <f>15449</f>
        <v>15449</v>
      </c>
      <c r="B51" s="1">
        <f t="shared" si="6"/>
        <v>0</v>
      </c>
      <c r="C51" s="1">
        <f>8281</f>
        <v>8281</v>
      </c>
      <c r="D51" s="1">
        <f t="shared" si="4"/>
        <v>31789</v>
      </c>
      <c r="E51" s="1">
        <f t="shared" si="5"/>
        <v>31.0439453125</v>
      </c>
    </row>
    <row r="52" spans="1:5" x14ac:dyDescent="0.25">
      <c r="A52" s="1">
        <f>15764</f>
        <v>15764</v>
      </c>
      <c r="B52" s="1">
        <f t="shared" si="6"/>
        <v>0</v>
      </c>
      <c r="C52" s="1">
        <f>8430</f>
        <v>8430</v>
      </c>
      <c r="D52" s="1">
        <f t="shared" si="4"/>
        <v>31789</v>
      </c>
      <c r="E52" s="1">
        <f t="shared" si="5"/>
        <v>31.0439453125</v>
      </c>
    </row>
    <row r="53" spans="1:5" x14ac:dyDescent="0.25">
      <c r="A53" s="1">
        <f>16058</f>
        <v>16058</v>
      </c>
      <c r="B53" s="1">
        <f t="shared" si="6"/>
        <v>0</v>
      </c>
      <c r="C53" s="1">
        <f>8610</f>
        <v>8610</v>
      </c>
      <c r="D53" s="1">
        <f t="shared" si="4"/>
        <v>31789</v>
      </c>
      <c r="E53" s="1">
        <f t="shared" si="5"/>
        <v>31.0439453125</v>
      </c>
    </row>
    <row r="54" spans="1:5" x14ac:dyDescent="0.25">
      <c r="A54" s="1">
        <f>16348</f>
        <v>16348</v>
      </c>
      <c r="B54" s="1">
        <f t="shared" si="6"/>
        <v>0</v>
      </c>
      <c r="C54" s="1">
        <f>8845</f>
        <v>8845</v>
      </c>
      <c r="D54" s="1">
        <f>31893</f>
        <v>31893</v>
      </c>
      <c r="E54" s="1">
        <f>31.1455078125</f>
        <v>31.1455078125</v>
      </c>
    </row>
    <row r="55" spans="1:5" x14ac:dyDescent="0.25">
      <c r="A55" s="1">
        <f>16625</f>
        <v>16625</v>
      </c>
      <c r="B55" s="1">
        <f t="shared" si="6"/>
        <v>0</v>
      </c>
      <c r="C55" s="1">
        <f>9004</f>
        <v>9004</v>
      </c>
      <c r="D55" s="1">
        <f>32145</f>
        <v>32145</v>
      </c>
      <c r="E55" s="1">
        <f>31.3916015625</f>
        <v>31.3916015625</v>
      </c>
    </row>
    <row r="56" spans="1:5" x14ac:dyDescent="0.25">
      <c r="A56" s="1">
        <f>16892</f>
        <v>16892</v>
      </c>
      <c r="B56" s="1">
        <f t="shared" si="6"/>
        <v>0</v>
      </c>
      <c r="C56" s="1">
        <f>9224</f>
        <v>9224</v>
      </c>
      <c r="D56" s="1">
        <f>32197</f>
        <v>32197</v>
      </c>
      <c r="E56" s="1">
        <f>31.4423828125</f>
        <v>31.4423828125</v>
      </c>
    </row>
    <row r="57" spans="1:5" x14ac:dyDescent="0.25">
      <c r="A57" s="1">
        <f>17148</f>
        <v>17148</v>
      </c>
      <c r="B57" s="1">
        <f t="shared" si="6"/>
        <v>0</v>
      </c>
      <c r="C57" s="1">
        <f>9389</f>
        <v>9389</v>
      </c>
      <c r="D57" s="1">
        <f t="shared" ref="D57:D69" si="7">32198</f>
        <v>32198</v>
      </c>
      <c r="E57" s="1">
        <f t="shared" ref="E57:E69" si="8">31.443359375</f>
        <v>31.443359375</v>
      </c>
    </row>
    <row r="58" spans="1:5" x14ac:dyDescent="0.25">
      <c r="A58" s="1">
        <f>17457</f>
        <v>17457</v>
      </c>
      <c r="B58" s="1">
        <f t="shared" si="6"/>
        <v>0</v>
      </c>
      <c r="C58" s="1">
        <f>9550</f>
        <v>9550</v>
      </c>
      <c r="D58" s="1">
        <f t="shared" si="7"/>
        <v>32198</v>
      </c>
      <c r="E58" s="1">
        <f t="shared" si="8"/>
        <v>31.443359375</v>
      </c>
    </row>
    <row r="59" spans="1:5" x14ac:dyDescent="0.25">
      <c r="A59" s="1">
        <f>17794</f>
        <v>17794</v>
      </c>
      <c r="B59" s="1">
        <f>18</f>
        <v>18</v>
      </c>
      <c r="C59" s="1">
        <f>9728</f>
        <v>9728</v>
      </c>
      <c r="D59" s="1">
        <f t="shared" si="7"/>
        <v>32198</v>
      </c>
      <c r="E59" s="1">
        <f t="shared" si="8"/>
        <v>31.443359375</v>
      </c>
    </row>
    <row r="60" spans="1:5" x14ac:dyDescent="0.25">
      <c r="A60" s="1">
        <f>18097</f>
        <v>18097</v>
      </c>
      <c r="B60" s="1">
        <f>20</f>
        <v>20</v>
      </c>
      <c r="C60" s="1">
        <f>9933</f>
        <v>9933</v>
      </c>
      <c r="D60" s="1">
        <f t="shared" si="7"/>
        <v>32198</v>
      </c>
      <c r="E60" s="1">
        <f t="shared" si="8"/>
        <v>31.443359375</v>
      </c>
    </row>
    <row r="61" spans="1:5" x14ac:dyDescent="0.25">
      <c r="A61" s="1">
        <f>18359</f>
        <v>18359</v>
      </c>
      <c r="B61" s="1">
        <f t="shared" ref="B61:B68" si="9">0</f>
        <v>0</v>
      </c>
      <c r="C61" s="1">
        <f>10130</f>
        <v>10130</v>
      </c>
      <c r="D61" s="1">
        <f t="shared" si="7"/>
        <v>32198</v>
      </c>
      <c r="E61" s="1">
        <f t="shared" si="8"/>
        <v>31.443359375</v>
      </c>
    </row>
    <row r="62" spans="1:5" x14ac:dyDescent="0.25">
      <c r="A62" s="1">
        <f>18641</f>
        <v>18641</v>
      </c>
      <c r="B62" s="1">
        <f t="shared" si="9"/>
        <v>0</v>
      </c>
      <c r="C62" s="1">
        <f>10316</f>
        <v>10316</v>
      </c>
      <c r="D62" s="1">
        <f t="shared" si="7"/>
        <v>32198</v>
      </c>
      <c r="E62" s="1">
        <f t="shared" si="8"/>
        <v>31.443359375</v>
      </c>
    </row>
    <row r="63" spans="1:5" x14ac:dyDescent="0.25">
      <c r="A63" s="1">
        <f>18899</f>
        <v>18899</v>
      </c>
      <c r="B63" s="1">
        <f t="shared" si="9"/>
        <v>0</v>
      </c>
      <c r="C63" s="1">
        <f>10484</f>
        <v>10484</v>
      </c>
      <c r="D63" s="1">
        <f t="shared" si="7"/>
        <v>32198</v>
      </c>
      <c r="E63" s="1">
        <f t="shared" si="8"/>
        <v>31.443359375</v>
      </c>
    </row>
    <row r="64" spans="1:5" x14ac:dyDescent="0.25">
      <c r="A64" s="1">
        <f>19161</f>
        <v>19161</v>
      </c>
      <c r="B64" s="1">
        <f t="shared" si="9"/>
        <v>0</v>
      </c>
      <c r="C64" s="1">
        <f>10649</f>
        <v>10649</v>
      </c>
      <c r="D64" s="1">
        <f t="shared" si="7"/>
        <v>32198</v>
      </c>
      <c r="E64" s="1">
        <f t="shared" si="8"/>
        <v>31.443359375</v>
      </c>
    </row>
    <row r="65" spans="1:5" x14ac:dyDescent="0.25">
      <c r="A65" s="1">
        <f>19475</f>
        <v>19475</v>
      </c>
      <c r="B65" s="1">
        <f t="shared" si="9"/>
        <v>0</v>
      </c>
      <c r="C65" s="1">
        <f>10836</f>
        <v>10836</v>
      </c>
      <c r="D65" s="1">
        <f t="shared" si="7"/>
        <v>32198</v>
      </c>
      <c r="E65" s="1">
        <f t="shared" si="8"/>
        <v>31.443359375</v>
      </c>
    </row>
    <row r="66" spans="1:5" x14ac:dyDescent="0.25">
      <c r="A66" s="1">
        <f>19743</f>
        <v>19743</v>
      </c>
      <c r="B66" s="1">
        <f t="shared" si="9"/>
        <v>0</v>
      </c>
      <c r="C66" s="1">
        <f>11054</f>
        <v>11054</v>
      </c>
      <c r="D66" s="1">
        <f t="shared" si="7"/>
        <v>32198</v>
      </c>
      <c r="E66" s="1">
        <f t="shared" si="8"/>
        <v>31.443359375</v>
      </c>
    </row>
    <row r="67" spans="1:5" x14ac:dyDescent="0.25">
      <c r="A67" s="1">
        <f>20014</f>
        <v>20014</v>
      </c>
      <c r="B67" s="1">
        <f t="shared" si="9"/>
        <v>0</v>
      </c>
      <c r="C67" s="1">
        <f>11217</f>
        <v>11217</v>
      </c>
      <c r="D67" s="1">
        <f t="shared" si="7"/>
        <v>32198</v>
      </c>
      <c r="E67" s="1">
        <f t="shared" si="8"/>
        <v>31.443359375</v>
      </c>
    </row>
    <row r="68" spans="1:5" x14ac:dyDescent="0.25">
      <c r="A68" s="1">
        <f>20332</f>
        <v>20332</v>
      </c>
      <c r="B68" s="1">
        <f t="shared" si="9"/>
        <v>0</v>
      </c>
      <c r="C68" s="1">
        <f>11364</f>
        <v>11364</v>
      </c>
      <c r="D68" s="1">
        <f t="shared" si="7"/>
        <v>32198</v>
      </c>
      <c r="E68" s="1">
        <f t="shared" si="8"/>
        <v>31.443359375</v>
      </c>
    </row>
    <row r="69" spans="1:5" x14ac:dyDescent="0.25">
      <c r="A69" s="1">
        <f>20633</f>
        <v>20633</v>
      </c>
      <c r="B69" s="1">
        <f>23</f>
        <v>23</v>
      </c>
      <c r="C69" s="1">
        <f>11517</f>
        <v>11517</v>
      </c>
      <c r="D69" s="1">
        <f t="shared" si="7"/>
        <v>32198</v>
      </c>
      <c r="E69" s="1">
        <f t="shared" si="8"/>
        <v>31.443359375</v>
      </c>
    </row>
    <row r="70" spans="1:5" x14ac:dyDescent="0.25">
      <c r="A70" s="1">
        <f>20909</f>
        <v>20909</v>
      </c>
      <c r="B70" s="1">
        <f>12</f>
        <v>12</v>
      </c>
      <c r="C70" s="1">
        <f>11715</f>
        <v>11715</v>
      </c>
      <c r="D70" s="1">
        <f>32362</f>
        <v>32362</v>
      </c>
      <c r="E70" s="1">
        <f>31.603515625</f>
        <v>31.603515625</v>
      </c>
    </row>
    <row r="71" spans="1:5" x14ac:dyDescent="0.25">
      <c r="A71" s="1">
        <f>21182</f>
        <v>21182</v>
      </c>
      <c r="B71" s="1">
        <f t="shared" ref="B71:B79" si="10">0</f>
        <v>0</v>
      </c>
      <c r="C71" s="1">
        <f>11853</f>
        <v>11853</v>
      </c>
      <c r="D71" s="1">
        <f t="shared" ref="D71:D89" si="11">32386</f>
        <v>32386</v>
      </c>
      <c r="E71" s="1">
        <f t="shared" ref="E71:E89" si="12">31.626953125</f>
        <v>31.626953125</v>
      </c>
    </row>
    <row r="72" spans="1:5" x14ac:dyDescent="0.25">
      <c r="A72" s="1">
        <f>21497</f>
        <v>21497</v>
      </c>
      <c r="B72" s="1">
        <f t="shared" si="10"/>
        <v>0</v>
      </c>
      <c r="C72" s="1">
        <f>12006</f>
        <v>12006</v>
      </c>
      <c r="D72" s="1">
        <f t="shared" si="11"/>
        <v>32386</v>
      </c>
      <c r="E72" s="1">
        <f t="shared" si="12"/>
        <v>31.626953125</v>
      </c>
    </row>
    <row r="73" spans="1:5" x14ac:dyDescent="0.25">
      <c r="A73" s="1">
        <f>21787</f>
        <v>21787</v>
      </c>
      <c r="B73" s="1">
        <f t="shared" si="10"/>
        <v>0</v>
      </c>
      <c r="C73" s="1">
        <f>12133</f>
        <v>12133</v>
      </c>
      <c r="D73" s="1">
        <f t="shared" si="11"/>
        <v>32386</v>
      </c>
      <c r="E73" s="1">
        <f t="shared" si="12"/>
        <v>31.626953125</v>
      </c>
    </row>
    <row r="74" spans="1:5" x14ac:dyDescent="0.25">
      <c r="A74" s="1">
        <f>22057</f>
        <v>22057</v>
      </c>
      <c r="B74" s="1">
        <f t="shared" si="10"/>
        <v>0</v>
      </c>
      <c r="C74" s="1">
        <f>12269</f>
        <v>12269</v>
      </c>
      <c r="D74" s="1">
        <f t="shared" si="11"/>
        <v>32386</v>
      </c>
      <c r="E74" s="1">
        <f t="shared" si="12"/>
        <v>31.626953125</v>
      </c>
    </row>
    <row r="75" spans="1:5" x14ac:dyDescent="0.25">
      <c r="A75" s="1">
        <f>22362</f>
        <v>22362</v>
      </c>
      <c r="B75" s="1">
        <f t="shared" si="10"/>
        <v>0</v>
      </c>
      <c r="C75" s="1">
        <f>12415</f>
        <v>12415</v>
      </c>
      <c r="D75" s="1">
        <f t="shared" si="11"/>
        <v>32386</v>
      </c>
      <c r="E75" s="1">
        <f t="shared" si="12"/>
        <v>31.626953125</v>
      </c>
    </row>
    <row r="76" spans="1:5" x14ac:dyDescent="0.25">
      <c r="A76" s="1">
        <f>22657</f>
        <v>22657</v>
      </c>
      <c r="B76" s="1">
        <f t="shared" si="10"/>
        <v>0</v>
      </c>
      <c r="C76" s="1">
        <f>12559</f>
        <v>12559</v>
      </c>
      <c r="D76" s="1">
        <f t="shared" si="11"/>
        <v>32386</v>
      </c>
      <c r="E76" s="1">
        <f t="shared" si="12"/>
        <v>31.626953125</v>
      </c>
    </row>
    <row r="77" spans="1:5" x14ac:dyDescent="0.25">
      <c r="A77" s="1">
        <f>22950</f>
        <v>22950</v>
      </c>
      <c r="B77" s="1">
        <f t="shared" si="10"/>
        <v>0</v>
      </c>
      <c r="C77" s="1">
        <f>12738</f>
        <v>12738</v>
      </c>
      <c r="D77" s="1">
        <f t="shared" si="11"/>
        <v>32386</v>
      </c>
      <c r="E77" s="1">
        <f t="shared" si="12"/>
        <v>31.626953125</v>
      </c>
    </row>
    <row r="78" spans="1:5" x14ac:dyDescent="0.25">
      <c r="A78" s="1">
        <f>23221</f>
        <v>23221</v>
      </c>
      <c r="B78" s="1">
        <f t="shared" si="10"/>
        <v>0</v>
      </c>
      <c r="C78" s="1">
        <f>12875</f>
        <v>12875</v>
      </c>
      <c r="D78" s="1">
        <f t="shared" si="11"/>
        <v>32386</v>
      </c>
      <c r="E78" s="1">
        <f t="shared" si="12"/>
        <v>31.626953125</v>
      </c>
    </row>
    <row r="79" spans="1:5" x14ac:dyDescent="0.25">
      <c r="A79" s="1">
        <f>23499</f>
        <v>23499</v>
      </c>
      <c r="B79" s="1">
        <f t="shared" si="10"/>
        <v>0</v>
      </c>
      <c r="C79" s="1">
        <f>13019</f>
        <v>13019</v>
      </c>
      <c r="D79" s="1">
        <f t="shared" si="11"/>
        <v>32386</v>
      </c>
      <c r="E79" s="1">
        <f t="shared" si="12"/>
        <v>31.626953125</v>
      </c>
    </row>
    <row r="80" spans="1:5" x14ac:dyDescent="0.25">
      <c r="A80" s="1">
        <f>23803</f>
        <v>23803</v>
      </c>
      <c r="B80" s="1">
        <f>22</f>
        <v>22</v>
      </c>
      <c r="C80" s="1">
        <f>13179</f>
        <v>13179</v>
      </c>
      <c r="D80" s="1">
        <f t="shared" si="11"/>
        <v>32386</v>
      </c>
      <c r="E80" s="1">
        <f t="shared" si="12"/>
        <v>31.626953125</v>
      </c>
    </row>
    <row r="81" spans="1:5" x14ac:dyDescent="0.25">
      <c r="A81" s="1">
        <f>24075</f>
        <v>24075</v>
      </c>
      <c r="B81" s="1">
        <f t="shared" ref="B81:B89" si="13">0</f>
        <v>0</v>
      </c>
      <c r="C81" s="1">
        <f>13326</f>
        <v>13326</v>
      </c>
      <c r="D81" s="1">
        <f t="shared" si="11"/>
        <v>32386</v>
      </c>
      <c r="E81" s="1">
        <f t="shared" si="12"/>
        <v>31.626953125</v>
      </c>
    </row>
    <row r="82" spans="1:5" x14ac:dyDescent="0.25">
      <c r="A82" s="1">
        <f>24359</f>
        <v>24359</v>
      </c>
      <c r="B82" s="1">
        <f t="shared" si="13"/>
        <v>0</v>
      </c>
      <c r="C82" s="1">
        <f>13451</f>
        <v>13451</v>
      </c>
      <c r="D82" s="1">
        <f t="shared" si="11"/>
        <v>32386</v>
      </c>
      <c r="E82" s="1">
        <f t="shared" si="12"/>
        <v>31.626953125</v>
      </c>
    </row>
    <row r="83" spans="1:5" x14ac:dyDescent="0.25">
      <c r="A83" s="1">
        <f>24635</f>
        <v>24635</v>
      </c>
      <c r="B83" s="1">
        <f t="shared" si="13"/>
        <v>0</v>
      </c>
      <c r="C83" s="1">
        <f>13577</f>
        <v>13577</v>
      </c>
      <c r="D83" s="1">
        <f t="shared" si="11"/>
        <v>32386</v>
      </c>
      <c r="E83" s="1">
        <f t="shared" si="12"/>
        <v>31.626953125</v>
      </c>
    </row>
    <row r="84" spans="1:5" x14ac:dyDescent="0.25">
      <c r="A84" s="1">
        <f>24909</f>
        <v>24909</v>
      </c>
      <c r="B84" s="1">
        <f t="shared" si="13"/>
        <v>0</v>
      </c>
      <c r="C84" s="1">
        <f>13720</f>
        <v>13720</v>
      </c>
      <c r="D84" s="1">
        <f t="shared" si="11"/>
        <v>32386</v>
      </c>
      <c r="E84" s="1">
        <f t="shared" si="12"/>
        <v>31.626953125</v>
      </c>
    </row>
    <row r="85" spans="1:5" x14ac:dyDescent="0.25">
      <c r="A85" s="1">
        <f>25184</f>
        <v>25184</v>
      </c>
      <c r="B85" s="1">
        <f t="shared" si="13"/>
        <v>0</v>
      </c>
      <c r="C85" s="1">
        <f>13855</f>
        <v>13855</v>
      </c>
      <c r="D85" s="1">
        <f t="shared" si="11"/>
        <v>32386</v>
      </c>
      <c r="E85" s="1">
        <f t="shared" si="12"/>
        <v>31.626953125</v>
      </c>
    </row>
    <row r="86" spans="1:5" x14ac:dyDescent="0.25">
      <c r="A86" s="1">
        <f>25473</f>
        <v>25473</v>
      </c>
      <c r="B86" s="1">
        <f t="shared" si="13"/>
        <v>0</v>
      </c>
      <c r="C86" s="1">
        <f>13998</f>
        <v>13998</v>
      </c>
      <c r="D86" s="1">
        <f t="shared" si="11"/>
        <v>32386</v>
      </c>
      <c r="E86" s="1">
        <f t="shared" si="12"/>
        <v>31.626953125</v>
      </c>
    </row>
    <row r="87" spans="1:5" x14ac:dyDescent="0.25">
      <c r="A87" s="1">
        <f>25741</f>
        <v>25741</v>
      </c>
      <c r="B87" s="1">
        <f t="shared" si="13"/>
        <v>0</v>
      </c>
      <c r="C87" s="1">
        <f>14158</f>
        <v>14158</v>
      </c>
      <c r="D87" s="1">
        <f t="shared" si="11"/>
        <v>32386</v>
      </c>
      <c r="E87" s="1">
        <f t="shared" si="12"/>
        <v>31.626953125</v>
      </c>
    </row>
    <row r="88" spans="1:5" x14ac:dyDescent="0.25">
      <c r="A88" s="1">
        <f>26069</f>
        <v>26069</v>
      </c>
      <c r="B88" s="1">
        <f t="shared" si="13"/>
        <v>0</v>
      </c>
      <c r="C88" s="1">
        <f>14345</f>
        <v>14345</v>
      </c>
      <c r="D88" s="1">
        <f t="shared" si="11"/>
        <v>32386</v>
      </c>
      <c r="E88" s="1">
        <f t="shared" si="12"/>
        <v>31.626953125</v>
      </c>
    </row>
    <row r="89" spans="1:5" x14ac:dyDescent="0.25">
      <c r="A89" s="1">
        <f>26399</f>
        <v>26399</v>
      </c>
      <c r="B89" s="1">
        <f t="shared" si="13"/>
        <v>0</v>
      </c>
      <c r="C89" s="1">
        <f>14491</f>
        <v>14491</v>
      </c>
      <c r="D89" s="1">
        <f t="shared" si="11"/>
        <v>32386</v>
      </c>
      <c r="E89" s="1">
        <f t="shared" si="12"/>
        <v>31.626953125</v>
      </c>
    </row>
    <row r="90" spans="1:5" x14ac:dyDescent="0.25">
      <c r="A90" s="1">
        <f>26691</f>
        <v>26691</v>
      </c>
      <c r="B90" s="1">
        <f>4</f>
        <v>4</v>
      </c>
      <c r="C90" s="1">
        <f>14631</f>
        <v>14631</v>
      </c>
      <c r="D90" s="1">
        <f>32390</f>
        <v>32390</v>
      </c>
      <c r="E90" s="1">
        <f>31.630859375</f>
        <v>31.630859375</v>
      </c>
    </row>
    <row r="91" spans="1:5" x14ac:dyDescent="0.25">
      <c r="A91" s="1">
        <f>26970</f>
        <v>26970</v>
      </c>
      <c r="B91" s="1">
        <f t="shared" ref="B91:B100" si="14">0</f>
        <v>0</v>
      </c>
      <c r="C91" s="1">
        <f>14773</f>
        <v>14773</v>
      </c>
      <c r="D91" s="1">
        <f>32470</f>
        <v>32470</v>
      </c>
      <c r="E91" s="1">
        <f>31.708984375</f>
        <v>31.708984375</v>
      </c>
    </row>
    <row r="92" spans="1:5" x14ac:dyDescent="0.25">
      <c r="A92" s="1">
        <f>27238</f>
        <v>27238</v>
      </c>
      <c r="B92" s="1">
        <f t="shared" si="14"/>
        <v>0</v>
      </c>
      <c r="C92" s="1">
        <f>14902</f>
        <v>14902</v>
      </c>
      <c r="D92" s="1">
        <f>32506</f>
        <v>32506</v>
      </c>
      <c r="E92" s="1">
        <f>31.744140625</f>
        <v>31.744140625</v>
      </c>
    </row>
    <row r="93" spans="1:5" x14ac:dyDescent="0.25">
      <c r="A93" s="1">
        <f>27538</f>
        <v>27538</v>
      </c>
      <c r="B93" s="1">
        <f t="shared" si="14"/>
        <v>0</v>
      </c>
      <c r="C93" s="1">
        <f>15039</f>
        <v>15039</v>
      </c>
      <c r="D93" s="1">
        <f t="shared" ref="D93:D111" si="15">32594</f>
        <v>32594</v>
      </c>
      <c r="E93" s="1">
        <f t="shared" ref="E93:E111" si="16">31.830078125</f>
        <v>31.830078125</v>
      </c>
    </row>
    <row r="94" spans="1:5" x14ac:dyDescent="0.25">
      <c r="A94" s="1">
        <f>27819</f>
        <v>27819</v>
      </c>
      <c r="B94" s="1">
        <f t="shared" si="14"/>
        <v>0</v>
      </c>
      <c r="C94" s="1">
        <f>15164</f>
        <v>15164</v>
      </c>
      <c r="D94" s="1">
        <f t="shared" si="15"/>
        <v>32594</v>
      </c>
      <c r="E94" s="1">
        <f t="shared" si="16"/>
        <v>31.830078125</v>
      </c>
    </row>
    <row r="95" spans="1:5" x14ac:dyDescent="0.25">
      <c r="A95" s="1">
        <f>28093</f>
        <v>28093</v>
      </c>
      <c r="B95" s="1">
        <f t="shared" si="14"/>
        <v>0</v>
      </c>
      <c r="C95" s="1">
        <f>15310</f>
        <v>15310</v>
      </c>
      <c r="D95" s="1">
        <f t="shared" si="15"/>
        <v>32594</v>
      </c>
      <c r="E95" s="1">
        <f t="shared" si="16"/>
        <v>31.830078125</v>
      </c>
    </row>
    <row r="96" spans="1:5" x14ac:dyDescent="0.25">
      <c r="A96" s="1">
        <f>28365</f>
        <v>28365</v>
      </c>
      <c r="B96" s="1">
        <f t="shared" si="14"/>
        <v>0</v>
      </c>
      <c r="C96" s="1">
        <f>15480</f>
        <v>15480</v>
      </c>
      <c r="D96" s="1">
        <f t="shared" si="15"/>
        <v>32594</v>
      </c>
      <c r="E96" s="1">
        <f t="shared" si="16"/>
        <v>31.830078125</v>
      </c>
    </row>
    <row r="97" spans="1:5" x14ac:dyDescent="0.25">
      <c r="A97" s="1">
        <f>28657</f>
        <v>28657</v>
      </c>
      <c r="B97" s="1">
        <f t="shared" si="14"/>
        <v>0</v>
      </c>
      <c r="C97" s="1">
        <f>15626</f>
        <v>15626</v>
      </c>
      <c r="D97" s="1">
        <f t="shared" si="15"/>
        <v>32594</v>
      </c>
      <c r="E97" s="1">
        <f t="shared" si="16"/>
        <v>31.830078125</v>
      </c>
    </row>
    <row r="98" spans="1:5" x14ac:dyDescent="0.25">
      <c r="A98" s="1">
        <f>28941</f>
        <v>28941</v>
      </c>
      <c r="B98" s="1">
        <f t="shared" si="14"/>
        <v>0</v>
      </c>
      <c r="C98" s="1">
        <f>15752</f>
        <v>15752</v>
      </c>
      <c r="D98" s="1">
        <f t="shared" si="15"/>
        <v>32594</v>
      </c>
      <c r="E98" s="1">
        <f t="shared" si="16"/>
        <v>31.830078125</v>
      </c>
    </row>
    <row r="99" spans="1:5" x14ac:dyDescent="0.25">
      <c r="A99" s="1">
        <f>29216</f>
        <v>29216</v>
      </c>
      <c r="B99" s="1">
        <f t="shared" si="14"/>
        <v>0</v>
      </c>
      <c r="C99" s="1">
        <f>15910</f>
        <v>15910</v>
      </c>
      <c r="D99" s="1">
        <f t="shared" si="15"/>
        <v>32594</v>
      </c>
      <c r="E99" s="1">
        <f t="shared" si="16"/>
        <v>31.830078125</v>
      </c>
    </row>
    <row r="100" spans="1:5" x14ac:dyDescent="0.25">
      <c r="A100" s="1">
        <f>29502</f>
        <v>29502</v>
      </c>
      <c r="B100" s="1">
        <f t="shared" si="14"/>
        <v>0</v>
      </c>
      <c r="C100" s="1">
        <f>16075</f>
        <v>16075</v>
      </c>
      <c r="D100" s="1">
        <f t="shared" si="15"/>
        <v>32594</v>
      </c>
      <c r="E100" s="1">
        <f t="shared" si="16"/>
        <v>31.830078125</v>
      </c>
    </row>
    <row r="101" spans="1:5" x14ac:dyDescent="0.25">
      <c r="A101" s="1">
        <f>29792</f>
        <v>29792</v>
      </c>
      <c r="B101" s="1">
        <f>25</f>
        <v>25</v>
      </c>
      <c r="C101" s="1">
        <f>16220</f>
        <v>16220</v>
      </c>
      <c r="D101" s="1">
        <f t="shared" si="15"/>
        <v>32594</v>
      </c>
      <c r="E101" s="1">
        <f t="shared" si="16"/>
        <v>31.830078125</v>
      </c>
    </row>
    <row r="102" spans="1:5" x14ac:dyDescent="0.25">
      <c r="A102" s="1">
        <f>30078</f>
        <v>30078</v>
      </c>
      <c r="B102" s="1">
        <f>5</f>
        <v>5</v>
      </c>
      <c r="C102" s="1">
        <f>16355</f>
        <v>16355</v>
      </c>
      <c r="D102" s="1">
        <f t="shared" si="15"/>
        <v>32594</v>
      </c>
      <c r="E102" s="1">
        <f t="shared" si="16"/>
        <v>31.830078125</v>
      </c>
    </row>
    <row r="103" spans="1:5" x14ac:dyDescent="0.25">
      <c r="A103" s="1">
        <f>30375</f>
        <v>30375</v>
      </c>
      <c r="B103" s="1">
        <f t="shared" ref="B103:B110" si="17">0</f>
        <v>0</v>
      </c>
      <c r="C103" s="1">
        <f>16493</f>
        <v>16493</v>
      </c>
      <c r="D103" s="1">
        <f t="shared" si="15"/>
        <v>32594</v>
      </c>
      <c r="E103" s="1">
        <f t="shared" si="16"/>
        <v>31.830078125</v>
      </c>
    </row>
    <row r="104" spans="1:5" x14ac:dyDescent="0.25">
      <c r="A104" s="1">
        <f>30646</f>
        <v>30646</v>
      </c>
      <c r="B104" s="1">
        <f t="shared" si="17"/>
        <v>0</v>
      </c>
      <c r="C104" s="1">
        <f>16618</f>
        <v>16618</v>
      </c>
      <c r="D104" s="1">
        <f t="shared" si="15"/>
        <v>32594</v>
      </c>
      <c r="E104" s="1">
        <f t="shared" si="16"/>
        <v>31.830078125</v>
      </c>
    </row>
    <row r="105" spans="1:5" x14ac:dyDescent="0.25">
      <c r="A105" s="1">
        <f>30953</f>
        <v>30953</v>
      </c>
      <c r="B105" s="1">
        <f t="shared" si="17"/>
        <v>0</v>
      </c>
      <c r="C105" s="1">
        <f>16750</f>
        <v>16750</v>
      </c>
      <c r="D105" s="1">
        <f t="shared" si="15"/>
        <v>32594</v>
      </c>
      <c r="E105" s="1">
        <f t="shared" si="16"/>
        <v>31.830078125</v>
      </c>
    </row>
    <row r="106" spans="1:5" x14ac:dyDescent="0.25">
      <c r="A106" s="1">
        <f>31212</f>
        <v>31212</v>
      </c>
      <c r="B106" s="1">
        <f t="shared" si="17"/>
        <v>0</v>
      </c>
      <c r="C106" s="1">
        <f>16873</f>
        <v>16873</v>
      </c>
      <c r="D106" s="1">
        <f t="shared" si="15"/>
        <v>32594</v>
      </c>
      <c r="E106" s="1">
        <f t="shared" si="16"/>
        <v>31.830078125</v>
      </c>
    </row>
    <row r="107" spans="1:5" x14ac:dyDescent="0.25">
      <c r="A107" s="1">
        <f>31494</f>
        <v>31494</v>
      </c>
      <c r="B107" s="1">
        <f t="shared" si="17"/>
        <v>0</v>
      </c>
      <c r="C107" s="1">
        <f>17012</f>
        <v>17012</v>
      </c>
      <c r="D107" s="1">
        <f t="shared" si="15"/>
        <v>32594</v>
      </c>
      <c r="E107" s="1">
        <f t="shared" si="16"/>
        <v>31.830078125</v>
      </c>
    </row>
    <row r="108" spans="1:5" x14ac:dyDescent="0.25">
      <c r="A108" s="1">
        <f>31780</f>
        <v>31780</v>
      </c>
      <c r="B108" s="1">
        <f t="shared" si="17"/>
        <v>0</v>
      </c>
      <c r="C108" s="1">
        <f>17166</f>
        <v>17166</v>
      </c>
      <c r="D108" s="1">
        <f t="shared" si="15"/>
        <v>32594</v>
      </c>
      <c r="E108" s="1">
        <f t="shared" si="16"/>
        <v>31.830078125</v>
      </c>
    </row>
    <row r="109" spans="1:5" x14ac:dyDescent="0.25">
      <c r="A109" s="1">
        <f>32059</f>
        <v>32059</v>
      </c>
      <c r="B109" s="1">
        <f t="shared" si="17"/>
        <v>0</v>
      </c>
      <c r="C109" s="1">
        <f>17310</f>
        <v>17310</v>
      </c>
      <c r="D109" s="1">
        <f t="shared" si="15"/>
        <v>32594</v>
      </c>
      <c r="E109" s="1">
        <f t="shared" si="16"/>
        <v>31.830078125</v>
      </c>
    </row>
    <row r="110" spans="1:5" x14ac:dyDescent="0.25">
      <c r="A110" s="1">
        <f>32358</f>
        <v>32358</v>
      </c>
      <c r="B110" s="1">
        <f t="shared" si="17"/>
        <v>0</v>
      </c>
      <c r="C110" s="1">
        <f>17492</f>
        <v>17492</v>
      </c>
      <c r="D110" s="1">
        <f t="shared" si="15"/>
        <v>32594</v>
      </c>
      <c r="E110" s="1">
        <f t="shared" si="16"/>
        <v>31.830078125</v>
      </c>
    </row>
    <row r="111" spans="1:5" x14ac:dyDescent="0.25">
      <c r="A111" s="1">
        <f>32658</f>
        <v>32658</v>
      </c>
      <c r="B111" s="1">
        <f>9</f>
        <v>9</v>
      </c>
      <c r="C111" s="1">
        <f>17634</f>
        <v>17634</v>
      </c>
      <c r="D111" s="1">
        <f t="shared" si="15"/>
        <v>32594</v>
      </c>
      <c r="E111" s="1">
        <f t="shared" si="16"/>
        <v>31.830078125</v>
      </c>
    </row>
    <row r="112" spans="1:5" x14ac:dyDescent="0.25">
      <c r="A112" s="1">
        <f>32952</f>
        <v>32952</v>
      </c>
      <c r="B112" s="1">
        <f>14</f>
        <v>14</v>
      </c>
      <c r="C112" s="1">
        <f>17835</f>
        <v>17835</v>
      </c>
      <c r="D112" s="1">
        <f>32638</f>
        <v>32638</v>
      </c>
      <c r="E112" s="1">
        <f>31.873046875</f>
        <v>31.873046875</v>
      </c>
    </row>
    <row r="113" spans="1:5" x14ac:dyDescent="0.25">
      <c r="A113" s="1">
        <f>33254</f>
        <v>33254</v>
      </c>
      <c r="B113" s="1">
        <f>0</f>
        <v>0</v>
      </c>
      <c r="C113" s="1">
        <f>18046</f>
        <v>18046</v>
      </c>
      <c r="D113" s="1">
        <f>32706</f>
        <v>32706</v>
      </c>
      <c r="E113" s="1">
        <f>31.939453125</f>
        <v>31.939453125</v>
      </c>
    </row>
    <row r="114" spans="1:5" x14ac:dyDescent="0.25">
      <c r="A114" s="1">
        <f>33516</f>
        <v>33516</v>
      </c>
      <c r="B114" s="1">
        <f>0</f>
        <v>0</v>
      </c>
      <c r="C114" s="1">
        <f>18185</f>
        <v>18185</v>
      </c>
      <c r="D114" s="1">
        <f t="shared" ref="D114:D129" si="18">32710</f>
        <v>32710</v>
      </c>
      <c r="E114" s="1">
        <f t="shared" ref="E114:E129" si="19">31.943359375</f>
        <v>31.943359375</v>
      </c>
    </row>
    <row r="115" spans="1:5" x14ac:dyDescent="0.25">
      <c r="A115" s="1">
        <f>33779</f>
        <v>33779</v>
      </c>
      <c r="B115" s="1">
        <f>0</f>
        <v>0</v>
      </c>
      <c r="C115" s="1">
        <f>18330</f>
        <v>18330</v>
      </c>
      <c r="D115" s="1">
        <f t="shared" si="18"/>
        <v>32710</v>
      </c>
      <c r="E115" s="1">
        <f t="shared" si="19"/>
        <v>31.943359375</v>
      </c>
    </row>
    <row r="116" spans="1:5" x14ac:dyDescent="0.25">
      <c r="A116" s="1">
        <f>34096</f>
        <v>34096</v>
      </c>
      <c r="B116" s="1">
        <f>0</f>
        <v>0</v>
      </c>
      <c r="C116" s="1">
        <f>18478</f>
        <v>18478</v>
      </c>
      <c r="D116" s="1">
        <f t="shared" si="18"/>
        <v>32710</v>
      </c>
      <c r="E116" s="1">
        <f t="shared" si="19"/>
        <v>31.943359375</v>
      </c>
    </row>
    <row r="117" spans="1:5" x14ac:dyDescent="0.25">
      <c r="A117" s="1">
        <f>34405</f>
        <v>34405</v>
      </c>
      <c r="B117" s="1">
        <f>0</f>
        <v>0</v>
      </c>
      <c r="C117" s="1">
        <f>18616</f>
        <v>18616</v>
      </c>
      <c r="D117" s="1">
        <f t="shared" si="18"/>
        <v>32710</v>
      </c>
      <c r="E117" s="1">
        <f t="shared" si="19"/>
        <v>31.943359375</v>
      </c>
    </row>
    <row r="118" spans="1:5" x14ac:dyDescent="0.25">
      <c r="A118" s="1">
        <f>34717</f>
        <v>34717</v>
      </c>
      <c r="B118" s="1">
        <f>0</f>
        <v>0</v>
      </c>
      <c r="C118" s="1">
        <f>18749</f>
        <v>18749</v>
      </c>
      <c r="D118" s="1">
        <f t="shared" si="18"/>
        <v>32710</v>
      </c>
      <c r="E118" s="1">
        <f t="shared" si="19"/>
        <v>31.943359375</v>
      </c>
    </row>
    <row r="119" spans="1:5" x14ac:dyDescent="0.25">
      <c r="C119" s="1">
        <f>18875</f>
        <v>18875</v>
      </c>
      <c r="D119" s="1">
        <f t="shared" si="18"/>
        <v>32710</v>
      </c>
      <c r="E119" s="1">
        <f t="shared" si="19"/>
        <v>31.943359375</v>
      </c>
    </row>
    <row r="120" spans="1:5" x14ac:dyDescent="0.25">
      <c r="C120" s="1">
        <f>19005</f>
        <v>19005</v>
      </c>
      <c r="D120" s="1">
        <f t="shared" si="18"/>
        <v>32710</v>
      </c>
      <c r="E120" s="1">
        <f t="shared" si="19"/>
        <v>31.943359375</v>
      </c>
    </row>
    <row r="121" spans="1:5" x14ac:dyDescent="0.25">
      <c r="C121" s="1">
        <f>19166</f>
        <v>19166</v>
      </c>
      <c r="D121" s="1">
        <f t="shared" si="18"/>
        <v>32710</v>
      </c>
      <c r="E121" s="1">
        <f t="shared" si="19"/>
        <v>31.943359375</v>
      </c>
    </row>
    <row r="122" spans="1:5" x14ac:dyDescent="0.25">
      <c r="C122" s="1">
        <f>19329</f>
        <v>19329</v>
      </c>
      <c r="D122" s="1">
        <f t="shared" si="18"/>
        <v>32710</v>
      </c>
      <c r="E122" s="1">
        <f t="shared" si="19"/>
        <v>31.943359375</v>
      </c>
    </row>
    <row r="123" spans="1:5" x14ac:dyDescent="0.25">
      <c r="C123" s="1">
        <f>19463</f>
        <v>19463</v>
      </c>
      <c r="D123" s="1">
        <f t="shared" si="18"/>
        <v>32710</v>
      </c>
      <c r="E123" s="1">
        <f t="shared" si="19"/>
        <v>31.943359375</v>
      </c>
    </row>
    <row r="124" spans="1:5" x14ac:dyDescent="0.25">
      <c r="C124" s="1">
        <f>19589</f>
        <v>19589</v>
      </c>
      <c r="D124" s="1">
        <f t="shared" si="18"/>
        <v>32710</v>
      </c>
      <c r="E124" s="1">
        <f t="shared" si="19"/>
        <v>31.943359375</v>
      </c>
    </row>
    <row r="125" spans="1:5" x14ac:dyDescent="0.25">
      <c r="C125" s="1">
        <f>19712</f>
        <v>19712</v>
      </c>
      <c r="D125" s="1">
        <f t="shared" si="18"/>
        <v>32710</v>
      </c>
      <c r="E125" s="1">
        <f t="shared" si="19"/>
        <v>31.943359375</v>
      </c>
    </row>
    <row r="126" spans="1:5" x14ac:dyDescent="0.25">
      <c r="C126" s="1">
        <f>19851</f>
        <v>19851</v>
      </c>
      <c r="D126" s="1">
        <f t="shared" si="18"/>
        <v>32710</v>
      </c>
      <c r="E126" s="1">
        <f t="shared" si="19"/>
        <v>31.943359375</v>
      </c>
    </row>
    <row r="127" spans="1:5" x14ac:dyDescent="0.25">
      <c r="C127" s="1">
        <f>19987</f>
        <v>19987</v>
      </c>
      <c r="D127" s="1">
        <f t="shared" si="18"/>
        <v>32710</v>
      </c>
      <c r="E127" s="1">
        <f t="shared" si="19"/>
        <v>31.943359375</v>
      </c>
    </row>
    <row r="128" spans="1:5" x14ac:dyDescent="0.25">
      <c r="C128" s="1">
        <f>20137</f>
        <v>20137</v>
      </c>
      <c r="D128" s="1">
        <f t="shared" si="18"/>
        <v>32710</v>
      </c>
      <c r="E128" s="1">
        <f t="shared" si="19"/>
        <v>31.943359375</v>
      </c>
    </row>
    <row r="129" spans="3:5" x14ac:dyDescent="0.25">
      <c r="C129" s="1">
        <f>20350</f>
        <v>20350</v>
      </c>
      <c r="D129" s="1">
        <f t="shared" si="18"/>
        <v>32710</v>
      </c>
      <c r="E129" s="1">
        <f t="shared" si="19"/>
        <v>31.943359375</v>
      </c>
    </row>
    <row r="130" spans="3:5" x14ac:dyDescent="0.25">
      <c r="C130" s="1">
        <f>20505</f>
        <v>20505</v>
      </c>
      <c r="D130" s="1">
        <f>32718</f>
        <v>32718</v>
      </c>
      <c r="E130" s="1">
        <f>31.951171875</f>
        <v>31.951171875</v>
      </c>
    </row>
    <row r="131" spans="3:5" x14ac:dyDescent="0.25">
      <c r="C131" s="1">
        <f>20648</f>
        <v>20648</v>
      </c>
      <c r="D131" s="1">
        <f>32782</f>
        <v>32782</v>
      </c>
      <c r="E131" s="1">
        <f>32.013671875</f>
        <v>32.013671875</v>
      </c>
    </row>
    <row r="132" spans="3:5" x14ac:dyDescent="0.25">
      <c r="C132" s="1">
        <f>20782</f>
        <v>20782</v>
      </c>
      <c r="D132" s="1">
        <f>32814</f>
        <v>32814</v>
      </c>
      <c r="E132" s="1">
        <f>32.044921875</f>
        <v>32.044921875</v>
      </c>
    </row>
    <row r="133" spans="3:5" x14ac:dyDescent="0.25">
      <c r="C133" s="1">
        <f>20914</f>
        <v>20914</v>
      </c>
      <c r="D133" s="1">
        <f>32834</f>
        <v>32834</v>
      </c>
      <c r="E133" s="1">
        <f t="shared" ref="E133:E138" si="20">32.064453125</f>
        <v>32.064453125</v>
      </c>
    </row>
    <row r="134" spans="3:5" x14ac:dyDescent="0.25">
      <c r="C134" s="1">
        <f>21043</f>
        <v>21043</v>
      </c>
      <c r="D134" s="1">
        <f>32834</f>
        <v>32834</v>
      </c>
      <c r="E134" s="1">
        <f t="shared" si="20"/>
        <v>32.064453125</v>
      </c>
    </row>
    <row r="135" spans="3:5" x14ac:dyDescent="0.25">
      <c r="C135" s="1">
        <f>21217</f>
        <v>21217</v>
      </c>
      <c r="D135" s="1">
        <f>32834</f>
        <v>32834</v>
      </c>
      <c r="E135" s="1">
        <f t="shared" si="20"/>
        <v>32.064453125</v>
      </c>
    </row>
    <row r="136" spans="3:5" x14ac:dyDescent="0.25">
      <c r="C136" s="1">
        <f>21358</f>
        <v>21358</v>
      </c>
      <c r="D136" s="1">
        <f>32834</f>
        <v>32834</v>
      </c>
      <c r="E136" s="1">
        <f t="shared" si="20"/>
        <v>32.064453125</v>
      </c>
    </row>
    <row r="137" spans="3:5" x14ac:dyDescent="0.25">
      <c r="C137" s="1">
        <f>21512</f>
        <v>21512</v>
      </c>
      <c r="D137" s="1">
        <f>32834</f>
        <v>32834</v>
      </c>
      <c r="E137" s="1">
        <f t="shared" si="20"/>
        <v>32.064453125</v>
      </c>
    </row>
    <row r="138" spans="3:5" x14ac:dyDescent="0.25">
      <c r="C138" s="1">
        <f>21649</f>
        <v>21649</v>
      </c>
      <c r="D138" s="1">
        <f>32834</f>
        <v>32834</v>
      </c>
      <c r="E138" s="1">
        <f t="shared" si="20"/>
        <v>32.064453125</v>
      </c>
    </row>
    <row r="139" spans="3:5" x14ac:dyDescent="0.25">
      <c r="C139" s="1">
        <f>21772</f>
        <v>21772</v>
      </c>
      <c r="D139" s="1">
        <f t="shared" ref="D139:D150" si="21">32838</f>
        <v>32838</v>
      </c>
      <c r="E139" s="1">
        <f t="shared" ref="E139:E150" si="22">32.068359375</f>
        <v>32.068359375</v>
      </c>
    </row>
    <row r="140" spans="3:5" x14ac:dyDescent="0.25">
      <c r="C140" s="1">
        <f>21899</f>
        <v>21899</v>
      </c>
      <c r="D140" s="1">
        <f t="shared" si="21"/>
        <v>32838</v>
      </c>
      <c r="E140" s="1">
        <f t="shared" si="22"/>
        <v>32.068359375</v>
      </c>
    </row>
    <row r="141" spans="3:5" x14ac:dyDescent="0.25">
      <c r="C141" s="1">
        <f>22043</f>
        <v>22043</v>
      </c>
      <c r="D141" s="1">
        <f t="shared" si="21"/>
        <v>32838</v>
      </c>
      <c r="E141" s="1">
        <f t="shared" si="22"/>
        <v>32.068359375</v>
      </c>
    </row>
    <row r="142" spans="3:5" x14ac:dyDescent="0.25">
      <c r="C142" s="1">
        <f>22200</f>
        <v>22200</v>
      </c>
      <c r="D142" s="1">
        <f t="shared" si="21"/>
        <v>32838</v>
      </c>
      <c r="E142" s="1">
        <f t="shared" si="22"/>
        <v>32.068359375</v>
      </c>
    </row>
    <row r="143" spans="3:5" x14ac:dyDescent="0.25">
      <c r="C143" s="1">
        <f>22356</f>
        <v>22356</v>
      </c>
      <c r="D143" s="1">
        <f t="shared" si="21"/>
        <v>32838</v>
      </c>
      <c r="E143" s="1">
        <f t="shared" si="22"/>
        <v>32.068359375</v>
      </c>
    </row>
    <row r="144" spans="3:5" x14ac:dyDescent="0.25">
      <c r="C144" s="1">
        <f>22507</f>
        <v>22507</v>
      </c>
      <c r="D144" s="1">
        <f t="shared" si="21"/>
        <v>32838</v>
      </c>
      <c r="E144" s="1">
        <f t="shared" si="22"/>
        <v>32.068359375</v>
      </c>
    </row>
    <row r="145" spans="3:5" x14ac:dyDescent="0.25">
      <c r="C145" s="1">
        <f>22633</f>
        <v>22633</v>
      </c>
      <c r="D145" s="1">
        <f t="shared" si="21"/>
        <v>32838</v>
      </c>
      <c r="E145" s="1">
        <f t="shared" si="22"/>
        <v>32.068359375</v>
      </c>
    </row>
    <row r="146" spans="3:5" x14ac:dyDescent="0.25">
      <c r="C146" s="1">
        <f>22805</f>
        <v>22805</v>
      </c>
      <c r="D146" s="1">
        <f t="shared" si="21"/>
        <v>32838</v>
      </c>
      <c r="E146" s="1">
        <f t="shared" si="22"/>
        <v>32.068359375</v>
      </c>
    </row>
    <row r="147" spans="3:5" x14ac:dyDescent="0.25">
      <c r="C147" s="1">
        <f>22935</f>
        <v>22935</v>
      </c>
      <c r="D147" s="1">
        <f t="shared" si="21"/>
        <v>32838</v>
      </c>
      <c r="E147" s="1">
        <f t="shared" si="22"/>
        <v>32.068359375</v>
      </c>
    </row>
    <row r="148" spans="3:5" x14ac:dyDescent="0.25">
      <c r="C148" s="1">
        <f>23074</f>
        <v>23074</v>
      </c>
      <c r="D148" s="1">
        <f t="shared" si="21"/>
        <v>32838</v>
      </c>
      <c r="E148" s="1">
        <f t="shared" si="22"/>
        <v>32.068359375</v>
      </c>
    </row>
    <row r="149" spans="3:5" x14ac:dyDescent="0.25">
      <c r="C149" s="1">
        <f>23202</f>
        <v>23202</v>
      </c>
      <c r="D149" s="1">
        <f t="shared" si="21"/>
        <v>32838</v>
      </c>
      <c r="E149" s="1">
        <f t="shared" si="22"/>
        <v>32.068359375</v>
      </c>
    </row>
    <row r="150" spans="3:5" x14ac:dyDescent="0.25">
      <c r="C150" s="1">
        <f>23354</f>
        <v>23354</v>
      </c>
      <c r="D150" s="1">
        <f t="shared" si="21"/>
        <v>32838</v>
      </c>
      <c r="E150" s="1">
        <f t="shared" si="22"/>
        <v>32.068359375</v>
      </c>
    </row>
    <row r="151" spans="3:5" x14ac:dyDescent="0.25">
      <c r="C151" s="1">
        <f>23541</f>
        <v>23541</v>
      </c>
      <c r="D151" s="1">
        <f>32842</f>
        <v>32842</v>
      </c>
      <c r="E151" s="1">
        <f>32.072265625</f>
        <v>32.072265625</v>
      </c>
    </row>
    <row r="152" spans="3:5" x14ac:dyDescent="0.25">
      <c r="C152" s="1">
        <f>23696</f>
        <v>23696</v>
      </c>
      <c r="D152" s="1">
        <f>32922</f>
        <v>32922</v>
      </c>
      <c r="E152" s="1">
        <f>32.150390625</f>
        <v>32.150390625</v>
      </c>
    </row>
    <row r="153" spans="3:5" x14ac:dyDescent="0.25">
      <c r="C153" s="1">
        <f>23844</f>
        <v>23844</v>
      </c>
      <c r="D153" s="1">
        <f>33162</f>
        <v>33162</v>
      </c>
      <c r="E153" s="1">
        <f>32.384765625</f>
        <v>32.384765625</v>
      </c>
    </row>
    <row r="154" spans="3:5" x14ac:dyDescent="0.25">
      <c r="C154" s="1">
        <f>23980</f>
        <v>23980</v>
      </c>
      <c r="D154" s="1">
        <f t="shared" ref="D154:D171" si="23">33246</f>
        <v>33246</v>
      </c>
      <c r="E154" s="1">
        <f t="shared" ref="E154:E171" si="24">32.466796875</f>
        <v>32.466796875</v>
      </c>
    </row>
    <row r="155" spans="3:5" x14ac:dyDescent="0.25">
      <c r="C155" s="1">
        <f>24101</f>
        <v>24101</v>
      </c>
      <c r="D155" s="1">
        <f t="shared" si="23"/>
        <v>33246</v>
      </c>
      <c r="E155" s="1">
        <f t="shared" si="24"/>
        <v>32.466796875</v>
      </c>
    </row>
    <row r="156" spans="3:5" x14ac:dyDescent="0.25">
      <c r="C156" s="1">
        <f>24224</f>
        <v>24224</v>
      </c>
      <c r="D156" s="1">
        <f t="shared" si="23"/>
        <v>33246</v>
      </c>
      <c r="E156" s="1">
        <f t="shared" si="24"/>
        <v>32.466796875</v>
      </c>
    </row>
    <row r="157" spans="3:5" x14ac:dyDescent="0.25">
      <c r="C157" s="1">
        <f>24367</f>
        <v>24367</v>
      </c>
      <c r="D157" s="1">
        <f t="shared" si="23"/>
        <v>33246</v>
      </c>
      <c r="E157" s="1">
        <f t="shared" si="24"/>
        <v>32.466796875</v>
      </c>
    </row>
    <row r="158" spans="3:5" x14ac:dyDescent="0.25">
      <c r="C158" s="1">
        <f>24494</f>
        <v>24494</v>
      </c>
      <c r="D158" s="1">
        <f t="shared" si="23"/>
        <v>33246</v>
      </c>
      <c r="E158" s="1">
        <f t="shared" si="24"/>
        <v>32.466796875</v>
      </c>
    </row>
    <row r="159" spans="3:5" x14ac:dyDescent="0.25">
      <c r="C159" s="1">
        <f>24627</f>
        <v>24627</v>
      </c>
      <c r="D159" s="1">
        <f t="shared" si="23"/>
        <v>33246</v>
      </c>
      <c r="E159" s="1">
        <f t="shared" si="24"/>
        <v>32.466796875</v>
      </c>
    </row>
    <row r="160" spans="3:5" x14ac:dyDescent="0.25">
      <c r="C160" s="1">
        <f>24755</f>
        <v>24755</v>
      </c>
      <c r="D160" s="1">
        <f t="shared" si="23"/>
        <v>33246</v>
      </c>
      <c r="E160" s="1">
        <f t="shared" si="24"/>
        <v>32.466796875</v>
      </c>
    </row>
    <row r="161" spans="3:5" x14ac:dyDescent="0.25">
      <c r="C161" s="1">
        <f>24881</f>
        <v>24881</v>
      </c>
      <c r="D161" s="1">
        <f t="shared" si="23"/>
        <v>33246</v>
      </c>
      <c r="E161" s="1">
        <f t="shared" si="24"/>
        <v>32.466796875</v>
      </c>
    </row>
    <row r="162" spans="3:5" x14ac:dyDescent="0.25">
      <c r="C162" s="1">
        <f>25009</f>
        <v>25009</v>
      </c>
      <c r="D162" s="1">
        <f t="shared" si="23"/>
        <v>33246</v>
      </c>
      <c r="E162" s="1">
        <f t="shared" si="24"/>
        <v>32.466796875</v>
      </c>
    </row>
    <row r="163" spans="3:5" x14ac:dyDescent="0.25">
      <c r="C163" s="1">
        <f>25155</f>
        <v>25155</v>
      </c>
      <c r="D163" s="1">
        <f t="shared" si="23"/>
        <v>33246</v>
      </c>
      <c r="E163" s="1">
        <f t="shared" si="24"/>
        <v>32.466796875</v>
      </c>
    </row>
    <row r="164" spans="3:5" x14ac:dyDescent="0.25">
      <c r="C164" s="1">
        <f>25284</f>
        <v>25284</v>
      </c>
      <c r="D164" s="1">
        <f t="shared" si="23"/>
        <v>33246</v>
      </c>
      <c r="E164" s="1">
        <f t="shared" si="24"/>
        <v>32.466796875</v>
      </c>
    </row>
    <row r="165" spans="3:5" x14ac:dyDescent="0.25">
      <c r="C165" s="1">
        <f>25434</f>
        <v>25434</v>
      </c>
      <c r="D165" s="1">
        <f t="shared" si="23"/>
        <v>33246</v>
      </c>
      <c r="E165" s="1">
        <f t="shared" si="24"/>
        <v>32.466796875</v>
      </c>
    </row>
    <row r="166" spans="3:5" x14ac:dyDescent="0.25">
      <c r="C166" s="1">
        <f>25563</f>
        <v>25563</v>
      </c>
      <c r="D166" s="1">
        <f t="shared" si="23"/>
        <v>33246</v>
      </c>
      <c r="E166" s="1">
        <f t="shared" si="24"/>
        <v>32.466796875</v>
      </c>
    </row>
    <row r="167" spans="3:5" x14ac:dyDescent="0.25">
      <c r="C167" s="1">
        <f>25734</f>
        <v>25734</v>
      </c>
      <c r="D167" s="1">
        <f t="shared" si="23"/>
        <v>33246</v>
      </c>
      <c r="E167" s="1">
        <f t="shared" si="24"/>
        <v>32.466796875</v>
      </c>
    </row>
    <row r="168" spans="3:5" x14ac:dyDescent="0.25">
      <c r="C168" s="1">
        <f>25900</f>
        <v>25900</v>
      </c>
      <c r="D168" s="1">
        <f t="shared" si="23"/>
        <v>33246</v>
      </c>
      <c r="E168" s="1">
        <f t="shared" si="24"/>
        <v>32.466796875</v>
      </c>
    </row>
    <row r="169" spans="3:5" x14ac:dyDescent="0.25">
      <c r="C169" s="1">
        <f>26087</f>
        <v>26087</v>
      </c>
      <c r="D169" s="1">
        <f t="shared" si="23"/>
        <v>33246</v>
      </c>
      <c r="E169" s="1">
        <f t="shared" si="24"/>
        <v>32.466796875</v>
      </c>
    </row>
    <row r="170" spans="3:5" x14ac:dyDescent="0.25">
      <c r="C170" s="1">
        <f>26270</f>
        <v>26270</v>
      </c>
      <c r="D170" s="1">
        <f t="shared" si="23"/>
        <v>33246</v>
      </c>
      <c r="E170" s="1">
        <f t="shared" si="24"/>
        <v>32.466796875</v>
      </c>
    </row>
    <row r="171" spans="3:5" x14ac:dyDescent="0.25">
      <c r="C171" s="1">
        <f>26417</f>
        <v>26417</v>
      </c>
      <c r="D171" s="1">
        <f t="shared" si="23"/>
        <v>33246</v>
      </c>
      <c r="E171" s="1">
        <f t="shared" si="24"/>
        <v>32.466796875</v>
      </c>
    </row>
    <row r="172" spans="3:5" x14ac:dyDescent="0.25">
      <c r="C172" s="1">
        <f>26579</f>
        <v>26579</v>
      </c>
      <c r="D172" s="1">
        <f>33258</f>
        <v>33258</v>
      </c>
      <c r="E172" s="1">
        <f>32.478515625</f>
        <v>32.478515625</v>
      </c>
    </row>
    <row r="173" spans="3:5" x14ac:dyDescent="0.25">
      <c r="C173" s="1">
        <f>26711</f>
        <v>26711</v>
      </c>
      <c r="D173" s="1">
        <f t="shared" ref="D173:D193" si="25">33266</f>
        <v>33266</v>
      </c>
      <c r="E173" s="1">
        <f t="shared" ref="E173:E193" si="26">32.486328125</f>
        <v>32.486328125</v>
      </c>
    </row>
    <row r="174" spans="3:5" x14ac:dyDescent="0.25">
      <c r="C174" s="1">
        <f>26834</f>
        <v>26834</v>
      </c>
      <c r="D174" s="1">
        <f t="shared" si="25"/>
        <v>33266</v>
      </c>
      <c r="E174" s="1">
        <f t="shared" si="26"/>
        <v>32.486328125</v>
      </c>
    </row>
    <row r="175" spans="3:5" x14ac:dyDescent="0.25">
      <c r="C175" s="1">
        <f>26958</f>
        <v>26958</v>
      </c>
      <c r="D175" s="1">
        <f t="shared" si="25"/>
        <v>33266</v>
      </c>
      <c r="E175" s="1">
        <f t="shared" si="26"/>
        <v>32.486328125</v>
      </c>
    </row>
    <row r="176" spans="3:5" x14ac:dyDescent="0.25">
      <c r="C176" s="1">
        <f>27087</f>
        <v>27087</v>
      </c>
      <c r="D176" s="1">
        <f t="shared" si="25"/>
        <v>33266</v>
      </c>
      <c r="E176" s="1">
        <f t="shared" si="26"/>
        <v>32.486328125</v>
      </c>
    </row>
    <row r="177" spans="3:5" x14ac:dyDescent="0.25">
      <c r="C177" s="1">
        <f>27219</f>
        <v>27219</v>
      </c>
      <c r="D177" s="1">
        <f t="shared" si="25"/>
        <v>33266</v>
      </c>
      <c r="E177" s="1">
        <f t="shared" si="26"/>
        <v>32.486328125</v>
      </c>
    </row>
    <row r="178" spans="3:5" x14ac:dyDescent="0.25">
      <c r="C178" s="1">
        <f>27402</f>
        <v>27402</v>
      </c>
      <c r="D178" s="1">
        <f t="shared" si="25"/>
        <v>33266</v>
      </c>
      <c r="E178" s="1">
        <f t="shared" si="26"/>
        <v>32.486328125</v>
      </c>
    </row>
    <row r="179" spans="3:5" x14ac:dyDescent="0.25">
      <c r="C179" s="1">
        <f>27538</f>
        <v>27538</v>
      </c>
      <c r="D179" s="1">
        <f t="shared" si="25"/>
        <v>33266</v>
      </c>
      <c r="E179" s="1">
        <f t="shared" si="26"/>
        <v>32.486328125</v>
      </c>
    </row>
    <row r="180" spans="3:5" x14ac:dyDescent="0.25">
      <c r="C180" s="1">
        <f>27680</f>
        <v>27680</v>
      </c>
      <c r="D180" s="1">
        <f t="shared" si="25"/>
        <v>33266</v>
      </c>
      <c r="E180" s="1">
        <f t="shared" si="26"/>
        <v>32.486328125</v>
      </c>
    </row>
    <row r="181" spans="3:5" x14ac:dyDescent="0.25">
      <c r="C181" s="1">
        <f>27806</f>
        <v>27806</v>
      </c>
      <c r="D181" s="1">
        <f t="shared" si="25"/>
        <v>33266</v>
      </c>
      <c r="E181" s="1">
        <f t="shared" si="26"/>
        <v>32.486328125</v>
      </c>
    </row>
    <row r="182" spans="3:5" x14ac:dyDescent="0.25">
      <c r="C182" s="1">
        <f>27935</f>
        <v>27935</v>
      </c>
      <c r="D182" s="1">
        <f t="shared" si="25"/>
        <v>33266</v>
      </c>
      <c r="E182" s="1">
        <f t="shared" si="26"/>
        <v>32.486328125</v>
      </c>
    </row>
    <row r="183" spans="3:5" x14ac:dyDescent="0.25">
      <c r="C183" s="1">
        <f>28059</f>
        <v>28059</v>
      </c>
      <c r="D183" s="1">
        <f t="shared" si="25"/>
        <v>33266</v>
      </c>
      <c r="E183" s="1">
        <f t="shared" si="26"/>
        <v>32.486328125</v>
      </c>
    </row>
    <row r="184" spans="3:5" x14ac:dyDescent="0.25">
      <c r="C184" s="1">
        <f>28186</f>
        <v>28186</v>
      </c>
      <c r="D184" s="1">
        <f t="shared" si="25"/>
        <v>33266</v>
      </c>
      <c r="E184" s="1">
        <f t="shared" si="26"/>
        <v>32.486328125</v>
      </c>
    </row>
    <row r="185" spans="3:5" x14ac:dyDescent="0.25">
      <c r="C185" s="1">
        <f>28328</f>
        <v>28328</v>
      </c>
      <c r="D185" s="1">
        <f t="shared" si="25"/>
        <v>33266</v>
      </c>
      <c r="E185" s="1">
        <f t="shared" si="26"/>
        <v>32.486328125</v>
      </c>
    </row>
    <row r="186" spans="3:5" x14ac:dyDescent="0.25">
      <c r="C186" s="1">
        <f>28473</f>
        <v>28473</v>
      </c>
      <c r="D186" s="1">
        <f t="shared" si="25"/>
        <v>33266</v>
      </c>
      <c r="E186" s="1">
        <f t="shared" si="26"/>
        <v>32.486328125</v>
      </c>
    </row>
    <row r="187" spans="3:5" x14ac:dyDescent="0.25">
      <c r="C187" s="1">
        <f>28615</f>
        <v>28615</v>
      </c>
      <c r="D187" s="1">
        <f t="shared" si="25"/>
        <v>33266</v>
      </c>
      <c r="E187" s="1">
        <f t="shared" si="26"/>
        <v>32.486328125</v>
      </c>
    </row>
    <row r="188" spans="3:5" x14ac:dyDescent="0.25">
      <c r="C188" s="1">
        <f>28789</f>
        <v>28789</v>
      </c>
      <c r="D188" s="1">
        <f t="shared" si="25"/>
        <v>33266</v>
      </c>
      <c r="E188" s="1">
        <f t="shared" si="26"/>
        <v>32.486328125</v>
      </c>
    </row>
    <row r="189" spans="3:5" x14ac:dyDescent="0.25">
      <c r="C189" s="1">
        <f>28924</f>
        <v>28924</v>
      </c>
      <c r="D189" s="1">
        <f t="shared" si="25"/>
        <v>33266</v>
      </c>
      <c r="E189" s="1">
        <f t="shared" si="26"/>
        <v>32.486328125</v>
      </c>
    </row>
    <row r="190" spans="3:5" x14ac:dyDescent="0.25">
      <c r="C190" s="1">
        <f>29047</f>
        <v>29047</v>
      </c>
      <c r="D190" s="1">
        <f t="shared" si="25"/>
        <v>33266</v>
      </c>
      <c r="E190" s="1">
        <f t="shared" si="26"/>
        <v>32.486328125</v>
      </c>
    </row>
    <row r="191" spans="3:5" x14ac:dyDescent="0.25">
      <c r="C191" s="1">
        <f>29171</f>
        <v>29171</v>
      </c>
      <c r="D191" s="1">
        <f t="shared" si="25"/>
        <v>33266</v>
      </c>
      <c r="E191" s="1">
        <f t="shared" si="26"/>
        <v>32.486328125</v>
      </c>
    </row>
    <row r="192" spans="3:5" x14ac:dyDescent="0.25">
      <c r="C192" s="1">
        <f>29334</f>
        <v>29334</v>
      </c>
      <c r="D192" s="1">
        <f t="shared" si="25"/>
        <v>33266</v>
      </c>
      <c r="E192" s="1">
        <f t="shared" si="26"/>
        <v>32.486328125</v>
      </c>
    </row>
    <row r="193" spans="3:5" x14ac:dyDescent="0.25">
      <c r="C193" s="1">
        <f>29495</f>
        <v>29495</v>
      </c>
      <c r="D193" s="1">
        <f t="shared" si="25"/>
        <v>33266</v>
      </c>
      <c r="E193" s="1">
        <f t="shared" si="26"/>
        <v>32.486328125</v>
      </c>
    </row>
    <row r="194" spans="3:5" x14ac:dyDescent="0.25">
      <c r="C194" s="1">
        <f>29668</f>
        <v>29668</v>
      </c>
      <c r="D194" s="1">
        <f>33274</f>
        <v>33274</v>
      </c>
      <c r="E194" s="1">
        <f>32.494140625</f>
        <v>32.494140625</v>
      </c>
    </row>
    <row r="195" spans="3:5" x14ac:dyDescent="0.25">
      <c r="C195" s="1">
        <f>29796</f>
        <v>29796</v>
      </c>
      <c r="D195" s="1">
        <f>33386</f>
        <v>33386</v>
      </c>
      <c r="E195" s="1">
        <f>32.603515625</f>
        <v>32.603515625</v>
      </c>
    </row>
    <row r="196" spans="3:5" x14ac:dyDescent="0.25">
      <c r="C196" s="1">
        <f>29932</f>
        <v>29932</v>
      </c>
      <c r="D196" s="1">
        <f>33418</f>
        <v>33418</v>
      </c>
      <c r="E196" s="1">
        <f>32.634765625</f>
        <v>32.634765625</v>
      </c>
    </row>
    <row r="197" spans="3:5" x14ac:dyDescent="0.25">
      <c r="C197" s="1">
        <f>30097</f>
        <v>30097</v>
      </c>
      <c r="D197" s="1">
        <f t="shared" ref="D197:D208" si="27">33434</f>
        <v>33434</v>
      </c>
      <c r="E197" s="1">
        <f t="shared" ref="E197:E208" si="28">32.650390625</f>
        <v>32.650390625</v>
      </c>
    </row>
    <row r="198" spans="3:5" x14ac:dyDescent="0.25">
      <c r="C198" s="1">
        <f>30242</f>
        <v>30242</v>
      </c>
      <c r="D198" s="1">
        <f t="shared" si="27"/>
        <v>33434</v>
      </c>
      <c r="E198" s="1">
        <f t="shared" si="28"/>
        <v>32.650390625</v>
      </c>
    </row>
    <row r="199" spans="3:5" x14ac:dyDescent="0.25">
      <c r="C199" s="1">
        <f>30366</f>
        <v>30366</v>
      </c>
      <c r="D199" s="1">
        <f t="shared" si="27"/>
        <v>33434</v>
      </c>
      <c r="E199" s="1">
        <f t="shared" si="28"/>
        <v>32.650390625</v>
      </c>
    </row>
    <row r="200" spans="3:5" x14ac:dyDescent="0.25">
      <c r="C200" s="1">
        <f>30494</f>
        <v>30494</v>
      </c>
      <c r="D200" s="1">
        <f t="shared" si="27"/>
        <v>33434</v>
      </c>
      <c r="E200" s="1">
        <f t="shared" si="28"/>
        <v>32.650390625</v>
      </c>
    </row>
    <row r="201" spans="3:5" x14ac:dyDescent="0.25">
      <c r="C201" s="1">
        <f>30627</f>
        <v>30627</v>
      </c>
      <c r="D201" s="1">
        <f t="shared" si="27"/>
        <v>33434</v>
      </c>
      <c r="E201" s="1">
        <f t="shared" si="28"/>
        <v>32.650390625</v>
      </c>
    </row>
    <row r="202" spans="3:5" x14ac:dyDescent="0.25">
      <c r="C202" s="1">
        <f>30784</f>
        <v>30784</v>
      </c>
      <c r="D202" s="1">
        <f t="shared" si="27"/>
        <v>33434</v>
      </c>
      <c r="E202" s="1">
        <f t="shared" si="28"/>
        <v>32.650390625</v>
      </c>
    </row>
    <row r="203" spans="3:5" x14ac:dyDescent="0.25">
      <c r="C203" s="1">
        <f>30913</f>
        <v>30913</v>
      </c>
      <c r="D203" s="1">
        <f t="shared" si="27"/>
        <v>33434</v>
      </c>
      <c r="E203" s="1">
        <f t="shared" si="28"/>
        <v>32.650390625</v>
      </c>
    </row>
    <row r="204" spans="3:5" x14ac:dyDescent="0.25">
      <c r="C204" s="1">
        <f>31047</f>
        <v>31047</v>
      </c>
      <c r="D204" s="1">
        <f t="shared" si="27"/>
        <v>33434</v>
      </c>
      <c r="E204" s="1">
        <f t="shared" si="28"/>
        <v>32.650390625</v>
      </c>
    </row>
    <row r="205" spans="3:5" x14ac:dyDescent="0.25">
      <c r="C205" s="1">
        <f>31205</f>
        <v>31205</v>
      </c>
      <c r="D205" s="1">
        <f t="shared" si="27"/>
        <v>33434</v>
      </c>
      <c r="E205" s="1">
        <f t="shared" si="28"/>
        <v>32.650390625</v>
      </c>
    </row>
    <row r="206" spans="3:5" x14ac:dyDescent="0.25">
      <c r="C206" s="1">
        <f>31340</f>
        <v>31340</v>
      </c>
      <c r="D206" s="1">
        <f t="shared" si="27"/>
        <v>33434</v>
      </c>
      <c r="E206" s="1">
        <f t="shared" si="28"/>
        <v>32.650390625</v>
      </c>
    </row>
    <row r="207" spans="3:5" x14ac:dyDescent="0.25">
      <c r="C207" s="1">
        <f>31473</f>
        <v>31473</v>
      </c>
      <c r="D207" s="1">
        <f t="shared" si="27"/>
        <v>33434</v>
      </c>
      <c r="E207" s="1">
        <f t="shared" si="28"/>
        <v>32.650390625</v>
      </c>
    </row>
    <row r="208" spans="3:5" x14ac:dyDescent="0.25">
      <c r="C208" s="1">
        <f>31612</f>
        <v>31612</v>
      </c>
      <c r="D208" s="1">
        <f t="shared" si="27"/>
        <v>33434</v>
      </c>
      <c r="E208" s="1">
        <f t="shared" si="28"/>
        <v>32.650390625</v>
      </c>
    </row>
    <row r="209" spans="3:5" x14ac:dyDescent="0.25">
      <c r="C209" s="1">
        <f>31748</f>
        <v>31748</v>
      </c>
      <c r="D209" s="1">
        <f>33438</f>
        <v>33438</v>
      </c>
      <c r="E209" s="1">
        <f t="shared" ref="E209:E215" si="29">32.654296875</f>
        <v>32.654296875</v>
      </c>
    </row>
    <row r="210" spans="3:5" x14ac:dyDescent="0.25">
      <c r="C210" s="1">
        <f>31884</f>
        <v>31884</v>
      </c>
      <c r="D210" s="1">
        <f>33438</f>
        <v>33438</v>
      </c>
      <c r="E210" s="1">
        <f t="shared" si="29"/>
        <v>32.654296875</v>
      </c>
    </row>
    <row r="211" spans="3:5" x14ac:dyDescent="0.25">
      <c r="C211" s="1">
        <f>32014</f>
        <v>32014</v>
      </c>
      <c r="D211" s="1">
        <f>33438</f>
        <v>33438</v>
      </c>
      <c r="E211" s="1">
        <f t="shared" si="29"/>
        <v>32.654296875</v>
      </c>
    </row>
    <row r="212" spans="3:5" x14ac:dyDescent="0.25">
      <c r="C212" s="1">
        <f>32176</f>
        <v>32176</v>
      </c>
      <c r="D212" s="1">
        <f>33438</f>
        <v>33438</v>
      </c>
      <c r="E212" s="1">
        <f t="shared" si="29"/>
        <v>32.654296875</v>
      </c>
    </row>
    <row r="213" spans="3:5" x14ac:dyDescent="0.25">
      <c r="C213" s="1">
        <f>32329</f>
        <v>32329</v>
      </c>
      <c r="D213" s="1">
        <f>33438</f>
        <v>33438</v>
      </c>
      <c r="E213" s="1">
        <f t="shared" si="29"/>
        <v>32.654296875</v>
      </c>
    </row>
    <row r="214" spans="3:5" x14ac:dyDescent="0.25">
      <c r="C214" s="1">
        <f>32499</f>
        <v>32499</v>
      </c>
      <c r="D214" s="1">
        <f>33438</f>
        <v>33438</v>
      </c>
      <c r="E214" s="1">
        <f t="shared" si="29"/>
        <v>32.654296875</v>
      </c>
    </row>
    <row r="215" spans="3:5" x14ac:dyDescent="0.25">
      <c r="C215" s="1">
        <f>32669</f>
        <v>32669</v>
      </c>
      <c r="D215" s="1">
        <f>33438</f>
        <v>33438</v>
      </c>
      <c r="E215" s="1">
        <f t="shared" si="29"/>
        <v>32.654296875</v>
      </c>
    </row>
    <row r="216" spans="3:5" x14ac:dyDescent="0.25">
      <c r="C216" s="1">
        <f>32845</f>
        <v>32845</v>
      </c>
      <c r="D216" s="1">
        <f>33486</f>
        <v>33486</v>
      </c>
      <c r="E216" s="1">
        <f>32.701171875</f>
        <v>32.701171875</v>
      </c>
    </row>
    <row r="217" spans="3:5" x14ac:dyDescent="0.25">
      <c r="C217" s="1">
        <f>32987</f>
        <v>32987</v>
      </c>
      <c r="D217" s="1">
        <f t="shared" ref="D217:D230" si="30">33522</f>
        <v>33522</v>
      </c>
      <c r="E217" s="1">
        <f t="shared" ref="E217:E230" si="31">32.736328125</f>
        <v>32.736328125</v>
      </c>
    </row>
    <row r="218" spans="3:5" x14ac:dyDescent="0.25">
      <c r="C218" s="1">
        <f>33124</f>
        <v>33124</v>
      </c>
      <c r="D218" s="1">
        <f t="shared" si="30"/>
        <v>33522</v>
      </c>
      <c r="E218" s="1">
        <f t="shared" si="31"/>
        <v>32.736328125</v>
      </c>
    </row>
    <row r="219" spans="3:5" x14ac:dyDescent="0.25">
      <c r="C219" s="1">
        <f>33247</f>
        <v>33247</v>
      </c>
      <c r="D219" s="1">
        <f t="shared" si="30"/>
        <v>33522</v>
      </c>
      <c r="E219" s="1">
        <f t="shared" si="31"/>
        <v>32.736328125</v>
      </c>
    </row>
    <row r="220" spans="3:5" x14ac:dyDescent="0.25">
      <c r="C220" s="1">
        <f>33375</f>
        <v>33375</v>
      </c>
      <c r="D220" s="1">
        <f t="shared" si="30"/>
        <v>33522</v>
      </c>
      <c r="E220" s="1">
        <f t="shared" si="31"/>
        <v>32.736328125</v>
      </c>
    </row>
    <row r="221" spans="3:5" x14ac:dyDescent="0.25">
      <c r="C221" s="1">
        <f>33497</f>
        <v>33497</v>
      </c>
      <c r="D221" s="1">
        <f t="shared" si="30"/>
        <v>33522</v>
      </c>
      <c r="E221" s="1">
        <f t="shared" si="31"/>
        <v>32.736328125</v>
      </c>
    </row>
    <row r="222" spans="3:5" x14ac:dyDescent="0.25">
      <c r="C222" s="1">
        <f>33622</f>
        <v>33622</v>
      </c>
      <c r="D222" s="1">
        <f t="shared" si="30"/>
        <v>33522</v>
      </c>
      <c r="E222" s="1">
        <f t="shared" si="31"/>
        <v>32.736328125</v>
      </c>
    </row>
    <row r="223" spans="3:5" x14ac:dyDescent="0.25">
      <c r="C223" s="1">
        <f>33760</f>
        <v>33760</v>
      </c>
      <c r="D223" s="1">
        <f t="shared" si="30"/>
        <v>33522</v>
      </c>
      <c r="E223" s="1">
        <f t="shared" si="31"/>
        <v>32.736328125</v>
      </c>
    </row>
    <row r="224" spans="3:5" x14ac:dyDescent="0.25">
      <c r="C224" s="1">
        <f>33939</f>
        <v>33939</v>
      </c>
      <c r="D224" s="1">
        <f t="shared" si="30"/>
        <v>33522</v>
      </c>
      <c r="E224" s="1">
        <f t="shared" si="31"/>
        <v>32.736328125</v>
      </c>
    </row>
    <row r="225" spans="3:5" x14ac:dyDescent="0.25">
      <c r="C225" s="1">
        <f>34088</f>
        <v>34088</v>
      </c>
      <c r="D225" s="1">
        <f t="shared" si="30"/>
        <v>33522</v>
      </c>
      <c r="E225" s="1">
        <f t="shared" si="31"/>
        <v>32.736328125</v>
      </c>
    </row>
    <row r="226" spans="3:5" x14ac:dyDescent="0.25">
      <c r="C226" s="1">
        <f>34239</f>
        <v>34239</v>
      </c>
      <c r="D226" s="1">
        <f t="shared" si="30"/>
        <v>33522</v>
      </c>
      <c r="E226" s="1">
        <f t="shared" si="31"/>
        <v>32.736328125</v>
      </c>
    </row>
    <row r="227" spans="3:5" x14ac:dyDescent="0.25">
      <c r="C227" s="1">
        <f>34393</f>
        <v>34393</v>
      </c>
      <c r="D227" s="1">
        <f t="shared" si="30"/>
        <v>33522</v>
      </c>
      <c r="E227" s="1">
        <f t="shared" si="31"/>
        <v>32.736328125</v>
      </c>
    </row>
    <row r="228" spans="3:5" x14ac:dyDescent="0.25">
      <c r="C228" s="1">
        <f>34551</f>
        <v>34551</v>
      </c>
      <c r="D228" s="1">
        <f t="shared" si="30"/>
        <v>33522</v>
      </c>
      <c r="E228" s="1">
        <f t="shared" si="31"/>
        <v>32.736328125</v>
      </c>
    </row>
    <row r="229" spans="3:5" x14ac:dyDescent="0.25">
      <c r="C229" s="1">
        <f>34695</f>
        <v>34695</v>
      </c>
      <c r="D229" s="1">
        <f t="shared" si="30"/>
        <v>33522</v>
      </c>
      <c r="E229" s="1">
        <f t="shared" si="31"/>
        <v>32.736328125</v>
      </c>
    </row>
    <row r="230" spans="3:5" x14ac:dyDescent="0.25">
      <c r="C230" s="1">
        <f>34844</f>
        <v>34844</v>
      </c>
      <c r="D230" s="1">
        <f t="shared" si="30"/>
        <v>33522</v>
      </c>
      <c r="E230" s="1">
        <f t="shared" si="31"/>
        <v>32.736328125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2016-01-08T15:15:47Z</dcterms:modified>
</cp:coreProperties>
</file>