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IntelAppFramework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H13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I13" i="2" s="1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<sst xmlns="http://schemas.openxmlformats.org/spreadsheetml/2006/main" count="9" uniqueCount="9">
  <si>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</si>
  <si>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</si>
  <si>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</si>
  <si>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</si>
  <si>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303(114x)</t>
  </si>
  <si>
    <t>AVERAGE: 160(217x)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</si>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</sst>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Sheet1!$A$2:$A$115</c:f>
              <c:numCache>
                <c:formatCode>General</c:formatCode>
                <c:ptCount val="114"/>
                <c:pt idx="0">
                  <c:v>441</c:v>
                </c:pt>
                <c:pt idx="1">
                  <c:v>773</c:v>
                </c:pt>
                <c:pt idx="2">
                  <c:v>1076</c:v>
                </c:pt>
                <c:pt idx="3">
                  <c:v>1368</c:v>
                </c:pt>
                <c:pt idx="4">
                  <c:v>1707</c:v>
                </c:pt>
                <c:pt idx="5">
                  <c:v>1981</c:v>
                </c:pt>
                <c:pt idx="6">
                  <c:v>2257</c:v>
                </c:pt>
                <c:pt idx="7">
                  <c:v>2527</c:v>
                </c:pt>
                <c:pt idx="8">
                  <c:v>2790</c:v>
                </c:pt>
                <c:pt idx="9">
                  <c:v>3072</c:v>
                </c:pt>
                <c:pt idx="10">
                  <c:v>3351</c:v>
                </c:pt>
                <c:pt idx="11">
                  <c:v>3615</c:v>
                </c:pt>
                <c:pt idx="12">
                  <c:v>3900</c:v>
                </c:pt>
                <c:pt idx="13">
                  <c:v>4201</c:v>
                </c:pt>
                <c:pt idx="14">
                  <c:v>4537</c:v>
                </c:pt>
                <c:pt idx="15">
                  <c:v>4897</c:v>
                </c:pt>
                <c:pt idx="16">
                  <c:v>5236</c:v>
                </c:pt>
                <c:pt idx="17">
                  <c:v>5564</c:v>
                </c:pt>
                <c:pt idx="18">
                  <c:v>5876</c:v>
                </c:pt>
                <c:pt idx="19">
                  <c:v>6160</c:v>
                </c:pt>
                <c:pt idx="20">
                  <c:v>6446</c:v>
                </c:pt>
                <c:pt idx="21">
                  <c:v>6742</c:v>
                </c:pt>
                <c:pt idx="22">
                  <c:v>7081</c:v>
                </c:pt>
                <c:pt idx="23">
                  <c:v>7356</c:v>
                </c:pt>
                <c:pt idx="24">
                  <c:v>7623</c:v>
                </c:pt>
                <c:pt idx="25">
                  <c:v>7938</c:v>
                </c:pt>
                <c:pt idx="26">
                  <c:v>8223</c:v>
                </c:pt>
                <c:pt idx="27">
                  <c:v>8540</c:v>
                </c:pt>
                <c:pt idx="28">
                  <c:v>8847</c:v>
                </c:pt>
                <c:pt idx="29">
                  <c:v>9157</c:v>
                </c:pt>
                <c:pt idx="30">
                  <c:v>9456</c:v>
                </c:pt>
                <c:pt idx="31">
                  <c:v>9732</c:v>
                </c:pt>
                <c:pt idx="32">
                  <c:v>10007</c:v>
                </c:pt>
                <c:pt idx="33">
                  <c:v>10272</c:v>
                </c:pt>
                <c:pt idx="34">
                  <c:v>10533</c:v>
                </c:pt>
                <c:pt idx="35">
                  <c:v>10803</c:v>
                </c:pt>
                <c:pt idx="36">
                  <c:v>11079</c:v>
                </c:pt>
                <c:pt idx="37">
                  <c:v>11378</c:v>
                </c:pt>
                <c:pt idx="38">
                  <c:v>11680</c:v>
                </c:pt>
                <c:pt idx="39">
                  <c:v>11949</c:v>
                </c:pt>
                <c:pt idx="40">
                  <c:v>12255</c:v>
                </c:pt>
                <c:pt idx="41">
                  <c:v>12525</c:v>
                </c:pt>
                <c:pt idx="42">
                  <c:v>12799</c:v>
                </c:pt>
                <c:pt idx="43">
                  <c:v>13081</c:v>
                </c:pt>
                <c:pt idx="44">
                  <c:v>13403</c:v>
                </c:pt>
                <c:pt idx="45">
                  <c:v>13688</c:v>
                </c:pt>
                <c:pt idx="46">
                  <c:v>14003</c:v>
                </c:pt>
                <c:pt idx="47">
                  <c:v>14293</c:v>
                </c:pt>
                <c:pt idx="48">
                  <c:v>14611</c:v>
                </c:pt>
                <c:pt idx="49">
                  <c:v>14920</c:v>
                </c:pt>
                <c:pt idx="50">
                  <c:v>15203</c:v>
                </c:pt>
                <c:pt idx="51">
                  <c:v>15551</c:v>
                </c:pt>
                <c:pt idx="52">
                  <c:v>15944</c:v>
                </c:pt>
                <c:pt idx="53">
                  <c:v>16352</c:v>
                </c:pt>
                <c:pt idx="54">
                  <c:v>16762</c:v>
                </c:pt>
                <c:pt idx="55">
                  <c:v>17173</c:v>
                </c:pt>
                <c:pt idx="56">
                  <c:v>17583</c:v>
                </c:pt>
                <c:pt idx="57">
                  <c:v>17876</c:v>
                </c:pt>
                <c:pt idx="58">
                  <c:v>18162</c:v>
                </c:pt>
                <c:pt idx="59">
                  <c:v>18458</c:v>
                </c:pt>
                <c:pt idx="60">
                  <c:v>18770</c:v>
                </c:pt>
                <c:pt idx="61">
                  <c:v>19080</c:v>
                </c:pt>
                <c:pt idx="62">
                  <c:v>19433</c:v>
                </c:pt>
                <c:pt idx="63">
                  <c:v>19775</c:v>
                </c:pt>
                <c:pt idx="64">
                  <c:v>20092</c:v>
                </c:pt>
                <c:pt idx="65">
                  <c:v>20402</c:v>
                </c:pt>
                <c:pt idx="66">
                  <c:v>20805</c:v>
                </c:pt>
                <c:pt idx="67">
                  <c:v>21107</c:v>
                </c:pt>
                <c:pt idx="68">
                  <c:v>21383</c:v>
                </c:pt>
                <c:pt idx="69">
                  <c:v>21718</c:v>
                </c:pt>
                <c:pt idx="70">
                  <c:v>22011</c:v>
                </c:pt>
                <c:pt idx="71">
                  <c:v>22334</c:v>
                </c:pt>
                <c:pt idx="72">
                  <c:v>22655</c:v>
                </c:pt>
                <c:pt idx="73">
                  <c:v>22973</c:v>
                </c:pt>
                <c:pt idx="74">
                  <c:v>23289</c:v>
                </c:pt>
                <c:pt idx="75">
                  <c:v>23580</c:v>
                </c:pt>
                <c:pt idx="76">
                  <c:v>23864</c:v>
                </c:pt>
                <c:pt idx="77">
                  <c:v>24161</c:v>
                </c:pt>
                <c:pt idx="78">
                  <c:v>24477</c:v>
                </c:pt>
                <c:pt idx="79">
                  <c:v>24841</c:v>
                </c:pt>
                <c:pt idx="80">
                  <c:v>25199</c:v>
                </c:pt>
                <c:pt idx="81">
                  <c:v>25560</c:v>
                </c:pt>
                <c:pt idx="82">
                  <c:v>25883</c:v>
                </c:pt>
                <c:pt idx="83">
                  <c:v>26242</c:v>
                </c:pt>
                <c:pt idx="84">
                  <c:v>26583</c:v>
                </c:pt>
                <c:pt idx="85">
                  <c:v>26861</c:v>
                </c:pt>
                <c:pt idx="86">
                  <c:v>27154</c:v>
                </c:pt>
                <c:pt idx="87">
                  <c:v>27447</c:v>
                </c:pt>
                <c:pt idx="88">
                  <c:v>27729</c:v>
                </c:pt>
                <c:pt idx="89">
                  <c:v>28004</c:v>
                </c:pt>
                <c:pt idx="90">
                  <c:v>28280</c:v>
                </c:pt>
                <c:pt idx="91">
                  <c:v>28583</c:v>
                </c:pt>
                <c:pt idx="92">
                  <c:v>28845</c:v>
                </c:pt>
                <c:pt idx="93">
                  <c:v>29125</c:v>
                </c:pt>
                <c:pt idx="94">
                  <c:v>29408</c:v>
                </c:pt>
                <c:pt idx="95">
                  <c:v>29693</c:v>
                </c:pt>
                <c:pt idx="96">
                  <c:v>29974</c:v>
                </c:pt>
                <c:pt idx="97">
                  <c:v>30254</c:v>
                </c:pt>
                <c:pt idx="98">
                  <c:v>30564</c:v>
                </c:pt>
                <c:pt idx="99">
                  <c:v>30855</c:v>
                </c:pt>
                <c:pt idx="100">
                  <c:v>31150</c:v>
                </c:pt>
                <c:pt idx="101">
                  <c:v>31455</c:v>
                </c:pt>
                <c:pt idx="102">
                  <c:v>31737</c:v>
                </c:pt>
                <c:pt idx="103">
                  <c:v>32028</c:v>
                </c:pt>
                <c:pt idx="104">
                  <c:v>32295</c:v>
                </c:pt>
                <c:pt idx="105">
                  <c:v>32588</c:v>
                </c:pt>
                <c:pt idx="106">
                  <c:v>32889</c:v>
                </c:pt>
                <c:pt idx="107">
                  <c:v>33163</c:v>
                </c:pt>
                <c:pt idx="108">
                  <c:v>33440</c:v>
                </c:pt>
                <c:pt idx="109">
                  <c:v>33781</c:v>
                </c:pt>
                <c:pt idx="110">
                  <c:v>34111</c:v>
                </c:pt>
                <c:pt idx="111">
                  <c:v>34440</c:v>
                </c:pt>
                <c:pt idx="112">
                  <c:v>34764</c:v>
                </c:pt>
                <c:pt idx="113">
                  <c:v>35080</c:v>
                </c:pt>
              </c:numCache>
            </c:numRef>
          </c:cat>
          <c:val>
            <c:numRef>
              <c:f>Sheet1!$B$2:$B$115</c:f>
              <c:numCache>
                <c:formatCode>General</c:formatCode>
                <c:ptCount val="114"/>
                <c:pt idx="0">
                  <c:v>0</c:v>
                </c:pt>
                <c:pt idx="1">
                  <c:v>19</c:v>
                </c:pt>
                <c:pt idx="2">
                  <c:v>25</c:v>
                </c:pt>
                <c:pt idx="3">
                  <c:v>20</c:v>
                </c:pt>
                <c:pt idx="4">
                  <c:v>54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12</c:v>
                </c:pt>
                <c:pt idx="18">
                  <c:v>34</c:v>
                </c:pt>
                <c:pt idx="19">
                  <c:v>18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30</c:v>
                </c:pt>
                <c:pt idx="29">
                  <c:v>18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16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16</c:v>
                </c:pt>
                <c:pt idx="67">
                  <c:v>14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</c:v>
                </c:pt>
                <c:pt idx="76">
                  <c:v>17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</c:v>
                </c:pt>
                <c:pt idx="96">
                  <c:v>14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</c:v>
                </c:pt>
                <c:pt idx="107">
                  <c:v>0</c:v>
                </c:pt>
                <c:pt idx="108">
                  <c:v>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63029312"/>
        <c:axId val="-1763022784"/>
      </c:lineChart>
      <c:catAx>
        <c:axId val="-176302931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763022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6302278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76302931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Sheet1!$C$2:$C$218</c:f>
              <c:numCache>
                <c:formatCode>General</c:formatCode>
                <c:ptCount val="217"/>
                <c:pt idx="0">
                  <c:v>442</c:v>
                </c:pt>
                <c:pt idx="1">
                  <c:v>685</c:v>
                </c:pt>
                <c:pt idx="2">
                  <c:v>884</c:v>
                </c:pt>
                <c:pt idx="3">
                  <c:v>1017</c:v>
                </c:pt>
                <c:pt idx="4">
                  <c:v>1169</c:v>
                </c:pt>
                <c:pt idx="5">
                  <c:v>1371</c:v>
                </c:pt>
                <c:pt idx="6">
                  <c:v>1619</c:v>
                </c:pt>
                <c:pt idx="7">
                  <c:v>1787</c:v>
                </c:pt>
                <c:pt idx="8">
                  <c:v>1961</c:v>
                </c:pt>
                <c:pt idx="9">
                  <c:v>2115</c:v>
                </c:pt>
                <c:pt idx="10">
                  <c:v>2237</c:v>
                </c:pt>
                <c:pt idx="11">
                  <c:v>2366</c:v>
                </c:pt>
                <c:pt idx="12">
                  <c:v>2488</c:v>
                </c:pt>
                <c:pt idx="13">
                  <c:v>2616</c:v>
                </c:pt>
                <c:pt idx="14">
                  <c:v>2780</c:v>
                </c:pt>
                <c:pt idx="15">
                  <c:v>2928</c:v>
                </c:pt>
                <c:pt idx="16">
                  <c:v>3063</c:v>
                </c:pt>
                <c:pt idx="17">
                  <c:v>3213</c:v>
                </c:pt>
                <c:pt idx="18">
                  <c:v>3394</c:v>
                </c:pt>
                <c:pt idx="19">
                  <c:v>3548</c:v>
                </c:pt>
                <c:pt idx="20">
                  <c:v>3703</c:v>
                </c:pt>
                <c:pt idx="21">
                  <c:v>3874</c:v>
                </c:pt>
                <c:pt idx="22">
                  <c:v>4039</c:v>
                </c:pt>
                <c:pt idx="23">
                  <c:v>4182</c:v>
                </c:pt>
                <c:pt idx="24">
                  <c:v>4356</c:v>
                </c:pt>
                <c:pt idx="25">
                  <c:v>4549</c:v>
                </c:pt>
                <c:pt idx="26">
                  <c:v>4726</c:v>
                </c:pt>
                <c:pt idx="27">
                  <c:v>4906</c:v>
                </c:pt>
                <c:pt idx="28">
                  <c:v>5077</c:v>
                </c:pt>
                <c:pt idx="29">
                  <c:v>5216</c:v>
                </c:pt>
                <c:pt idx="30">
                  <c:v>5388</c:v>
                </c:pt>
                <c:pt idx="31">
                  <c:v>5595</c:v>
                </c:pt>
                <c:pt idx="32">
                  <c:v>5735</c:v>
                </c:pt>
                <c:pt idx="33">
                  <c:v>5907</c:v>
                </c:pt>
                <c:pt idx="34">
                  <c:v>6069</c:v>
                </c:pt>
                <c:pt idx="35">
                  <c:v>6218</c:v>
                </c:pt>
                <c:pt idx="36">
                  <c:v>6362</c:v>
                </c:pt>
                <c:pt idx="37">
                  <c:v>6520</c:v>
                </c:pt>
                <c:pt idx="38">
                  <c:v>6661</c:v>
                </c:pt>
                <c:pt idx="39">
                  <c:v>6821</c:v>
                </c:pt>
                <c:pt idx="40">
                  <c:v>6974</c:v>
                </c:pt>
                <c:pt idx="41">
                  <c:v>7113</c:v>
                </c:pt>
                <c:pt idx="42">
                  <c:v>7249</c:v>
                </c:pt>
                <c:pt idx="43">
                  <c:v>7384</c:v>
                </c:pt>
                <c:pt idx="44">
                  <c:v>7522</c:v>
                </c:pt>
                <c:pt idx="45">
                  <c:v>7676</c:v>
                </c:pt>
                <c:pt idx="46">
                  <c:v>7810</c:v>
                </c:pt>
                <c:pt idx="47">
                  <c:v>7935</c:v>
                </c:pt>
                <c:pt idx="48">
                  <c:v>8067</c:v>
                </c:pt>
                <c:pt idx="49">
                  <c:v>8195</c:v>
                </c:pt>
                <c:pt idx="50">
                  <c:v>8364</c:v>
                </c:pt>
                <c:pt idx="51">
                  <c:v>8503</c:v>
                </c:pt>
                <c:pt idx="52">
                  <c:v>8658</c:v>
                </c:pt>
                <c:pt idx="53">
                  <c:v>8877</c:v>
                </c:pt>
                <c:pt idx="54">
                  <c:v>9011</c:v>
                </c:pt>
                <c:pt idx="55">
                  <c:v>9158</c:v>
                </c:pt>
                <c:pt idx="56">
                  <c:v>9317</c:v>
                </c:pt>
                <c:pt idx="57">
                  <c:v>9456</c:v>
                </c:pt>
                <c:pt idx="58">
                  <c:v>9601</c:v>
                </c:pt>
                <c:pt idx="59">
                  <c:v>9764</c:v>
                </c:pt>
                <c:pt idx="60">
                  <c:v>9888</c:v>
                </c:pt>
                <c:pt idx="61">
                  <c:v>10034</c:v>
                </c:pt>
                <c:pt idx="62">
                  <c:v>10159</c:v>
                </c:pt>
                <c:pt idx="63">
                  <c:v>10285</c:v>
                </c:pt>
                <c:pt idx="64">
                  <c:v>10411</c:v>
                </c:pt>
                <c:pt idx="65">
                  <c:v>10603</c:v>
                </c:pt>
                <c:pt idx="66">
                  <c:v>10740</c:v>
                </c:pt>
                <c:pt idx="67">
                  <c:v>10909</c:v>
                </c:pt>
                <c:pt idx="68">
                  <c:v>11073</c:v>
                </c:pt>
                <c:pt idx="69">
                  <c:v>11222</c:v>
                </c:pt>
                <c:pt idx="70">
                  <c:v>11347</c:v>
                </c:pt>
                <c:pt idx="71">
                  <c:v>11518</c:v>
                </c:pt>
                <c:pt idx="72">
                  <c:v>11667</c:v>
                </c:pt>
                <c:pt idx="73">
                  <c:v>11812</c:v>
                </c:pt>
                <c:pt idx="74">
                  <c:v>12009</c:v>
                </c:pt>
                <c:pt idx="75">
                  <c:v>12184</c:v>
                </c:pt>
                <c:pt idx="76">
                  <c:v>12313</c:v>
                </c:pt>
                <c:pt idx="77">
                  <c:v>12493</c:v>
                </c:pt>
                <c:pt idx="78">
                  <c:v>12654</c:v>
                </c:pt>
                <c:pt idx="79">
                  <c:v>12779</c:v>
                </c:pt>
                <c:pt idx="80">
                  <c:v>12932</c:v>
                </c:pt>
                <c:pt idx="81">
                  <c:v>13111</c:v>
                </c:pt>
                <c:pt idx="82">
                  <c:v>13260</c:v>
                </c:pt>
                <c:pt idx="83">
                  <c:v>13433</c:v>
                </c:pt>
                <c:pt idx="84">
                  <c:v>13564</c:v>
                </c:pt>
                <c:pt idx="85">
                  <c:v>13731</c:v>
                </c:pt>
                <c:pt idx="86">
                  <c:v>13886</c:v>
                </c:pt>
                <c:pt idx="87">
                  <c:v>14074</c:v>
                </c:pt>
                <c:pt idx="88">
                  <c:v>14221</c:v>
                </c:pt>
                <c:pt idx="89">
                  <c:v>14349</c:v>
                </c:pt>
                <c:pt idx="90">
                  <c:v>14499</c:v>
                </c:pt>
                <c:pt idx="91">
                  <c:v>14671</c:v>
                </c:pt>
                <c:pt idx="92">
                  <c:v>14886</c:v>
                </c:pt>
                <c:pt idx="93">
                  <c:v>15057</c:v>
                </c:pt>
                <c:pt idx="94">
                  <c:v>15183</c:v>
                </c:pt>
                <c:pt idx="95">
                  <c:v>15343</c:v>
                </c:pt>
                <c:pt idx="96">
                  <c:v>15576</c:v>
                </c:pt>
                <c:pt idx="97">
                  <c:v>15743</c:v>
                </c:pt>
                <c:pt idx="98">
                  <c:v>15919</c:v>
                </c:pt>
                <c:pt idx="99">
                  <c:v>16124</c:v>
                </c:pt>
                <c:pt idx="100">
                  <c:v>16326</c:v>
                </c:pt>
                <c:pt idx="101">
                  <c:v>16536</c:v>
                </c:pt>
                <c:pt idx="102">
                  <c:v>16763</c:v>
                </c:pt>
                <c:pt idx="103">
                  <c:v>16978</c:v>
                </c:pt>
                <c:pt idx="104">
                  <c:v>17210</c:v>
                </c:pt>
                <c:pt idx="105">
                  <c:v>17399</c:v>
                </c:pt>
                <c:pt idx="106">
                  <c:v>17584</c:v>
                </c:pt>
                <c:pt idx="107">
                  <c:v>17787</c:v>
                </c:pt>
                <c:pt idx="108">
                  <c:v>17914</c:v>
                </c:pt>
                <c:pt idx="109">
                  <c:v>18055</c:v>
                </c:pt>
                <c:pt idx="110">
                  <c:v>18187</c:v>
                </c:pt>
                <c:pt idx="111">
                  <c:v>18321</c:v>
                </c:pt>
                <c:pt idx="112">
                  <c:v>18498</c:v>
                </c:pt>
                <c:pt idx="113">
                  <c:v>18639</c:v>
                </c:pt>
                <c:pt idx="114">
                  <c:v>18781</c:v>
                </c:pt>
                <c:pt idx="115">
                  <c:v>18928</c:v>
                </c:pt>
                <c:pt idx="116">
                  <c:v>19101</c:v>
                </c:pt>
                <c:pt idx="117">
                  <c:v>19278</c:v>
                </c:pt>
                <c:pt idx="118">
                  <c:v>19427</c:v>
                </c:pt>
                <c:pt idx="119">
                  <c:v>19596</c:v>
                </c:pt>
                <c:pt idx="120">
                  <c:v>19744</c:v>
                </c:pt>
                <c:pt idx="121">
                  <c:v>19903</c:v>
                </c:pt>
                <c:pt idx="122">
                  <c:v>20042</c:v>
                </c:pt>
                <c:pt idx="123">
                  <c:v>20186</c:v>
                </c:pt>
                <c:pt idx="124">
                  <c:v>20334</c:v>
                </c:pt>
                <c:pt idx="125">
                  <c:v>20531</c:v>
                </c:pt>
                <c:pt idx="126">
                  <c:v>20814</c:v>
                </c:pt>
                <c:pt idx="127">
                  <c:v>20972</c:v>
                </c:pt>
                <c:pt idx="128">
                  <c:v>21121</c:v>
                </c:pt>
                <c:pt idx="129">
                  <c:v>21262</c:v>
                </c:pt>
                <c:pt idx="130">
                  <c:v>21425</c:v>
                </c:pt>
                <c:pt idx="131">
                  <c:v>21618</c:v>
                </c:pt>
                <c:pt idx="132">
                  <c:v>21783</c:v>
                </c:pt>
                <c:pt idx="133">
                  <c:v>21937</c:v>
                </c:pt>
                <c:pt idx="134">
                  <c:v>22121</c:v>
                </c:pt>
                <c:pt idx="135">
                  <c:v>22311</c:v>
                </c:pt>
                <c:pt idx="136">
                  <c:v>22495</c:v>
                </c:pt>
                <c:pt idx="137">
                  <c:v>22669</c:v>
                </c:pt>
                <c:pt idx="138">
                  <c:v>22823</c:v>
                </c:pt>
                <c:pt idx="139">
                  <c:v>22968</c:v>
                </c:pt>
                <c:pt idx="140">
                  <c:v>23141</c:v>
                </c:pt>
                <c:pt idx="141">
                  <c:v>23333</c:v>
                </c:pt>
                <c:pt idx="142">
                  <c:v>23495</c:v>
                </c:pt>
                <c:pt idx="143">
                  <c:v>23701</c:v>
                </c:pt>
                <c:pt idx="144">
                  <c:v>23832</c:v>
                </c:pt>
                <c:pt idx="145">
                  <c:v>24026</c:v>
                </c:pt>
                <c:pt idx="146">
                  <c:v>24198</c:v>
                </c:pt>
                <c:pt idx="147">
                  <c:v>24335</c:v>
                </c:pt>
                <c:pt idx="148">
                  <c:v>24505</c:v>
                </c:pt>
                <c:pt idx="149">
                  <c:v>24691</c:v>
                </c:pt>
                <c:pt idx="150">
                  <c:v>24878</c:v>
                </c:pt>
                <c:pt idx="151">
                  <c:v>25036</c:v>
                </c:pt>
                <c:pt idx="152">
                  <c:v>25214</c:v>
                </c:pt>
                <c:pt idx="153">
                  <c:v>25388</c:v>
                </c:pt>
                <c:pt idx="154">
                  <c:v>25560</c:v>
                </c:pt>
                <c:pt idx="155">
                  <c:v>25728</c:v>
                </c:pt>
                <c:pt idx="156">
                  <c:v>25921</c:v>
                </c:pt>
                <c:pt idx="157">
                  <c:v>26083</c:v>
                </c:pt>
                <c:pt idx="158">
                  <c:v>26258</c:v>
                </c:pt>
                <c:pt idx="159">
                  <c:v>26418</c:v>
                </c:pt>
                <c:pt idx="160">
                  <c:v>26589</c:v>
                </c:pt>
                <c:pt idx="161">
                  <c:v>26769</c:v>
                </c:pt>
                <c:pt idx="162">
                  <c:v>26935</c:v>
                </c:pt>
                <c:pt idx="163">
                  <c:v>27085</c:v>
                </c:pt>
                <c:pt idx="164">
                  <c:v>27270</c:v>
                </c:pt>
                <c:pt idx="165">
                  <c:v>27402</c:v>
                </c:pt>
                <c:pt idx="166">
                  <c:v>27557</c:v>
                </c:pt>
                <c:pt idx="167">
                  <c:v>27708</c:v>
                </c:pt>
                <c:pt idx="168">
                  <c:v>27873</c:v>
                </c:pt>
                <c:pt idx="169">
                  <c:v>27996</c:v>
                </c:pt>
                <c:pt idx="170">
                  <c:v>28124</c:v>
                </c:pt>
                <c:pt idx="171">
                  <c:v>28253</c:v>
                </c:pt>
                <c:pt idx="172">
                  <c:v>28424</c:v>
                </c:pt>
                <c:pt idx="173">
                  <c:v>28566</c:v>
                </c:pt>
                <c:pt idx="174">
                  <c:v>28697</c:v>
                </c:pt>
                <c:pt idx="175">
                  <c:v>28879</c:v>
                </c:pt>
                <c:pt idx="176">
                  <c:v>29007</c:v>
                </c:pt>
                <c:pt idx="177">
                  <c:v>29155</c:v>
                </c:pt>
                <c:pt idx="178">
                  <c:v>29284</c:v>
                </c:pt>
                <c:pt idx="179">
                  <c:v>29417</c:v>
                </c:pt>
                <c:pt idx="180">
                  <c:v>29547</c:v>
                </c:pt>
                <c:pt idx="181">
                  <c:v>29703</c:v>
                </c:pt>
                <c:pt idx="182">
                  <c:v>29835</c:v>
                </c:pt>
                <c:pt idx="183">
                  <c:v>29972</c:v>
                </c:pt>
                <c:pt idx="184">
                  <c:v>30112</c:v>
                </c:pt>
                <c:pt idx="185">
                  <c:v>30266</c:v>
                </c:pt>
                <c:pt idx="186">
                  <c:v>30414</c:v>
                </c:pt>
                <c:pt idx="187">
                  <c:v>30548</c:v>
                </c:pt>
                <c:pt idx="188">
                  <c:v>30707</c:v>
                </c:pt>
                <c:pt idx="189">
                  <c:v>30868</c:v>
                </c:pt>
                <c:pt idx="190">
                  <c:v>31023</c:v>
                </c:pt>
                <c:pt idx="191">
                  <c:v>31189</c:v>
                </c:pt>
                <c:pt idx="192">
                  <c:v>31343</c:v>
                </c:pt>
                <c:pt idx="193">
                  <c:v>31502</c:v>
                </c:pt>
                <c:pt idx="194">
                  <c:v>31647</c:v>
                </c:pt>
                <c:pt idx="195">
                  <c:v>31833</c:v>
                </c:pt>
                <c:pt idx="196">
                  <c:v>32005</c:v>
                </c:pt>
                <c:pt idx="197">
                  <c:v>32136</c:v>
                </c:pt>
                <c:pt idx="198">
                  <c:v>32306</c:v>
                </c:pt>
                <c:pt idx="199">
                  <c:v>32442</c:v>
                </c:pt>
                <c:pt idx="200">
                  <c:v>32635</c:v>
                </c:pt>
                <c:pt idx="201">
                  <c:v>32771</c:v>
                </c:pt>
                <c:pt idx="202">
                  <c:v>32917</c:v>
                </c:pt>
                <c:pt idx="203">
                  <c:v>33066</c:v>
                </c:pt>
                <c:pt idx="204">
                  <c:v>33262</c:v>
                </c:pt>
                <c:pt idx="205">
                  <c:v>33400</c:v>
                </c:pt>
                <c:pt idx="206">
                  <c:v>33556</c:v>
                </c:pt>
                <c:pt idx="207">
                  <c:v>33746</c:v>
                </c:pt>
                <c:pt idx="208">
                  <c:v>33929</c:v>
                </c:pt>
                <c:pt idx="209">
                  <c:v>34084</c:v>
                </c:pt>
                <c:pt idx="210">
                  <c:v>34274</c:v>
                </c:pt>
                <c:pt idx="211">
                  <c:v>34434</c:v>
                </c:pt>
                <c:pt idx="212">
                  <c:v>34590</c:v>
                </c:pt>
                <c:pt idx="213">
                  <c:v>34747</c:v>
                </c:pt>
                <c:pt idx="214">
                  <c:v>34888</c:v>
                </c:pt>
                <c:pt idx="215">
                  <c:v>35037</c:v>
                </c:pt>
                <c:pt idx="216">
                  <c:v>35189</c:v>
                </c:pt>
              </c:numCache>
            </c:numRef>
          </c:cat>
          <c:val>
            <c:numRef>
              <c:f>Sheet1!$E$2:$E$218</c:f>
              <c:numCache>
                <c:formatCode>General</c:formatCode>
                <c:ptCount val="217"/>
                <c:pt idx="0">
                  <c:v>2.826171875</c:v>
                </c:pt>
                <c:pt idx="1">
                  <c:v>12.5712890625</c:v>
                </c:pt>
                <c:pt idx="2">
                  <c:v>20.7412109375</c:v>
                </c:pt>
                <c:pt idx="3">
                  <c:v>21.2509765625</c:v>
                </c:pt>
                <c:pt idx="4">
                  <c:v>22.5126953125</c:v>
                </c:pt>
                <c:pt idx="5">
                  <c:v>24.3359375</c:v>
                </c:pt>
                <c:pt idx="6">
                  <c:v>26.748046875</c:v>
                </c:pt>
                <c:pt idx="7">
                  <c:v>28.15625</c:v>
                </c:pt>
                <c:pt idx="8">
                  <c:v>28.2822265625</c:v>
                </c:pt>
                <c:pt idx="9">
                  <c:v>28.310546875</c:v>
                </c:pt>
                <c:pt idx="10">
                  <c:v>28.3095703125</c:v>
                </c:pt>
                <c:pt idx="11">
                  <c:v>28.310546875</c:v>
                </c:pt>
                <c:pt idx="12">
                  <c:v>28.3095703125</c:v>
                </c:pt>
                <c:pt idx="13">
                  <c:v>28.310546875</c:v>
                </c:pt>
                <c:pt idx="14">
                  <c:v>28.3291015625</c:v>
                </c:pt>
                <c:pt idx="15">
                  <c:v>28.3291015625</c:v>
                </c:pt>
                <c:pt idx="16">
                  <c:v>28.3291015625</c:v>
                </c:pt>
                <c:pt idx="17">
                  <c:v>28.3291015625</c:v>
                </c:pt>
                <c:pt idx="18">
                  <c:v>28.3291015625</c:v>
                </c:pt>
                <c:pt idx="19">
                  <c:v>28.3291015625</c:v>
                </c:pt>
                <c:pt idx="20">
                  <c:v>28.330078125</c:v>
                </c:pt>
                <c:pt idx="21">
                  <c:v>28.3291015625</c:v>
                </c:pt>
                <c:pt idx="22">
                  <c:v>28.330078125</c:v>
                </c:pt>
                <c:pt idx="23">
                  <c:v>28.3291015625</c:v>
                </c:pt>
                <c:pt idx="24">
                  <c:v>28.3291015625</c:v>
                </c:pt>
                <c:pt idx="25">
                  <c:v>28.3291015625</c:v>
                </c:pt>
                <c:pt idx="26">
                  <c:v>28.3291015625</c:v>
                </c:pt>
                <c:pt idx="27">
                  <c:v>28.3291015625</c:v>
                </c:pt>
                <c:pt idx="28">
                  <c:v>28.3291015625</c:v>
                </c:pt>
                <c:pt idx="29">
                  <c:v>28.3291015625</c:v>
                </c:pt>
                <c:pt idx="30">
                  <c:v>28.3291015625</c:v>
                </c:pt>
                <c:pt idx="31">
                  <c:v>28.796875</c:v>
                </c:pt>
                <c:pt idx="32">
                  <c:v>29.076171875</c:v>
                </c:pt>
                <c:pt idx="33">
                  <c:v>29.7744140625</c:v>
                </c:pt>
                <c:pt idx="34">
                  <c:v>30.8974609375</c:v>
                </c:pt>
                <c:pt idx="35">
                  <c:v>31.091796875</c:v>
                </c:pt>
                <c:pt idx="36">
                  <c:v>31.181640625</c:v>
                </c:pt>
                <c:pt idx="37">
                  <c:v>31.1826171875</c:v>
                </c:pt>
                <c:pt idx="38">
                  <c:v>31.1806640625</c:v>
                </c:pt>
                <c:pt idx="39">
                  <c:v>31.181640625</c:v>
                </c:pt>
                <c:pt idx="40">
                  <c:v>31.1806640625</c:v>
                </c:pt>
                <c:pt idx="41">
                  <c:v>31.1806640625</c:v>
                </c:pt>
                <c:pt idx="42">
                  <c:v>31.1806640625</c:v>
                </c:pt>
                <c:pt idx="43">
                  <c:v>31.1806640625</c:v>
                </c:pt>
                <c:pt idx="44">
                  <c:v>31.1796875</c:v>
                </c:pt>
                <c:pt idx="45">
                  <c:v>31.1796875</c:v>
                </c:pt>
                <c:pt idx="46">
                  <c:v>31.1796875</c:v>
                </c:pt>
                <c:pt idx="47">
                  <c:v>31.1796875</c:v>
                </c:pt>
                <c:pt idx="48">
                  <c:v>31.1796875</c:v>
                </c:pt>
                <c:pt idx="49">
                  <c:v>31.1796875</c:v>
                </c:pt>
                <c:pt idx="50">
                  <c:v>31.1796875</c:v>
                </c:pt>
                <c:pt idx="51">
                  <c:v>31.1796875</c:v>
                </c:pt>
                <c:pt idx="52">
                  <c:v>31.1806640625</c:v>
                </c:pt>
                <c:pt idx="53">
                  <c:v>31.55859375</c:v>
                </c:pt>
                <c:pt idx="54">
                  <c:v>31.6015625</c:v>
                </c:pt>
                <c:pt idx="55">
                  <c:v>31.6328125</c:v>
                </c:pt>
                <c:pt idx="56">
                  <c:v>31.63671875</c:v>
                </c:pt>
                <c:pt idx="57">
                  <c:v>31.63671875</c:v>
                </c:pt>
                <c:pt idx="58">
                  <c:v>31.63671875</c:v>
                </c:pt>
                <c:pt idx="59">
                  <c:v>31.63671875</c:v>
                </c:pt>
                <c:pt idx="60">
                  <c:v>31.63671875</c:v>
                </c:pt>
                <c:pt idx="61">
                  <c:v>31.63671875</c:v>
                </c:pt>
                <c:pt idx="62">
                  <c:v>31.63671875</c:v>
                </c:pt>
                <c:pt idx="63">
                  <c:v>31.63671875</c:v>
                </c:pt>
                <c:pt idx="64">
                  <c:v>31.63671875</c:v>
                </c:pt>
                <c:pt idx="65">
                  <c:v>31.63671875</c:v>
                </c:pt>
                <c:pt idx="66">
                  <c:v>31.63671875</c:v>
                </c:pt>
                <c:pt idx="67">
                  <c:v>31.6376953125</c:v>
                </c:pt>
                <c:pt idx="68">
                  <c:v>31.63671875</c:v>
                </c:pt>
                <c:pt idx="69">
                  <c:v>31.6376953125</c:v>
                </c:pt>
                <c:pt idx="70">
                  <c:v>31.63671875</c:v>
                </c:pt>
                <c:pt idx="71">
                  <c:v>31.6376953125</c:v>
                </c:pt>
                <c:pt idx="72">
                  <c:v>31.64453125</c:v>
                </c:pt>
                <c:pt idx="73">
                  <c:v>31.6484375</c:v>
                </c:pt>
                <c:pt idx="74">
                  <c:v>31.6484375</c:v>
                </c:pt>
                <c:pt idx="75">
                  <c:v>31.6484375</c:v>
                </c:pt>
                <c:pt idx="76">
                  <c:v>31.6484375</c:v>
                </c:pt>
                <c:pt idx="77">
                  <c:v>31.6484375</c:v>
                </c:pt>
                <c:pt idx="78">
                  <c:v>31.6494140625</c:v>
                </c:pt>
                <c:pt idx="79">
                  <c:v>31.6484375</c:v>
                </c:pt>
                <c:pt idx="80">
                  <c:v>31.6484375</c:v>
                </c:pt>
                <c:pt idx="81">
                  <c:v>31.66796875</c:v>
                </c:pt>
                <c:pt idx="82">
                  <c:v>31.6796875</c:v>
                </c:pt>
                <c:pt idx="83">
                  <c:v>31.6796875</c:v>
                </c:pt>
                <c:pt idx="84">
                  <c:v>31.6796875</c:v>
                </c:pt>
                <c:pt idx="85">
                  <c:v>31.6796875</c:v>
                </c:pt>
                <c:pt idx="86">
                  <c:v>31.6796875</c:v>
                </c:pt>
                <c:pt idx="87">
                  <c:v>31.6796875</c:v>
                </c:pt>
                <c:pt idx="88">
                  <c:v>31.6796875</c:v>
                </c:pt>
                <c:pt idx="89">
                  <c:v>31.6796875</c:v>
                </c:pt>
                <c:pt idx="90">
                  <c:v>31.6796875</c:v>
                </c:pt>
                <c:pt idx="91">
                  <c:v>31.6796875</c:v>
                </c:pt>
                <c:pt idx="92">
                  <c:v>31.77734375</c:v>
                </c:pt>
                <c:pt idx="93">
                  <c:v>31.8203125</c:v>
                </c:pt>
                <c:pt idx="94">
                  <c:v>31.8203125</c:v>
                </c:pt>
                <c:pt idx="95">
                  <c:v>31.8203125</c:v>
                </c:pt>
                <c:pt idx="96">
                  <c:v>31.8193359375</c:v>
                </c:pt>
                <c:pt idx="97">
                  <c:v>31.8193359375</c:v>
                </c:pt>
                <c:pt idx="98">
                  <c:v>31.8193359375</c:v>
                </c:pt>
                <c:pt idx="99">
                  <c:v>31.8193359375</c:v>
                </c:pt>
                <c:pt idx="100">
                  <c:v>31.8193359375</c:v>
                </c:pt>
                <c:pt idx="101">
                  <c:v>31.8193359375</c:v>
                </c:pt>
                <c:pt idx="102">
                  <c:v>31.8193359375</c:v>
                </c:pt>
                <c:pt idx="103">
                  <c:v>31.8193359375</c:v>
                </c:pt>
                <c:pt idx="104">
                  <c:v>31.8193359375</c:v>
                </c:pt>
                <c:pt idx="105">
                  <c:v>31.8193359375</c:v>
                </c:pt>
                <c:pt idx="106">
                  <c:v>31.8193359375</c:v>
                </c:pt>
                <c:pt idx="107">
                  <c:v>31.8623046875</c:v>
                </c:pt>
                <c:pt idx="108">
                  <c:v>31.9130859375</c:v>
                </c:pt>
                <c:pt idx="109">
                  <c:v>31.9443359375</c:v>
                </c:pt>
                <c:pt idx="110">
                  <c:v>31.9482421875</c:v>
                </c:pt>
                <c:pt idx="111">
                  <c:v>31.9482421875</c:v>
                </c:pt>
                <c:pt idx="112">
                  <c:v>31.9482421875</c:v>
                </c:pt>
                <c:pt idx="113">
                  <c:v>31.9482421875</c:v>
                </c:pt>
                <c:pt idx="114">
                  <c:v>31.9482421875</c:v>
                </c:pt>
                <c:pt idx="115">
                  <c:v>31.9482421875</c:v>
                </c:pt>
                <c:pt idx="116">
                  <c:v>31.9482421875</c:v>
                </c:pt>
                <c:pt idx="117">
                  <c:v>31.9482421875</c:v>
                </c:pt>
                <c:pt idx="118">
                  <c:v>31.9482421875</c:v>
                </c:pt>
                <c:pt idx="119">
                  <c:v>31.69921875</c:v>
                </c:pt>
                <c:pt idx="120">
                  <c:v>31.6982421875</c:v>
                </c:pt>
                <c:pt idx="121">
                  <c:v>31.69921875</c:v>
                </c:pt>
                <c:pt idx="122">
                  <c:v>31.6982421875</c:v>
                </c:pt>
                <c:pt idx="123">
                  <c:v>31.69921875</c:v>
                </c:pt>
                <c:pt idx="124">
                  <c:v>31.6982421875</c:v>
                </c:pt>
                <c:pt idx="125">
                  <c:v>31.69921875</c:v>
                </c:pt>
                <c:pt idx="126">
                  <c:v>31.7294921875</c:v>
                </c:pt>
                <c:pt idx="127">
                  <c:v>31.7919921875</c:v>
                </c:pt>
                <c:pt idx="128">
                  <c:v>31.8193359375</c:v>
                </c:pt>
                <c:pt idx="129">
                  <c:v>31.8193359375</c:v>
                </c:pt>
                <c:pt idx="130">
                  <c:v>31.8193359375</c:v>
                </c:pt>
                <c:pt idx="131">
                  <c:v>31.8193359375</c:v>
                </c:pt>
                <c:pt idx="132">
                  <c:v>31.8193359375</c:v>
                </c:pt>
                <c:pt idx="133">
                  <c:v>31.8193359375</c:v>
                </c:pt>
                <c:pt idx="134">
                  <c:v>31.8203125</c:v>
                </c:pt>
                <c:pt idx="135">
                  <c:v>31.8193359375</c:v>
                </c:pt>
                <c:pt idx="136">
                  <c:v>31.8193359375</c:v>
                </c:pt>
                <c:pt idx="137">
                  <c:v>31.8193359375</c:v>
                </c:pt>
                <c:pt idx="138">
                  <c:v>31.8193359375</c:v>
                </c:pt>
                <c:pt idx="139">
                  <c:v>31.8193359375</c:v>
                </c:pt>
                <c:pt idx="140">
                  <c:v>31.8193359375</c:v>
                </c:pt>
                <c:pt idx="141">
                  <c:v>31.8193359375</c:v>
                </c:pt>
                <c:pt idx="142">
                  <c:v>31.8193359375</c:v>
                </c:pt>
                <c:pt idx="143">
                  <c:v>31.890625</c:v>
                </c:pt>
                <c:pt idx="144">
                  <c:v>31.9287109375</c:v>
                </c:pt>
                <c:pt idx="145">
                  <c:v>31.9765625</c:v>
                </c:pt>
                <c:pt idx="146">
                  <c:v>31.9833984375</c:v>
                </c:pt>
                <c:pt idx="147">
                  <c:v>31.9833984375</c:v>
                </c:pt>
                <c:pt idx="148">
                  <c:v>31.9833984375</c:v>
                </c:pt>
                <c:pt idx="149">
                  <c:v>31.9833984375</c:v>
                </c:pt>
                <c:pt idx="150">
                  <c:v>31.9833984375</c:v>
                </c:pt>
                <c:pt idx="151">
                  <c:v>31.9833984375</c:v>
                </c:pt>
                <c:pt idx="152">
                  <c:v>31.9833984375</c:v>
                </c:pt>
                <c:pt idx="153">
                  <c:v>31.9833984375</c:v>
                </c:pt>
                <c:pt idx="154">
                  <c:v>31.9833984375</c:v>
                </c:pt>
                <c:pt idx="155">
                  <c:v>31.9833984375</c:v>
                </c:pt>
                <c:pt idx="156">
                  <c:v>31.9833984375</c:v>
                </c:pt>
                <c:pt idx="157">
                  <c:v>31.9833984375</c:v>
                </c:pt>
                <c:pt idx="158">
                  <c:v>31.9833984375</c:v>
                </c:pt>
                <c:pt idx="159">
                  <c:v>31.9833984375</c:v>
                </c:pt>
                <c:pt idx="160">
                  <c:v>31.9833984375</c:v>
                </c:pt>
                <c:pt idx="161">
                  <c:v>31.9990234375</c:v>
                </c:pt>
                <c:pt idx="162">
                  <c:v>32.0068359375</c:v>
                </c:pt>
                <c:pt idx="163">
                  <c:v>32.0068359375</c:v>
                </c:pt>
                <c:pt idx="164">
                  <c:v>32.0078125</c:v>
                </c:pt>
                <c:pt idx="165">
                  <c:v>32.0068359375</c:v>
                </c:pt>
                <c:pt idx="166">
                  <c:v>32.0078125</c:v>
                </c:pt>
                <c:pt idx="167">
                  <c:v>32.0068359375</c:v>
                </c:pt>
                <c:pt idx="168">
                  <c:v>32.0068359375</c:v>
                </c:pt>
                <c:pt idx="169">
                  <c:v>32.0068359375</c:v>
                </c:pt>
                <c:pt idx="170">
                  <c:v>32.0068359375</c:v>
                </c:pt>
                <c:pt idx="171">
                  <c:v>32.0068359375</c:v>
                </c:pt>
                <c:pt idx="172">
                  <c:v>32.0078125</c:v>
                </c:pt>
                <c:pt idx="173">
                  <c:v>32.0068359375</c:v>
                </c:pt>
                <c:pt idx="174">
                  <c:v>32.0078125</c:v>
                </c:pt>
                <c:pt idx="175">
                  <c:v>32.0107421875</c:v>
                </c:pt>
                <c:pt idx="176">
                  <c:v>32.0107421875</c:v>
                </c:pt>
                <c:pt idx="177">
                  <c:v>32.0107421875</c:v>
                </c:pt>
                <c:pt idx="178">
                  <c:v>32.0107421875</c:v>
                </c:pt>
                <c:pt idx="179">
                  <c:v>32.0107421875</c:v>
                </c:pt>
                <c:pt idx="180">
                  <c:v>32.0107421875</c:v>
                </c:pt>
                <c:pt idx="181">
                  <c:v>32.0185546875</c:v>
                </c:pt>
                <c:pt idx="182">
                  <c:v>32.0341796875</c:v>
                </c:pt>
                <c:pt idx="183">
                  <c:v>32.0849609375</c:v>
                </c:pt>
                <c:pt idx="184">
                  <c:v>32.1201171875</c:v>
                </c:pt>
                <c:pt idx="185">
                  <c:v>32.1318359375</c:v>
                </c:pt>
                <c:pt idx="186">
                  <c:v>32.1318359375</c:v>
                </c:pt>
                <c:pt idx="187">
                  <c:v>32.1318359375</c:v>
                </c:pt>
                <c:pt idx="188">
                  <c:v>32.1318359375</c:v>
                </c:pt>
                <c:pt idx="189">
                  <c:v>32.1318359375</c:v>
                </c:pt>
                <c:pt idx="190">
                  <c:v>32.1318359375</c:v>
                </c:pt>
                <c:pt idx="191">
                  <c:v>32.1318359375</c:v>
                </c:pt>
                <c:pt idx="192">
                  <c:v>32.1318359375</c:v>
                </c:pt>
                <c:pt idx="193">
                  <c:v>32.1318359375</c:v>
                </c:pt>
                <c:pt idx="194">
                  <c:v>32.1318359375</c:v>
                </c:pt>
                <c:pt idx="195">
                  <c:v>32.1328125</c:v>
                </c:pt>
                <c:pt idx="196">
                  <c:v>32.1318359375</c:v>
                </c:pt>
                <c:pt idx="197">
                  <c:v>32.1328125</c:v>
                </c:pt>
                <c:pt idx="198">
                  <c:v>32.1318359375</c:v>
                </c:pt>
                <c:pt idx="199">
                  <c:v>32.1318359375</c:v>
                </c:pt>
                <c:pt idx="200">
                  <c:v>32.1357421875</c:v>
                </c:pt>
                <c:pt idx="201">
                  <c:v>32.1982421875</c:v>
                </c:pt>
                <c:pt idx="202">
                  <c:v>32.2685546875</c:v>
                </c:pt>
                <c:pt idx="203">
                  <c:v>32.2958984375</c:v>
                </c:pt>
                <c:pt idx="204">
                  <c:v>32.296875</c:v>
                </c:pt>
                <c:pt idx="205">
                  <c:v>32.2958984375</c:v>
                </c:pt>
                <c:pt idx="206">
                  <c:v>32.296875</c:v>
                </c:pt>
                <c:pt idx="207">
                  <c:v>32.2958984375</c:v>
                </c:pt>
                <c:pt idx="208">
                  <c:v>32.296875</c:v>
                </c:pt>
                <c:pt idx="209">
                  <c:v>32.2958984375</c:v>
                </c:pt>
                <c:pt idx="210">
                  <c:v>32.2958984375</c:v>
                </c:pt>
                <c:pt idx="211">
                  <c:v>32.2958984375</c:v>
                </c:pt>
                <c:pt idx="212">
                  <c:v>32.2958984375</c:v>
                </c:pt>
                <c:pt idx="213">
                  <c:v>32.2958984375</c:v>
                </c:pt>
                <c:pt idx="214">
                  <c:v>32.296875</c:v>
                </c:pt>
                <c:pt idx="215">
                  <c:v>32.2958984375</c:v>
                </c:pt>
                <c:pt idx="216">
                  <c:v>32.296875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63030400"/>
        <c:axId val="-1763032032"/>
      </c:lineChart>
      <c:catAx>
        <c:axId val="-176303040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763032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63032032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76303040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18"/>
  <sheetViews>
    <sheetView tabSelected="1" topLeftCell="A11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441</f>
        <v>441</v>
      </c>
      <c r="B2" s="1">
        <f>0</f>
        <v>0</v>
      </c>
      <c r="C2" s="1">
        <f>442</f>
        <v>442</v>
      </c>
      <c r="D2" s="1">
        <f>2894</f>
        <v>2894</v>
      </c>
      <c r="E2" s="1">
        <f>2.826171875</f>
        <v>2.826171875</v>
      </c>
      <c r="G2" s="1">
        <f>303</f>
        <v>303</v>
      </c>
    </row>
    <row r="3" spans="1:10" x14ac:dyDescent="0.25">
      <c r="A3" s="1">
        <f>773</f>
        <v>773</v>
      </c>
      <c r="B3" s="1">
        <f>19</f>
        <v>19</v>
      </c>
      <c r="C3" s="1">
        <f>685</f>
        <v>685</v>
      </c>
      <c r="D3" s="1">
        <f>12873</f>
        <v>12873</v>
      </c>
      <c r="E3" s="1">
        <f>12.5712890625</f>
        <v>12.5712890625</v>
      </c>
    </row>
    <row r="4" spans="1:10" x14ac:dyDescent="0.25">
      <c r="A4" s="1">
        <f>1076</f>
        <v>1076</v>
      </c>
      <c r="B4" s="1">
        <f>25</f>
        <v>25</v>
      </c>
      <c r="C4" s="1">
        <f>884</f>
        <v>884</v>
      </c>
      <c r="D4" s="1">
        <f>21239</f>
        <v>21239</v>
      </c>
      <c r="E4" s="1">
        <f>20.7412109375</f>
        <v>20.7412109375</v>
      </c>
      <c r="G4" s="1" t="s">
        <v>5</v>
      </c>
    </row>
    <row r="5" spans="1:10" x14ac:dyDescent="0.25">
      <c r="A5" s="1">
        <f>1368</f>
        <v>1368</v>
      </c>
      <c r="B5" s="1">
        <f>20</f>
        <v>20</v>
      </c>
      <c r="C5" s="1">
        <f>1017</f>
        <v>1017</v>
      </c>
      <c r="D5" s="1">
        <f>21761</f>
        <v>21761</v>
      </c>
      <c r="E5" s="1">
        <f>21.2509765625</f>
        <v>21.2509765625</v>
      </c>
      <c r="G5" s="1">
        <f>160</f>
        <v>160</v>
      </c>
    </row>
    <row r="6" spans="1:10" x14ac:dyDescent="0.25">
      <c r="A6" s="1">
        <f>1707</f>
        <v>1707</v>
      </c>
      <c r="B6" s="1">
        <f>54</f>
        <v>54</v>
      </c>
      <c r="C6" s="1">
        <f>1169</f>
        <v>1169</v>
      </c>
      <c r="D6" s="1">
        <f>23053</f>
        <v>23053</v>
      </c>
      <c r="E6" s="1">
        <f>22.5126953125</f>
        <v>22.5126953125</v>
      </c>
    </row>
    <row r="7" spans="1:10" x14ac:dyDescent="0.25">
      <c r="A7" s="1">
        <f>1981</f>
        <v>1981</v>
      </c>
      <c r="B7" s="1">
        <f>9</f>
        <v>9</v>
      </c>
      <c r="C7" s="1">
        <f>1371</f>
        <v>1371</v>
      </c>
      <c r="D7" s="1">
        <f>24920</f>
        <v>24920</v>
      </c>
      <c r="E7" s="1">
        <f>24.3359375</f>
        <v>24.3359375</v>
      </c>
    </row>
    <row r="8" spans="1:10" x14ac:dyDescent="0.25">
      <c r="A8" s="1">
        <f>2257</f>
        <v>2257</v>
      </c>
      <c r="B8" s="1">
        <f t="shared" ref="B8:B18" si="0">0</f>
        <v>0</v>
      </c>
      <c r="C8" s="1">
        <f>1619</f>
        <v>1619</v>
      </c>
      <c r="D8" s="1">
        <f>27390</f>
        <v>27390</v>
      </c>
      <c r="E8" s="1">
        <f>26.748046875</f>
        <v>26.748046875</v>
      </c>
    </row>
    <row r="9" spans="1:10" x14ac:dyDescent="0.25">
      <c r="A9" s="1">
        <f>2527</f>
        <v>2527</v>
      </c>
      <c r="B9" s="1">
        <f t="shared" si="0"/>
        <v>0</v>
      </c>
      <c r="C9" s="1">
        <f>1787</f>
        <v>1787</v>
      </c>
      <c r="D9" s="1">
        <f>28832</f>
        <v>28832</v>
      </c>
      <c r="E9" s="1">
        <f>28.15625</f>
        <v>28.15625</v>
      </c>
    </row>
    <row r="10" spans="1:10" x14ac:dyDescent="0.25">
      <c r="A10" s="1">
        <f>2790</f>
        <v>2790</v>
      </c>
      <c r="B10" s="1">
        <f t="shared" si="0"/>
        <v>0</v>
      </c>
      <c r="C10" s="1">
        <f>1961</f>
        <v>1961</v>
      </c>
      <c r="D10" s="1">
        <f>28961</f>
        <v>28961</v>
      </c>
      <c r="E10" s="1">
        <f>28.2822265625</f>
        <v>28.2822265625</v>
      </c>
    </row>
    <row r="11" spans="1:10" x14ac:dyDescent="0.25">
      <c r="A11" s="1">
        <f>3072</f>
        <v>3072</v>
      </c>
      <c r="B11" s="1">
        <f t="shared" si="0"/>
        <v>0</v>
      </c>
      <c r="C11" s="1">
        <f>2115</f>
        <v>2115</v>
      </c>
      <c r="D11" s="1">
        <f>28990</f>
        <v>28990</v>
      </c>
      <c r="E11" s="1">
        <f>28.310546875</f>
        <v>28.310546875</v>
      </c>
    </row>
    <row r="12" spans="1:10" x14ac:dyDescent="0.25">
      <c r="A12" s="1">
        <f>3351</f>
        <v>3351</v>
      </c>
      <c r="B12" s="1">
        <f t="shared" si="0"/>
        <v>0</v>
      </c>
      <c r="C12" s="1">
        <f>2237</f>
        <v>2237</v>
      </c>
      <c r="D12" s="1">
        <f>28989</f>
        <v>28989</v>
      </c>
      <c r="E12" s="1">
        <f>28.3095703125</f>
        <v>28.3095703125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3615</f>
        <v>3615</v>
      </c>
      <c r="B13" s="1">
        <f t="shared" si="0"/>
        <v>0</v>
      </c>
      <c r="C13" s="1">
        <f>2366</f>
        <v>2366</v>
      </c>
      <c r="D13" s="1">
        <f>28990</f>
        <v>28990</v>
      </c>
      <c r="E13" s="1">
        <f>28.310546875</f>
        <v>28.310546875</v>
      </c>
      <c r="H13" s="1">
        <f>AVERAGE(E13:E25)</f>
        <v>28.32489483173077</v>
      </c>
      <c r="I13" s="1">
        <f>MAX(E2:E313)</f>
        <v>32.296875</v>
      </c>
      <c r="J13" s="1">
        <f>AVERAGE(E204:E218)</f>
        <v>32.294401041666667</v>
      </c>
    </row>
    <row r="14" spans="1:10" x14ac:dyDescent="0.25">
      <c r="A14" s="1">
        <f>3900</f>
        <v>3900</v>
      </c>
      <c r="B14" s="1">
        <f t="shared" si="0"/>
        <v>0</v>
      </c>
      <c r="C14" s="1">
        <f>2488</f>
        <v>2488</v>
      </c>
      <c r="D14" s="1">
        <f>28989</f>
        <v>28989</v>
      </c>
      <c r="E14" s="1">
        <f>28.3095703125</f>
        <v>28.3095703125</v>
      </c>
    </row>
    <row r="15" spans="1:10" x14ac:dyDescent="0.25">
      <c r="A15" s="1">
        <f>4201</f>
        <v>4201</v>
      </c>
      <c r="B15" s="1">
        <f t="shared" si="0"/>
        <v>0</v>
      </c>
      <c r="C15" s="1">
        <f>2616</f>
        <v>2616</v>
      </c>
      <c r="D15" s="1">
        <f>28990</f>
        <v>28990</v>
      </c>
      <c r="E15" s="1">
        <f>28.310546875</f>
        <v>28.310546875</v>
      </c>
    </row>
    <row r="16" spans="1:10" x14ac:dyDescent="0.25">
      <c r="A16" s="1">
        <f>4537</f>
        <v>4537</v>
      </c>
      <c r="B16" s="1">
        <f t="shared" si="0"/>
        <v>0</v>
      </c>
      <c r="C16" s="1">
        <f>2780</f>
        <v>2780</v>
      </c>
      <c r="D16" s="1">
        <f>29009</f>
        <v>29009</v>
      </c>
      <c r="E16" s="1">
        <f t="shared" ref="E16:E21" si="1">28.3291015625</f>
        <v>28.3291015625</v>
      </c>
    </row>
    <row r="17" spans="1:5" x14ac:dyDescent="0.25">
      <c r="A17" s="1">
        <f>4897</f>
        <v>4897</v>
      </c>
      <c r="B17" s="1">
        <f t="shared" si="0"/>
        <v>0</v>
      </c>
      <c r="C17" s="1">
        <f>2928</f>
        <v>2928</v>
      </c>
      <c r="D17" s="1">
        <f>29009</f>
        <v>29009</v>
      </c>
      <c r="E17" s="1">
        <f t="shared" si="1"/>
        <v>28.3291015625</v>
      </c>
    </row>
    <row r="18" spans="1:5" x14ac:dyDescent="0.25">
      <c r="A18" s="1">
        <f>5236</f>
        <v>5236</v>
      </c>
      <c r="B18" s="1">
        <f t="shared" si="0"/>
        <v>0</v>
      </c>
      <c r="C18" s="1">
        <f>3063</f>
        <v>3063</v>
      </c>
      <c r="D18" s="1">
        <f>29009</f>
        <v>29009</v>
      </c>
      <c r="E18" s="1">
        <f t="shared" si="1"/>
        <v>28.3291015625</v>
      </c>
    </row>
    <row r="19" spans="1:5" x14ac:dyDescent="0.25">
      <c r="A19" s="1">
        <f>5564</f>
        <v>5564</v>
      </c>
      <c r="B19" s="1">
        <f>12</f>
        <v>12</v>
      </c>
      <c r="C19" s="1">
        <f>3213</f>
        <v>3213</v>
      </c>
      <c r="D19" s="1">
        <f>29009</f>
        <v>29009</v>
      </c>
      <c r="E19" s="1">
        <f t="shared" si="1"/>
        <v>28.3291015625</v>
      </c>
    </row>
    <row r="20" spans="1:5" x14ac:dyDescent="0.25">
      <c r="A20" s="1">
        <f>5876</f>
        <v>5876</v>
      </c>
      <c r="B20" s="1">
        <f>34</f>
        <v>34</v>
      </c>
      <c r="C20" s="1">
        <f>3394</f>
        <v>3394</v>
      </c>
      <c r="D20" s="1">
        <f>29009</f>
        <v>29009</v>
      </c>
      <c r="E20" s="1">
        <f t="shared" si="1"/>
        <v>28.3291015625</v>
      </c>
    </row>
    <row r="21" spans="1:5" x14ac:dyDescent="0.25">
      <c r="A21" s="1">
        <f>6160</f>
        <v>6160</v>
      </c>
      <c r="B21" s="1">
        <f>18</f>
        <v>18</v>
      </c>
      <c r="C21" s="1">
        <f>3548</f>
        <v>3548</v>
      </c>
      <c r="D21" s="1">
        <f>29009</f>
        <v>29009</v>
      </c>
      <c r="E21" s="1">
        <f t="shared" si="1"/>
        <v>28.3291015625</v>
      </c>
    </row>
    <row r="22" spans="1:5" x14ac:dyDescent="0.25">
      <c r="A22" s="1">
        <f>6446</f>
        <v>6446</v>
      </c>
      <c r="B22" s="1">
        <f>2</f>
        <v>2</v>
      </c>
      <c r="C22" s="1">
        <f>3703</f>
        <v>3703</v>
      </c>
      <c r="D22" s="1">
        <f>29010</f>
        <v>29010</v>
      </c>
      <c r="E22" s="1">
        <f>28.330078125</f>
        <v>28.330078125</v>
      </c>
    </row>
    <row r="23" spans="1:5" x14ac:dyDescent="0.25">
      <c r="A23" s="1">
        <f>6742</f>
        <v>6742</v>
      </c>
      <c r="B23" s="1">
        <f>0</f>
        <v>0</v>
      </c>
      <c r="C23" s="1">
        <f>3874</f>
        <v>3874</v>
      </c>
      <c r="D23" s="1">
        <f>29009</f>
        <v>29009</v>
      </c>
      <c r="E23" s="1">
        <f>28.3291015625</f>
        <v>28.3291015625</v>
      </c>
    </row>
    <row r="24" spans="1:5" x14ac:dyDescent="0.25">
      <c r="A24" s="1">
        <f>7081</f>
        <v>7081</v>
      </c>
      <c r="B24" s="1">
        <f>0</f>
        <v>0</v>
      </c>
      <c r="C24" s="1">
        <f>4039</f>
        <v>4039</v>
      </c>
      <c r="D24" s="1">
        <f>29010</f>
        <v>29010</v>
      </c>
      <c r="E24" s="1">
        <f>28.330078125</f>
        <v>28.330078125</v>
      </c>
    </row>
    <row r="25" spans="1:5" x14ac:dyDescent="0.25">
      <c r="A25" s="1">
        <f>7356</f>
        <v>7356</v>
      </c>
      <c r="B25" s="1">
        <f>0</f>
        <v>0</v>
      </c>
      <c r="C25" s="1">
        <f>4182</f>
        <v>4182</v>
      </c>
      <c r="D25" s="1">
        <f t="shared" ref="D25:D32" si="2">29009</f>
        <v>29009</v>
      </c>
      <c r="E25" s="1">
        <f t="shared" ref="E25:E32" si="3">28.3291015625</f>
        <v>28.3291015625</v>
      </c>
    </row>
    <row r="26" spans="1:5" x14ac:dyDescent="0.25">
      <c r="A26" s="1">
        <f>7623</f>
        <v>7623</v>
      </c>
      <c r="B26" s="1">
        <f>0</f>
        <v>0</v>
      </c>
      <c r="C26" s="1">
        <f>4356</f>
        <v>4356</v>
      </c>
      <c r="D26" s="1">
        <f t="shared" si="2"/>
        <v>29009</v>
      </c>
      <c r="E26" s="1">
        <f t="shared" si="3"/>
        <v>28.3291015625</v>
      </c>
    </row>
    <row r="27" spans="1:5" x14ac:dyDescent="0.25">
      <c r="A27" s="1">
        <f>7938</f>
        <v>7938</v>
      </c>
      <c r="B27" s="1">
        <f>0</f>
        <v>0</v>
      </c>
      <c r="C27" s="1">
        <f>4549</f>
        <v>4549</v>
      </c>
      <c r="D27" s="1">
        <f t="shared" si="2"/>
        <v>29009</v>
      </c>
      <c r="E27" s="1">
        <f t="shared" si="3"/>
        <v>28.3291015625</v>
      </c>
    </row>
    <row r="28" spans="1:5" x14ac:dyDescent="0.25">
      <c r="A28" s="1">
        <f>8223</f>
        <v>8223</v>
      </c>
      <c r="B28" s="1">
        <f>0</f>
        <v>0</v>
      </c>
      <c r="C28" s="1">
        <f>4726</f>
        <v>4726</v>
      </c>
      <c r="D28" s="1">
        <f t="shared" si="2"/>
        <v>29009</v>
      </c>
      <c r="E28" s="1">
        <f t="shared" si="3"/>
        <v>28.3291015625</v>
      </c>
    </row>
    <row r="29" spans="1:5" x14ac:dyDescent="0.25">
      <c r="A29" s="1">
        <f>8540</f>
        <v>8540</v>
      </c>
      <c r="B29" s="1">
        <f>0</f>
        <v>0</v>
      </c>
      <c r="C29" s="1">
        <f>4906</f>
        <v>4906</v>
      </c>
      <c r="D29" s="1">
        <f t="shared" si="2"/>
        <v>29009</v>
      </c>
      <c r="E29" s="1">
        <f t="shared" si="3"/>
        <v>28.3291015625</v>
      </c>
    </row>
    <row r="30" spans="1:5" x14ac:dyDescent="0.25">
      <c r="A30" s="1">
        <f>8847</f>
        <v>8847</v>
      </c>
      <c r="B30" s="1">
        <f>30</f>
        <v>30</v>
      </c>
      <c r="C30" s="1">
        <f>5077</f>
        <v>5077</v>
      </c>
      <c r="D30" s="1">
        <f t="shared" si="2"/>
        <v>29009</v>
      </c>
      <c r="E30" s="1">
        <f t="shared" si="3"/>
        <v>28.3291015625</v>
      </c>
    </row>
    <row r="31" spans="1:5" x14ac:dyDescent="0.25">
      <c r="A31" s="1">
        <f>9157</f>
        <v>9157</v>
      </c>
      <c r="B31" s="1">
        <f>18</f>
        <v>18</v>
      </c>
      <c r="C31" s="1">
        <f>5216</f>
        <v>5216</v>
      </c>
      <c r="D31" s="1">
        <f t="shared" si="2"/>
        <v>29009</v>
      </c>
      <c r="E31" s="1">
        <f t="shared" si="3"/>
        <v>28.3291015625</v>
      </c>
    </row>
    <row r="32" spans="1:5" x14ac:dyDescent="0.25">
      <c r="A32" s="1">
        <f>9456</f>
        <v>9456</v>
      </c>
      <c r="B32" s="1">
        <f t="shared" ref="B32:B39" si="4">0</f>
        <v>0</v>
      </c>
      <c r="C32" s="1">
        <f>5388</f>
        <v>5388</v>
      </c>
      <c r="D32" s="1">
        <f t="shared" si="2"/>
        <v>29009</v>
      </c>
      <c r="E32" s="1">
        <f t="shared" si="3"/>
        <v>28.3291015625</v>
      </c>
    </row>
    <row r="33" spans="1:5" x14ac:dyDescent="0.25">
      <c r="A33" s="1">
        <f>9732</f>
        <v>9732</v>
      </c>
      <c r="B33" s="1">
        <f t="shared" si="4"/>
        <v>0</v>
      </c>
      <c r="C33" s="1">
        <f>5595</f>
        <v>5595</v>
      </c>
      <c r="D33" s="1">
        <f>29488</f>
        <v>29488</v>
      </c>
      <c r="E33" s="1">
        <f>28.796875</f>
        <v>28.796875</v>
      </c>
    </row>
    <row r="34" spans="1:5" x14ac:dyDescent="0.25">
      <c r="A34" s="1">
        <f>10007</f>
        <v>10007</v>
      </c>
      <c r="B34" s="1">
        <f t="shared" si="4"/>
        <v>0</v>
      </c>
      <c r="C34" s="1">
        <f>5735</f>
        <v>5735</v>
      </c>
      <c r="D34" s="1">
        <f>29774</f>
        <v>29774</v>
      </c>
      <c r="E34" s="1">
        <f>29.076171875</f>
        <v>29.076171875</v>
      </c>
    </row>
    <row r="35" spans="1:5" x14ac:dyDescent="0.25">
      <c r="A35" s="1">
        <f>10272</f>
        <v>10272</v>
      </c>
      <c r="B35" s="1">
        <f t="shared" si="4"/>
        <v>0</v>
      </c>
      <c r="C35" s="1">
        <f>5907</f>
        <v>5907</v>
      </c>
      <c r="D35" s="1">
        <f>30489</f>
        <v>30489</v>
      </c>
      <c r="E35" s="1">
        <f>29.7744140625</f>
        <v>29.7744140625</v>
      </c>
    </row>
    <row r="36" spans="1:5" x14ac:dyDescent="0.25">
      <c r="A36" s="1">
        <f>10533</f>
        <v>10533</v>
      </c>
      <c r="B36" s="1">
        <f t="shared" si="4"/>
        <v>0</v>
      </c>
      <c r="C36" s="1">
        <f>6069</f>
        <v>6069</v>
      </c>
      <c r="D36" s="1">
        <f>31639</f>
        <v>31639</v>
      </c>
      <c r="E36" s="1">
        <f>30.8974609375</f>
        <v>30.8974609375</v>
      </c>
    </row>
    <row r="37" spans="1:5" x14ac:dyDescent="0.25">
      <c r="A37" s="1">
        <f>10803</f>
        <v>10803</v>
      </c>
      <c r="B37" s="1">
        <f t="shared" si="4"/>
        <v>0</v>
      </c>
      <c r="C37" s="1">
        <f>6218</f>
        <v>6218</v>
      </c>
      <c r="D37" s="1">
        <f>31838</f>
        <v>31838</v>
      </c>
      <c r="E37" s="1">
        <f>31.091796875</f>
        <v>31.091796875</v>
      </c>
    </row>
    <row r="38" spans="1:5" x14ac:dyDescent="0.25">
      <c r="A38" s="1">
        <f>11079</f>
        <v>11079</v>
      </c>
      <c r="B38" s="1">
        <f t="shared" si="4"/>
        <v>0</v>
      </c>
      <c r="C38" s="1">
        <f>6362</f>
        <v>6362</v>
      </c>
      <c r="D38" s="1">
        <f>31930</f>
        <v>31930</v>
      </c>
      <c r="E38" s="1">
        <f>31.181640625</f>
        <v>31.181640625</v>
      </c>
    </row>
    <row r="39" spans="1:5" x14ac:dyDescent="0.25">
      <c r="A39" s="1">
        <f>11378</f>
        <v>11378</v>
      </c>
      <c r="B39" s="1">
        <f t="shared" si="4"/>
        <v>0</v>
      </c>
      <c r="C39" s="1">
        <f>6520</f>
        <v>6520</v>
      </c>
      <c r="D39" s="1">
        <f>31931</f>
        <v>31931</v>
      </c>
      <c r="E39" s="1">
        <f>31.1826171875</f>
        <v>31.1826171875</v>
      </c>
    </row>
    <row r="40" spans="1:5" x14ac:dyDescent="0.25">
      <c r="A40" s="1">
        <f>11680</f>
        <v>11680</v>
      </c>
      <c r="B40" s="1">
        <f>4</f>
        <v>4</v>
      </c>
      <c r="C40" s="1">
        <f>6661</f>
        <v>6661</v>
      </c>
      <c r="D40" s="1">
        <f>31929</f>
        <v>31929</v>
      </c>
      <c r="E40" s="1">
        <f>31.1806640625</f>
        <v>31.1806640625</v>
      </c>
    </row>
    <row r="41" spans="1:5" x14ac:dyDescent="0.25">
      <c r="A41" s="1">
        <f>11949</f>
        <v>11949</v>
      </c>
      <c r="B41" s="1">
        <f>0</f>
        <v>0</v>
      </c>
      <c r="C41" s="1">
        <f>6821</f>
        <v>6821</v>
      </c>
      <c r="D41" s="1">
        <f>31930</f>
        <v>31930</v>
      </c>
      <c r="E41" s="1">
        <f>31.181640625</f>
        <v>31.181640625</v>
      </c>
    </row>
    <row r="42" spans="1:5" x14ac:dyDescent="0.25">
      <c r="A42" s="1">
        <f>12255</f>
        <v>12255</v>
      </c>
      <c r="B42" s="1">
        <f>0</f>
        <v>0</v>
      </c>
      <c r="C42" s="1">
        <f>6974</f>
        <v>6974</v>
      </c>
      <c r="D42" s="1">
        <f>31929</f>
        <v>31929</v>
      </c>
      <c r="E42" s="1">
        <f>31.1806640625</f>
        <v>31.1806640625</v>
      </c>
    </row>
    <row r="43" spans="1:5" x14ac:dyDescent="0.25">
      <c r="A43" s="1">
        <f>12525</f>
        <v>12525</v>
      </c>
      <c r="B43" s="1">
        <f>0</f>
        <v>0</v>
      </c>
      <c r="C43" s="1">
        <f>7113</f>
        <v>7113</v>
      </c>
      <c r="D43" s="1">
        <f>31929</f>
        <v>31929</v>
      </c>
      <c r="E43" s="1">
        <f>31.1806640625</f>
        <v>31.1806640625</v>
      </c>
    </row>
    <row r="44" spans="1:5" x14ac:dyDescent="0.25">
      <c r="A44" s="1">
        <f>12799</f>
        <v>12799</v>
      </c>
      <c r="B44" s="1">
        <f>0</f>
        <v>0</v>
      </c>
      <c r="C44" s="1">
        <f>7249</f>
        <v>7249</v>
      </c>
      <c r="D44" s="1">
        <f>31929</f>
        <v>31929</v>
      </c>
      <c r="E44" s="1">
        <f>31.1806640625</f>
        <v>31.1806640625</v>
      </c>
    </row>
    <row r="45" spans="1:5" x14ac:dyDescent="0.25">
      <c r="A45" s="1">
        <f>13081</f>
        <v>13081</v>
      </c>
      <c r="B45" s="1">
        <f>5</f>
        <v>5</v>
      </c>
      <c r="C45" s="1">
        <f>7384</f>
        <v>7384</v>
      </c>
      <c r="D45" s="1">
        <f>31929</f>
        <v>31929</v>
      </c>
      <c r="E45" s="1">
        <f>31.1806640625</f>
        <v>31.1806640625</v>
      </c>
    </row>
    <row r="46" spans="1:5" x14ac:dyDescent="0.25">
      <c r="A46" s="1">
        <f>13403</f>
        <v>13403</v>
      </c>
      <c r="B46" s="1">
        <f>0</f>
        <v>0</v>
      </c>
      <c r="C46" s="1">
        <f>7522</f>
        <v>7522</v>
      </c>
      <c r="D46" s="1">
        <f t="shared" ref="D46:D53" si="5">31928</f>
        <v>31928</v>
      </c>
      <c r="E46" s="1">
        <f t="shared" ref="E46:E53" si="6">31.1796875</f>
        <v>31.1796875</v>
      </c>
    </row>
    <row r="47" spans="1:5" x14ac:dyDescent="0.25">
      <c r="A47" s="1">
        <f>13688</f>
        <v>13688</v>
      </c>
      <c r="B47" s="1">
        <f>0</f>
        <v>0</v>
      </c>
      <c r="C47" s="1">
        <f>7676</f>
        <v>7676</v>
      </c>
      <c r="D47" s="1">
        <f t="shared" si="5"/>
        <v>31928</v>
      </c>
      <c r="E47" s="1">
        <f t="shared" si="6"/>
        <v>31.1796875</v>
      </c>
    </row>
    <row r="48" spans="1:5" x14ac:dyDescent="0.25">
      <c r="A48" s="1">
        <f>14003</f>
        <v>14003</v>
      </c>
      <c r="B48" s="1">
        <f>0</f>
        <v>0</v>
      </c>
      <c r="C48" s="1">
        <f>7810</f>
        <v>7810</v>
      </c>
      <c r="D48" s="1">
        <f t="shared" si="5"/>
        <v>31928</v>
      </c>
      <c r="E48" s="1">
        <f t="shared" si="6"/>
        <v>31.1796875</v>
      </c>
    </row>
    <row r="49" spans="1:5" x14ac:dyDescent="0.25">
      <c r="A49" s="1">
        <f>14293</f>
        <v>14293</v>
      </c>
      <c r="B49" s="1">
        <f>0</f>
        <v>0</v>
      </c>
      <c r="C49" s="1">
        <f>7935</f>
        <v>7935</v>
      </c>
      <c r="D49" s="1">
        <f t="shared" si="5"/>
        <v>31928</v>
      </c>
      <c r="E49" s="1">
        <f t="shared" si="6"/>
        <v>31.1796875</v>
      </c>
    </row>
    <row r="50" spans="1:5" x14ac:dyDescent="0.25">
      <c r="A50" s="1">
        <f>14611</f>
        <v>14611</v>
      </c>
      <c r="B50" s="1">
        <f>0</f>
        <v>0</v>
      </c>
      <c r="C50" s="1">
        <f>8067</f>
        <v>8067</v>
      </c>
      <c r="D50" s="1">
        <f t="shared" si="5"/>
        <v>31928</v>
      </c>
      <c r="E50" s="1">
        <f t="shared" si="6"/>
        <v>31.1796875</v>
      </c>
    </row>
    <row r="51" spans="1:5" x14ac:dyDescent="0.25">
      <c r="A51" s="1">
        <f>14920</f>
        <v>14920</v>
      </c>
      <c r="B51" s="1">
        <f>20</f>
        <v>20</v>
      </c>
      <c r="C51" s="1">
        <f>8195</f>
        <v>8195</v>
      </c>
      <c r="D51" s="1">
        <f t="shared" si="5"/>
        <v>31928</v>
      </c>
      <c r="E51" s="1">
        <f t="shared" si="6"/>
        <v>31.1796875</v>
      </c>
    </row>
    <row r="52" spans="1:5" x14ac:dyDescent="0.25">
      <c r="A52" s="1">
        <f>15203</f>
        <v>15203</v>
      </c>
      <c r="B52" s="1">
        <f>0</f>
        <v>0</v>
      </c>
      <c r="C52" s="1">
        <f>8364</f>
        <v>8364</v>
      </c>
      <c r="D52" s="1">
        <f t="shared" si="5"/>
        <v>31928</v>
      </c>
      <c r="E52" s="1">
        <f t="shared" si="6"/>
        <v>31.1796875</v>
      </c>
    </row>
    <row r="53" spans="1:5" x14ac:dyDescent="0.25">
      <c r="A53" s="1">
        <f>15551</f>
        <v>15551</v>
      </c>
      <c r="B53" s="1">
        <f>0</f>
        <v>0</v>
      </c>
      <c r="C53" s="1">
        <f>8503</f>
        <v>8503</v>
      </c>
      <c r="D53" s="1">
        <f t="shared" si="5"/>
        <v>31928</v>
      </c>
      <c r="E53" s="1">
        <f t="shared" si="6"/>
        <v>31.1796875</v>
      </c>
    </row>
    <row r="54" spans="1:5" x14ac:dyDescent="0.25">
      <c r="A54" s="1">
        <f>15944</f>
        <v>15944</v>
      </c>
      <c r="B54" s="1">
        <f>0</f>
        <v>0</v>
      </c>
      <c r="C54" s="1">
        <f>8658</f>
        <v>8658</v>
      </c>
      <c r="D54" s="1">
        <f>31929</f>
        <v>31929</v>
      </c>
      <c r="E54" s="1">
        <f>31.1806640625</f>
        <v>31.1806640625</v>
      </c>
    </row>
    <row r="55" spans="1:5" x14ac:dyDescent="0.25">
      <c r="A55" s="1">
        <f>16352</f>
        <v>16352</v>
      </c>
      <c r="B55" s="1">
        <f>0</f>
        <v>0</v>
      </c>
      <c r="C55" s="1">
        <f>8877</f>
        <v>8877</v>
      </c>
      <c r="D55" s="1">
        <f>32316</f>
        <v>32316</v>
      </c>
      <c r="E55" s="1">
        <f>31.55859375</f>
        <v>31.55859375</v>
      </c>
    </row>
    <row r="56" spans="1:5" x14ac:dyDescent="0.25">
      <c r="A56" s="1">
        <f>16762</f>
        <v>16762</v>
      </c>
      <c r="B56" s="1">
        <f>0</f>
        <v>0</v>
      </c>
      <c r="C56" s="1">
        <f>9011</f>
        <v>9011</v>
      </c>
      <c r="D56" s="1">
        <f>32360</f>
        <v>32360</v>
      </c>
      <c r="E56" s="1">
        <f>31.6015625</f>
        <v>31.6015625</v>
      </c>
    </row>
    <row r="57" spans="1:5" x14ac:dyDescent="0.25">
      <c r="A57" s="1">
        <f>17173</f>
        <v>17173</v>
      </c>
      <c r="B57" s="1">
        <f>0</f>
        <v>0</v>
      </c>
      <c r="C57" s="1">
        <f>9158</f>
        <v>9158</v>
      </c>
      <c r="D57" s="1">
        <f>32392</f>
        <v>32392</v>
      </c>
      <c r="E57" s="1">
        <f>31.6328125</f>
        <v>31.6328125</v>
      </c>
    </row>
    <row r="58" spans="1:5" x14ac:dyDescent="0.25">
      <c r="A58" s="1">
        <f>17583</f>
        <v>17583</v>
      </c>
      <c r="B58" s="1">
        <f>0</f>
        <v>0</v>
      </c>
      <c r="C58" s="1">
        <f>9317</f>
        <v>9317</v>
      </c>
      <c r="D58" s="1">
        <f t="shared" ref="D58:D68" si="7">32396</f>
        <v>32396</v>
      </c>
      <c r="E58" s="1">
        <f t="shared" ref="E58:E68" si="8">31.63671875</f>
        <v>31.63671875</v>
      </c>
    </row>
    <row r="59" spans="1:5" x14ac:dyDescent="0.25">
      <c r="A59" s="1">
        <f>17876</f>
        <v>17876</v>
      </c>
      <c r="B59" s="1">
        <f>16</f>
        <v>16</v>
      </c>
      <c r="C59" s="1">
        <f>9456</f>
        <v>9456</v>
      </c>
      <c r="D59" s="1">
        <f t="shared" si="7"/>
        <v>32396</v>
      </c>
      <c r="E59" s="1">
        <f t="shared" si="8"/>
        <v>31.63671875</v>
      </c>
    </row>
    <row r="60" spans="1:5" x14ac:dyDescent="0.25">
      <c r="A60" s="1">
        <f>18162</f>
        <v>18162</v>
      </c>
      <c r="B60" s="1">
        <f>2</f>
        <v>2</v>
      </c>
      <c r="C60" s="1">
        <f>9601</f>
        <v>9601</v>
      </c>
      <c r="D60" s="1">
        <f t="shared" si="7"/>
        <v>32396</v>
      </c>
      <c r="E60" s="1">
        <f t="shared" si="8"/>
        <v>31.63671875</v>
      </c>
    </row>
    <row r="61" spans="1:5" x14ac:dyDescent="0.25">
      <c r="A61" s="1">
        <f>18458</f>
        <v>18458</v>
      </c>
      <c r="B61" s="1">
        <f>0</f>
        <v>0</v>
      </c>
      <c r="C61" s="1">
        <f>9764</f>
        <v>9764</v>
      </c>
      <c r="D61" s="1">
        <f t="shared" si="7"/>
        <v>32396</v>
      </c>
      <c r="E61" s="1">
        <f t="shared" si="8"/>
        <v>31.63671875</v>
      </c>
    </row>
    <row r="62" spans="1:5" x14ac:dyDescent="0.25">
      <c r="A62" s="1">
        <f>18770</f>
        <v>18770</v>
      </c>
      <c r="B62" s="1">
        <f>0</f>
        <v>0</v>
      </c>
      <c r="C62" s="1">
        <f>9888</f>
        <v>9888</v>
      </c>
      <c r="D62" s="1">
        <f t="shared" si="7"/>
        <v>32396</v>
      </c>
      <c r="E62" s="1">
        <f t="shared" si="8"/>
        <v>31.63671875</v>
      </c>
    </row>
    <row r="63" spans="1:5" x14ac:dyDescent="0.25">
      <c r="A63" s="1">
        <f>19080</f>
        <v>19080</v>
      </c>
      <c r="B63" s="1">
        <f>0</f>
        <v>0</v>
      </c>
      <c r="C63" s="1">
        <f>10034</f>
        <v>10034</v>
      </c>
      <c r="D63" s="1">
        <f t="shared" si="7"/>
        <v>32396</v>
      </c>
      <c r="E63" s="1">
        <f t="shared" si="8"/>
        <v>31.63671875</v>
      </c>
    </row>
    <row r="64" spans="1:5" x14ac:dyDescent="0.25">
      <c r="A64" s="1">
        <f>19433</f>
        <v>19433</v>
      </c>
      <c r="B64" s="1">
        <f>0</f>
        <v>0</v>
      </c>
      <c r="C64" s="1">
        <f>10159</f>
        <v>10159</v>
      </c>
      <c r="D64" s="1">
        <f t="shared" si="7"/>
        <v>32396</v>
      </c>
      <c r="E64" s="1">
        <f t="shared" si="8"/>
        <v>31.63671875</v>
      </c>
    </row>
    <row r="65" spans="1:5" x14ac:dyDescent="0.25">
      <c r="A65" s="1">
        <f>19775</f>
        <v>19775</v>
      </c>
      <c r="B65" s="1">
        <f>0</f>
        <v>0</v>
      </c>
      <c r="C65" s="1">
        <f>10285</f>
        <v>10285</v>
      </c>
      <c r="D65" s="1">
        <f t="shared" si="7"/>
        <v>32396</v>
      </c>
      <c r="E65" s="1">
        <f t="shared" si="8"/>
        <v>31.63671875</v>
      </c>
    </row>
    <row r="66" spans="1:5" x14ac:dyDescent="0.25">
      <c r="A66" s="1">
        <f>20092</f>
        <v>20092</v>
      </c>
      <c r="B66" s="1">
        <f>0</f>
        <v>0</v>
      </c>
      <c r="C66" s="1">
        <f>10411</f>
        <v>10411</v>
      </c>
      <c r="D66" s="1">
        <f t="shared" si="7"/>
        <v>32396</v>
      </c>
      <c r="E66" s="1">
        <f t="shared" si="8"/>
        <v>31.63671875</v>
      </c>
    </row>
    <row r="67" spans="1:5" x14ac:dyDescent="0.25">
      <c r="A67" s="1">
        <f>20402</f>
        <v>20402</v>
      </c>
      <c r="B67" s="1">
        <f>0</f>
        <v>0</v>
      </c>
      <c r="C67" s="1">
        <f>10603</f>
        <v>10603</v>
      </c>
      <c r="D67" s="1">
        <f t="shared" si="7"/>
        <v>32396</v>
      </c>
      <c r="E67" s="1">
        <f t="shared" si="8"/>
        <v>31.63671875</v>
      </c>
    </row>
    <row r="68" spans="1:5" x14ac:dyDescent="0.25">
      <c r="A68" s="1">
        <f>20805</f>
        <v>20805</v>
      </c>
      <c r="B68" s="1">
        <f>16</f>
        <v>16</v>
      </c>
      <c r="C68" s="1">
        <f>10740</f>
        <v>10740</v>
      </c>
      <c r="D68" s="1">
        <f t="shared" si="7"/>
        <v>32396</v>
      </c>
      <c r="E68" s="1">
        <f t="shared" si="8"/>
        <v>31.63671875</v>
      </c>
    </row>
    <row r="69" spans="1:5" x14ac:dyDescent="0.25">
      <c r="A69" s="1">
        <f>21107</f>
        <v>21107</v>
      </c>
      <c r="B69" s="1">
        <f>14</f>
        <v>14</v>
      </c>
      <c r="C69" s="1">
        <f>10909</f>
        <v>10909</v>
      </c>
      <c r="D69" s="1">
        <f>32397</f>
        <v>32397</v>
      </c>
      <c r="E69" s="1">
        <f>31.6376953125</f>
        <v>31.6376953125</v>
      </c>
    </row>
    <row r="70" spans="1:5" x14ac:dyDescent="0.25">
      <c r="A70" s="1">
        <f>21383</f>
        <v>21383</v>
      </c>
      <c r="B70" s="1">
        <f>0</f>
        <v>0</v>
      </c>
      <c r="C70" s="1">
        <f>11073</f>
        <v>11073</v>
      </c>
      <c r="D70" s="1">
        <f>32396</f>
        <v>32396</v>
      </c>
      <c r="E70" s="1">
        <f>31.63671875</f>
        <v>31.63671875</v>
      </c>
    </row>
    <row r="71" spans="1:5" x14ac:dyDescent="0.25">
      <c r="A71" s="1">
        <f>21718</f>
        <v>21718</v>
      </c>
      <c r="B71" s="1">
        <f>0</f>
        <v>0</v>
      </c>
      <c r="C71" s="1">
        <f>11222</f>
        <v>11222</v>
      </c>
      <c r="D71" s="1">
        <f>32397</f>
        <v>32397</v>
      </c>
      <c r="E71" s="1">
        <f>31.6376953125</f>
        <v>31.6376953125</v>
      </c>
    </row>
    <row r="72" spans="1:5" x14ac:dyDescent="0.25">
      <c r="A72" s="1">
        <f>22011</f>
        <v>22011</v>
      </c>
      <c r="B72" s="1">
        <f>0</f>
        <v>0</v>
      </c>
      <c r="C72" s="1">
        <f>11347</f>
        <v>11347</v>
      </c>
      <c r="D72" s="1">
        <f>32396</f>
        <v>32396</v>
      </c>
      <c r="E72" s="1">
        <f>31.63671875</f>
        <v>31.63671875</v>
      </c>
    </row>
    <row r="73" spans="1:5" x14ac:dyDescent="0.25">
      <c r="A73" s="1">
        <f>22334</f>
        <v>22334</v>
      </c>
      <c r="B73" s="1">
        <f>0</f>
        <v>0</v>
      </c>
      <c r="C73" s="1">
        <f>11518</f>
        <v>11518</v>
      </c>
      <c r="D73" s="1">
        <f>32397</f>
        <v>32397</v>
      </c>
      <c r="E73" s="1">
        <f>31.6376953125</f>
        <v>31.6376953125</v>
      </c>
    </row>
    <row r="74" spans="1:5" x14ac:dyDescent="0.25">
      <c r="A74" s="1">
        <f>22655</f>
        <v>22655</v>
      </c>
      <c r="B74" s="1">
        <f>0</f>
        <v>0</v>
      </c>
      <c r="C74" s="1">
        <f>11667</f>
        <v>11667</v>
      </c>
      <c r="D74" s="1">
        <f>32404</f>
        <v>32404</v>
      </c>
      <c r="E74" s="1">
        <f>31.64453125</f>
        <v>31.64453125</v>
      </c>
    </row>
    <row r="75" spans="1:5" x14ac:dyDescent="0.25">
      <c r="A75" s="1">
        <f>22973</f>
        <v>22973</v>
      </c>
      <c r="B75" s="1">
        <f>0</f>
        <v>0</v>
      </c>
      <c r="C75" s="1">
        <f>11812</f>
        <v>11812</v>
      </c>
      <c r="D75" s="1">
        <f>32408</f>
        <v>32408</v>
      </c>
      <c r="E75" s="1">
        <f>31.6484375</f>
        <v>31.6484375</v>
      </c>
    </row>
    <row r="76" spans="1:5" x14ac:dyDescent="0.25">
      <c r="A76" s="1">
        <f>23289</f>
        <v>23289</v>
      </c>
      <c r="B76" s="1">
        <f>0</f>
        <v>0</v>
      </c>
      <c r="C76" s="1">
        <f>12009</f>
        <v>12009</v>
      </c>
      <c r="D76" s="1">
        <f>32408</f>
        <v>32408</v>
      </c>
      <c r="E76" s="1">
        <f>31.6484375</f>
        <v>31.6484375</v>
      </c>
    </row>
    <row r="77" spans="1:5" x14ac:dyDescent="0.25">
      <c r="A77" s="1">
        <f>23580</f>
        <v>23580</v>
      </c>
      <c r="B77" s="1">
        <f>4</f>
        <v>4</v>
      </c>
      <c r="C77" s="1">
        <f>12184</f>
        <v>12184</v>
      </c>
      <c r="D77" s="1">
        <f>32408</f>
        <v>32408</v>
      </c>
      <c r="E77" s="1">
        <f>31.6484375</f>
        <v>31.6484375</v>
      </c>
    </row>
    <row r="78" spans="1:5" x14ac:dyDescent="0.25">
      <c r="A78" s="1">
        <f>23864</f>
        <v>23864</v>
      </c>
      <c r="B78" s="1">
        <f>17</f>
        <v>17</v>
      </c>
      <c r="C78" s="1">
        <f>12313</f>
        <v>12313</v>
      </c>
      <c r="D78" s="1">
        <f>32408</f>
        <v>32408</v>
      </c>
      <c r="E78" s="1">
        <f>31.6484375</f>
        <v>31.6484375</v>
      </c>
    </row>
    <row r="79" spans="1:5" x14ac:dyDescent="0.25">
      <c r="A79" s="1">
        <f>24161</f>
        <v>24161</v>
      </c>
      <c r="B79" s="1">
        <f>2</f>
        <v>2</v>
      </c>
      <c r="C79" s="1">
        <f>12493</f>
        <v>12493</v>
      </c>
      <c r="D79" s="1">
        <f>32408</f>
        <v>32408</v>
      </c>
      <c r="E79" s="1">
        <f>31.6484375</f>
        <v>31.6484375</v>
      </c>
    </row>
    <row r="80" spans="1:5" x14ac:dyDescent="0.25">
      <c r="A80" s="1">
        <f>24477</f>
        <v>24477</v>
      </c>
      <c r="B80" s="1">
        <f t="shared" ref="B80:B96" si="9">0</f>
        <v>0</v>
      </c>
      <c r="C80" s="1">
        <f>12654</f>
        <v>12654</v>
      </c>
      <c r="D80" s="1">
        <f>32409</f>
        <v>32409</v>
      </c>
      <c r="E80" s="1">
        <f>31.6494140625</f>
        <v>31.6494140625</v>
      </c>
    </row>
    <row r="81" spans="1:5" x14ac:dyDescent="0.25">
      <c r="A81" s="1">
        <f>24841</f>
        <v>24841</v>
      </c>
      <c r="B81" s="1">
        <f t="shared" si="9"/>
        <v>0</v>
      </c>
      <c r="C81" s="1">
        <f>12779</f>
        <v>12779</v>
      </c>
      <c r="D81" s="1">
        <f>32408</f>
        <v>32408</v>
      </c>
      <c r="E81" s="1">
        <f>31.6484375</f>
        <v>31.6484375</v>
      </c>
    </row>
    <row r="82" spans="1:5" x14ac:dyDescent="0.25">
      <c r="A82" s="1">
        <f>25199</f>
        <v>25199</v>
      </c>
      <c r="B82" s="1">
        <f t="shared" si="9"/>
        <v>0</v>
      </c>
      <c r="C82" s="1">
        <f>12932</f>
        <v>12932</v>
      </c>
      <c r="D82" s="1">
        <f>32408</f>
        <v>32408</v>
      </c>
      <c r="E82" s="1">
        <f>31.6484375</f>
        <v>31.6484375</v>
      </c>
    </row>
    <row r="83" spans="1:5" x14ac:dyDescent="0.25">
      <c r="A83" s="1">
        <f>25560</f>
        <v>25560</v>
      </c>
      <c r="B83" s="1">
        <f t="shared" si="9"/>
        <v>0</v>
      </c>
      <c r="C83" s="1">
        <f>13111</f>
        <v>13111</v>
      </c>
      <c r="D83" s="1">
        <f>32428</f>
        <v>32428</v>
      </c>
      <c r="E83" s="1">
        <f>31.66796875</f>
        <v>31.66796875</v>
      </c>
    </row>
    <row r="84" spans="1:5" x14ac:dyDescent="0.25">
      <c r="A84" s="1">
        <f>25883</f>
        <v>25883</v>
      </c>
      <c r="B84" s="1">
        <f t="shared" si="9"/>
        <v>0</v>
      </c>
      <c r="C84" s="1">
        <f>13260</f>
        <v>13260</v>
      </c>
      <c r="D84" s="1">
        <f t="shared" ref="D84:D93" si="10">32440</f>
        <v>32440</v>
      </c>
      <c r="E84" s="1">
        <f t="shared" ref="E84:E93" si="11">31.6796875</f>
        <v>31.6796875</v>
      </c>
    </row>
    <row r="85" spans="1:5" x14ac:dyDescent="0.25">
      <c r="A85" s="1">
        <f>26242</f>
        <v>26242</v>
      </c>
      <c r="B85" s="1">
        <f t="shared" si="9"/>
        <v>0</v>
      </c>
      <c r="C85" s="1">
        <f>13433</f>
        <v>13433</v>
      </c>
      <c r="D85" s="1">
        <f t="shared" si="10"/>
        <v>32440</v>
      </c>
      <c r="E85" s="1">
        <f t="shared" si="11"/>
        <v>31.6796875</v>
      </c>
    </row>
    <row r="86" spans="1:5" x14ac:dyDescent="0.25">
      <c r="A86" s="1">
        <f>26583</f>
        <v>26583</v>
      </c>
      <c r="B86" s="1">
        <f t="shared" si="9"/>
        <v>0</v>
      </c>
      <c r="C86" s="1">
        <f>13564</f>
        <v>13564</v>
      </c>
      <c r="D86" s="1">
        <f t="shared" si="10"/>
        <v>32440</v>
      </c>
      <c r="E86" s="1">
        <f t="shared" si="11"/>
        <v>31.6796875</v>
      </c>
    </row>
    <row r="87" spans="1:5" x14ac:dyDescent="0.25">
      <c r="A87" s="1">
        <f>26861</f>
        <v>26861</v>
      </c>
      <c r="B87" s="1">
        <f t="shared" si="9"/>
        <v>0</v>
      </c>
      <c r="C87" s="1">
        <f>13731</f>
        <v>13731</v>
      </c>
      <c r="D87" s="1">
        <f t="shared" si="10"/>
        <v>32440</v>
      </c>
      <c r="E87" s="1">
        <f t="shared" si="11"/>
        <v>31.6796875</v>
      </c>
    </row>
    <row r="88" spans="1:5" x14ac:dyDescent="0.25">
      <c r="A88" s="1">
        <f>27154</f>
        <v>27154</v>
      </c>
      <c r="B88" s="1">
        <f t="shared" si="9"/>
        <v>0</v>
      </c>
      <c r="C88" s="1">
        <f>13886</f>
        <v>13886</v>
      </c>
      <c r="D88" s="1">
        <f t="shared" si="10"/>
        <v>32440</v>
      </c>
      <c r="E88" s="1">
        <f t="shared" si="11"/>
        <v>31.6796875</v>
      </c>
    </row>
    <row r="89" spans="1:5" x14ac:dyDescent="0.25">
      <c r="A89" s="1">
        <f>27447</f>
        <v>27447</v>
      </c>
      <c r="B89" s="1">
        <f t="shared" si="9"/>
        <v>0</v>
      </c>
      <c r="C89" s="1">
        <f>14074</f>
        <v>14074</v>
      </c>
      <c r="D89" s="1">
        <f t="shared" si="10"/>
        <v>32440</v>
      </c>
      <c r="E89" s="1">
        <f t="shared" si="11"/>
        <v>31.6796875</v>
      </c>
    </row>
    <row r="90" spans="1:5" x14ac:dyDescent="0.25">
      <c r="A90" s="1">
        <f>27729</f>
        <v>27729</v>
      </c>
      <c r="B90" s="1">
        <f t="shared" si="9"/>
        <v>0</v>
      </c>
      <c r="C90" s="1">
        <f>14221</f>
        <v>14221</v>
      </c>
      <c r="D90" s="1">
        <f t="shared" si="10"/>
        <v>32440</v>
      </c>
      <c r="E90" s="1">
        <f t="shared" si="11"/>
        <v>31.6796875</v>
      </c>
    </row>
    <row r="91" spans="1:5" x14ac:dyDescent="0.25">
      <c r="A91" s="1">
        <f>28004</f>
        <v>28004</v>
      </c>
      <c r="B91" s="1">
        <f t="shared" si="9"/>
        <v>0</v>
      </c>
      <c r="C91" s="1">
        <f>14349</f>
        <v>14349</v>
      </c>
      <c r="D91" s="1">
        <f t="shared" si="10"/>
        <v>32440</v>
      </c>
      <c r="E91" s="1">
        <f t="shared" si="11"/>
        <v>31.6796875</v>
      </c>
    </row>
    <row r="92" spans="1:5" x14ac:dyDescent="0.25">
      <c r="A92" s="1">
        <f>28280</f>
        <v>28280</v>
      </c>
      <c r="B92" s="1">
        <f t="shared" si="9"/>
        <v>0</v>
      </c>
      <c r="C92" s="1">
        <f>14499</f>
        <v>14499</v>
      </c>
      <c r="D92" s="1">
        <f t="shared" si="10"/>
        <v>32440</v>
      </c>
      <c r="E92" s="1">
        <f t="shared" si="11"/>
        <v>31.6796875</v>
      </c>
    </row>
    <row r="93" spans="1:5" x14ac:dyDescent="0.25">
      <c r="A93" s="1">
        <f>28583</f>
        <v>28583</v>
      </c>
      <c r="B93" s="1">
        <f t="shared" si="9"/>
        <v>0</v>
      </c>
      <c r="C93" s="1">
        <f>14671</f>
        <v>14671</v>
      </c>
      <c r="D93" s="1">
        <f t="shared" si="10"/>
        <v>32440</v>
      </c>
      <c r="E93" s="1">
        <f t="shared" si="11"/>
        <v>31.6796875</v>
      </c>
    </row>
    <row r="94" spans="1:5" x14ac:dyDescent="0.25">
      <c r="A94" s="1">
        <f>28845</f>
        <v>28845</v>
      </c>
      <c r="B94" s="1">
        <f t="shared" si="9"/>
        <v>0</v>
      </c>
      <c r="C94" s="1">
        <f>14886</f>
        <v>14886</v>
      </c>
      <c r="D94" s="1">
        <f>32540</f>
        <v>32540</v>
      </c>
      <c r="E94" s="1">
        <f>31.77734375</f>
        <v>31.77734375</v>
      </c>
    </row>
    <row r="95" spans="1:5" x14ac:dyDescent="0.25">
      <c r="A95" s="1">
        <f>29125</f>
        <v>29125</v>
      </c>
      <c r="B95" s="1">
        <f t="shared" si="9"/>
        <v>0</v>
      </c>
      <c r="C95" s="1">
        <f>15057</f>
        <v>15057</v>
      </c>
      <c r="D95" s="1">
        <f>32584</f>
        <v>32584</v>
      </c>
      <c r="E95" s="1">
        <f>31.8203125</f>
        <v>31.8203125</v>
      </c>
    </row>
    <row r="96" spans="1:5" x14ac:dyDescent="0.25">
      <c r="A96" s="1">
        <f>29408</f>
        <v>29408</v>
      </c>
      <c r="B96" s="1">
        <f t="shared" si="9"/>
        <v>0</v>
      </c>
      <c r="C96" s="1">
        <f>15183</f>
        <v>15183</v>
      </c>
      <c r="D96" s="1">
        <f>32584</f>
        <v>32584</v>
      </c>
      <c r="E96" s="1">
        <f>31.8203125</f>
        <v>31.8203125</v>
      </c>
    </row>
    <row r="97" spans="1:5" x14ac:dyDescent="0.25">
      <c r="A97" s="1">
        <f>29693</f>
        <v>29693</v>
      </c>
      <c r="B97" s="1">
        <f>5</f>
        <v>5</v>
      </c>
      <c r="C97" s="1">
        <f>15343</f>
        <v>15343</v>
      </c>
      <c r="D97" s="1">
        <f>32584</f>
        <v>32584</v>
      </c>
      <c r="E97" s="1">
        <f>31.8203125</f>
        <v>31.8203125</v>
      </c>
    </row>
    <row r="98" spans="1:5" x14ac:dyDescent="0.25">
      <c r="A98" s="1">
        <f>29974</f>
        <v>29974</v>
      </c>
      <c r="B98" s="1">
        <f>14</f>
        <v>14</v>
      </c>
      <c r="C98" s="1">
        <f>15576</f>
        <v>15576</v>
      </c>
      <c r="D98" s="1">
        <f t="shared" ref="D98:D108" si="12">32583</f>
        <v>32583</v>
      </c>
      <c r="E98" s="1">
        <f t="shared" ref="E98:E108" si="13">31.8193359375</f>
        <v>31.8193359375</v>
      </c>
    </row>
    <row r="99" spans="1:5" x14ac:dyDescent="0.25">
      <c r="A99" s="1">
        <f>30254</f>
        <v>30254</v>
      </c>
      <c r="B99" s="1">
        <f>3</f>
        <v>3</v>
      </c>
      <c r="C99" s="1">
        <f>15743</f>
        <v>15743</v>
      </c>
      <c r="D99" s="1">
        <f t="shared" si="12"/>
        <v>32583</v>
      </c>
      <c r="E99" s="1">
        <f t="shared" si="13"/>
        <v>31.8193359375</v>
      </c>
    </row>
    <row r="100" spans="1:5" x14ac:dyDescent="0.25">
      <c r="A100" s="1">
        <f>30564</f>
        <v>30564</v>
      </c>
      <c r="B100" s="1">
        <f t="shared" ref="B100:B107" si="14">0</f>
        <v>0</v>
      </c>
      <c r="C100" s="1">
        <f>15919</f>
        <v>15919</v>
      </c>
      <c r="D100" s="1">
        <f t="shared" si="12"/>
        <v>32583</v>
      </c>
      <c r="E100" s="1">
        <f t="shared" si="13"/>
        <v>31.8193359375</v>
      </c>
    </row>
    <row r="101" spans="1:5" x14ac:dyDescent="0.25">
      <c r="A101" s="1">
        <f>30855</f>
        <v>30855</v>
      </c>
      <c r="B101" s="1">
        <f t="shared" si="14"/>
        <v>0</v>
      </c>
      <c r="C101" s="1">
        <f>16124</f>
        <v>16124</v>
      </c>
      <c r="D101" s="1">
        <f t="shared" si="12"/>
        <v>32583</v>
      </c>
      <c r="E101" s="1">
        <f t="shared" si="13"/>
        <v>31.8193359375</v>
      </c>
    </row>
    <row r="102" spans="1:5" x14ac:dyDescent="0.25">
      <c r="A102" s="1">
        <f>31150</f>
        <v>31150</v>
      </c>
      <c r="B102" s="1">
        <f t="shared" si="14"/>
        <v>0</v>
      </c>
      <c r="C102" s="1">
        <f>16326</f>
        <v>16326</v>
      </c>
      <c r="D102" s="1">
        <f t="shared" si="12"/>
        <v>32583</v>
      </c>
      <c r="E102" s="1">
        <f t="shared" si="13"/>
        <v>31.8193359375</v>
      </c>
    </row>
    <row r="103" spans="1:5" x14ac:dyDescent="0.25">
      <c r="A103" s="1">
        <f>31455</f>
        <v>31455</v>
      </c>
      <c r="B103" s="1">
        <f t="shared" si="14"/>
        <v>0</v>
      </c>
      <c r="C103" s="1">
        <f>16536</f>
        <v>16536</v>
      </c>
      <c r="D103" s="1">
        <f t="shared" si="12"/>
        <v>32583</v>
      </c>
      <c r="E103" s="1">
        <f t="shared" si="13"/>
        <v>31.8193359375</v>
      </c>
    </row>
    <row r="104" spans="1:5" x14ac:dyDescent="0.25">
      <c r="A104" s="1">
        <f>31737</f>
        <v>31737</v>
      </c>
      <c r="B104" s="1">
        <f t="shared" si="14"/>
        <v>0</v>
      </c>
      <c r="C104" s="1">
        <f>16763</f>
        <v>16763</v>
      </c>
      <c r="D104" s="1">
        <f t="shared" si="12"/>
        <v>32583</v>
      </c>
      <c r="E104" s="1">
        <f t="shared" si="13"/>
        <v>31.8193359375</v>
      </c>
    </row>
    <row r="105" spans="1:5" x14ac:dyDescent="0.25">
      <c r="A105" s="1">
        <f>32028</f>
        <v>32028</v>
      </c>
      <c r="B105" s="1">
        <f t="shared" si="14"/>
        <v>0</v>
      </c>
      <c r="C105" s="1">
        <f>16978</f>
        <v>16978</v>
      </c>
      <c r="D105" s="1">
        <f t="shared" si="12"/>
        <v>32583</v>
      </c>
      <c r="E105" s="1">
        <f t="shared" si="13"/>
        <v>31.8193359375</v>
      </c>
    </row>
    <row r="106" spans="1:5" x14ac:dyDescent="0.25">
      <c r="A106" s="1">
        <f>32295</f>
        <v>32295</v>
      </c>
      <c r="B106" s="1">
        <f t="shared" si="14"/>
        <v>0</v>
      </c>
      <c r="C106" s="1">
        <f>17210</f>
        <v>17210</v>
      </c>
      <c r="D106" s="1">
        <f t="shared" si="12"/>
        <v>32583</v>
      </c>
      <c r="E106" s="1">
        <f t="shared" si="13"/>
        <v>31.8193359375</v>
      </c>
    </row>
    <row r="107" spans="1:5" x14ac:dyDescent="0.25">
      <c r="A107" s="1">
        <f>32588</f>
        <v>32588</v>
      </c>
      <c r="B107" s="1">
        <f t="shared" si="14"/>
        <v>0</v>
      </c>
      <c r="C107" s="1">
        <f>17399</f>
        <v>17399</v>
      </c>
      <c r="D107" s="1">
        <f t="shared" si="12"/>
        <v>32583</v>
      </c>
      <c r="E107" s="1">
        <f t="shared" si="13"/>
        <v>31.8193359375</v>
      </c>
    </row>
    <row r="108" spans="1:5" x14ac:dyDescent="0.25">
      <c r="A108" s="1">
        <f>32889</f>
        <v>32889</v>
      </c>
      <c r="B108" s="1">
        <f>8</f>
        <v>8</v>
      </c>
      <c r="C108" s="1">
        <f>17584</f>
        <v>17584</v>
      </c>
      <c r="D108" s="1">
        <f t="shared" si="12"/>
        <v>32583</v>
      </c>
      <c r="E108" s="1">
        <f t="shared" si="13"/>
        <v>31.8193359375</v>
      </c>
    </row>
    <row r="109" spans="1:5" x14ac:dyDescent="0.25">
      <c r="A109" s="1">
        <f>33163</f>
        <v>33163</v>
      </c>
      <c r="B109" s="1">
        <f>0</f>
        <v>0</v>
      </c>
      <c r="C109" s="1">
        <f>17787</f>
        <v>17787</v>
      </c>
      <c r="D109" s="1">
        <f>32627</f>
        <v>32627</v>
      </c>
      <c r="E109" s="1">
        <f>31.8623046875</f>
        <v>31.8623046875</v>
      </c>
    </row>
    <row r="110" spans="1:5" x14ac:dyDescent="0.25">
      <c r="A110" s="1">
        <f>33440</f>
        <v>33440</v>
      </c>
      <c r="B110" s="1">
        <f>4</f>
        <v>4</v>
      </c>
      <c r="C110" s="1">
        <f>17914</f>
        <v>17914</v>
      </c>
      <c r="D110" s="1">
        <f>32679</f>
        <v>32679</v>
      </c>
      <c r="E110" s="1">
        <f>31.9130859375</f>
        <v>31.9130859375</v>
      </c>
    </row>
    <row r="111" spans="1:5" x14ac:dyDescent="0.25">
      <c r="A111" s="1">
        <f>33781</f>
        <v>33781</v>
      </c>
      <c r="B111" s="1">
        <f>0</f>
        <v>0</v>
      </c>
      <c r="C111" s="1">
        <f>18055</f>
        <v>18055</v>
      </c>
      <c r="D111" s="1">
        <f>32711</f>
        <v>32711</v>
      </c>
      <c r="E111" s="1">
        <f>31.9443359375</f>
        <v>31.9443359375</v>
      </c>
    </row>
    <row r="112" spans="1:5" x14ac:dyDescent="0.25">
      <c r="A112" s="1">
        <f>34111</f>
        <v>34111</v>
      </c>
      <c r="B112" s="1">
        <f>0</f>
        <v>0</v>
      </c>
      <c r="C112" s="1">
        <f>18187</f>
        <v>18187</v>
      </c>
      <c r="D112" s="1">
        <f t="shared" ref="D112:D120" si="15">32715</f>
        <v>32715</v>
      </c>
      <c r="E112" s="1">
        <f t="shared" ref="E112:E120" si="16">31.9482421875</f>
        <v>31.9482421875</v>
      </c>
    </row>
    <row r="113" spans="1:5" x14ac:dyDescent="0.25">
      <c r="A113" s="1">
        <f>34440</f>
        <v>34440</v>
      </c>
      <c r="B113" s="1">
        <f>0</f>
        <v>0</v>
      </c>
      <c r="C113" s="1">
        <f>18321</f>
        <v>18321</v>
      </c>
      <c r="D113" s="1">
        <f t="shared" si="15"/>
        <v>32715</v>
      </c>
      <c r="E113" s="1">
        <f t="shared" si="16"/>
        <v>31.9482421875</v>
      </c>
    </row>
    <row r="114" spans="1:5" x14ac:dyDescent="0.25">
      <c r="A114" s="1">
        <f>34764</f>
        <v>34764</v>
      </c>
      <c r="B114" s="1">
        <f>0</f>
        <v>0</v>
      </c>
      <c r="C114" s="1">
        <f>18498</f>
        <v>18498</v>
      </c>
      <c r="D114" s="1">
        <f t="shared" si="15"/>
        <v>32715</v>
      </c>
      <c r="E114" s="1">
        <f t="shared" si="16"/>
        <v>31.9482421875</v>
      </c>
    </row>
    <row r="115" spans="1:5" x14ac:dyDescent="0.25">
      <c r="A115" s="1">
        <f>35080</f>
        <v>35080</v>
      </c>
      <c r="B115" s="1">
        <f>0</f>
        <v>0</v>
      </c>
      <c r="C115" s="1">
        <f>18639</f>
        <v>18639</v>
      </c>
      <c r="D115" s="1">
        <f t="shared" si="15"/>
        <v>32715</v>
      </c>
      <c r="E115" s="1">
        <f t="shared" si="16"/>
        <v>31.9482421875</v>
      </c>
    </row>
    <row r="116" spans="1:5" x14ac:dyDescent="0.25">
      <c r="C116" s="1">
        <f>18781</f>
        <v>18781</v>
      </c>
      <c r="D116" s="1">
        <f t="shared" si="15"/>
        <v>32715</v>
      </c>
      <c r="E116" s="1">
        <f t="shared" si="16"/>
        <v>31.9482421875</v>
      </c>
    </row>
    <row r="117" spans="1:5" x14ac:dyDescent="0.25">
      <c r="C117" s="1">
        <f>18928</f>
        <v>18928</v>
      </c>
      <c r="D117" s="1">
        <f t="shared" si="15"/>
        <v>32715</v>
      </c>
      <c r="E117" s="1">
        <f t="shared" si="16"/>
        <v>31.9482421875</v>
      </c>
    </row>
    <row r="118" spans="1:5" x14ac:dyDescent="0.25">
      <c r="C118" s="1">
        <f>19101</f>
        <v>19101</v>
      </c>
      <c r="D118" s="1">
        <f t="shared" si="15"/>
        <v>32715</v>
      </c>
      <c r="E118" s="1">
        <f t="shared" si="16"/>
        <v>31.9482421875</v>
      </c>
    </row>
    <row r="119" spans="1:5" x14ac:dyDescent="0.25">
      <c r="C119" s="1">
        <f>19278</f>
        <v>19278</v>
      </c>
      <c r="D119" s="1">
        <f t="shared" si="15"/>
        <v>32715</v>
      </c>
      <c r="E119" s="1">
        <f t="shared" si="16"/>
        <v>31.9482421875</v>
      </c>
    </row>
    <row r="120" spans="1:5" x14ac:dyDescent="0.25">
      <c r="C120" s="1">
        <f>19427</f>
        <v>19427</v>
      </c>
      <c r="D120" s="1">
        <f t="shared" si="15"/>
        <v>32715</v>
      </c>
      <c r="E120" s="1">
        <f t="shared" si="16"/>
        <v>31.9482421875</v>
      </c>
    </row>
    <row r="121" spans="1:5" x14ac:dyDescent="0.25">
      <c r="C121" s="1">
        <f>19596</f>
        <v>19596</v>
      </c>
      <c r="D121" s="1">
        <f>32460</f>
        <v>32460</v>
      </c>
      <c r="E121" s="1">
        <f>31.69921875</f>
        <v>31.69921875</v>
      </c>
    </row>
    <row r="122" spans="1:5" x14ac:dyDescent="0.25">
      <c r="C122" s="1">
        <f>19744</f>
        <v>19744</v>
      </c>
      <c r="D122" s="1">
        <f>32459</f>
        <v>32459</v>
      </c>
      <c r="E122" s="1">
        <f>31.6982421875</f>
        <v>31.6982421875</v>
      </c>
    </row>
    <row r="123" spans="1:5" x14ac:dyDescent="0.25">
      <c r="C123" s="1">
        <f>19903</f>
        <v>19903</v>
      </c>
      <c r="D123" s="1">
        <f>32460</f>
        <v>32460</v>
      </c>
      <c r="E123" s="1">
        <f>31.69921875</f>
        <v>31.69921875</v>
      </c>
    </row>
    <row r="124" spans="1:5" x14ac:dyDescent="0.25">
      <c r="C124" s="1">
        <f>20042</f>
        <v>20042</v>
      </c>
      <c r="D124" s="1">
        <f>32459</f>
        <v>32459</v>
      </c>
      <c r="E124" s="1">
        <f>31.6982421875</f>
        <v>31.6982421875</v>
      </c>
    </row>
    <row r="125" spans="1:5" x14ac:dyDescent="0.25">
      <c r="C125" s="1">
        <f>20186</f>
        <v>20186</v>
      </c>
      <c r="D125" s="1">
        <f>32460</f>
        <v>32460</v>
      </c>
      <c r="E125" s="1">
        <f>31.69921875</f>
        <v>31.69921875</v>
      </c>
    </row>
    <row r="126" spans="1:5" x14ac:dyDescent="0.25">
      <c r="C126" s="1">
        <f>20334</f>
        <v>20334</v>
      </c>
      <c r="D126" s="1">
        <f>32459</f>
        <v>32459</v>
      </c>
      <c r="E126" s="1">
        <f>31.6982421875</f>
        <v>31.6982421875</v>
      </c>
    </row>
    <row r="127" spans="1:5" x14ac:dyDescent="0.25">
      <c r="C127" s="1">
        <f>20531</f>
        <v>20531</v>
      </c>
      <c r="D127" s="1">
        <f>32460</f>
        <v>32460</v>
      </c>
      <c r="E127" s="1">
        <f>31.69921875</f>
        <v>31.69921875</v>
      </c>
    </row>
    <row r="128" spans="1:5" x14ac:dyDescent="0.25">
      <c r="C128" s="1">
        <f>20814</f>
        <v>20814</v>
      </c>
      <c r="D128" s="1">
        <f>32491</f>
        <v>32491</v>
      </c>
      <c r="E128" s="1">
        <f>31.7294921875</f>
        <v>31.7294921875</v>
      </c>
    </row>
    <row r="129" spans="3:5" x14ac:dyDescent="0.25">
      <c r="C129" s="1">
        <f>20972</f>
        <v>20972</v>
      </c>
      <c r="D129" s="1">
        <f>32555</f>
        <v>32555</v>
      </c>
      <c r="E129" s="1">
        <f>31.7919921875</f>
        <v>31.7919921875</v>
      </c>
    </row>
    <row r="130" spans="3:5" x14ac:dyDescent="0.25">
      <c r="C130" s="1">
        <f>21121</f>
        <v>21121</v>
      </c>
      <c r="D130" s="1">
        <f>32583</f>
        <v>32583</v>
      </c>
      <c r="E130" s="1">
        <f t="shared" ref="E130:E135" si="17">31.8193359375</f>
        <v>31.8193359375</v>
      </c>
    </row>
    <row r="131" spans="3:5" x14ac:dyDescent="0.25">
      <c r="C131" s="1">
        <f>21262</f>
        <v>21262</v>
      </c>
      <c r="D131" s="1">
        <f>32583</f>
        <v>32583</v>
      </c>
      <c r="E131" s="1">
        <f t="shared" si="17"/>
        <v>31.8193359375</v>
      </c>
    </row>
    <row r="132" spans="3:5" x14ac:dyDescent="0.25">
      <c r="C132" s="1">
        <f>21425</f>
        <v>21425</v>
      </c>
      <c r="D132" s="1">
        <f>32583</f>
        <v>32583</v>
      </c>
      <c r="E132" s="1">
        <f t="shared" si="17"/>
        <v>31.8193359375</v>
      </c>
    </row>
    <row r="133" spans="3:5" x14ac:dyDescent="0.25">
      <c r="C133" s="1">
        <f>21618</f>
        <v>21618</v>
      </c>
      <c r="D133" s="1">
        <f>32583</f>
        <v>32583</v>
      </c>
      <c r="E133" s="1">
        <f t="shared" si="17"/>
        <v>31.8193359375</v>
      </c>
    </row>
    <row r="134" spans="3:5" x14ac:dyDescent="0.25">
      <c r="C134" s="1">
        <f>21783</f>
        <v>21783</v>
      </c>
      <c r="D134" s="1">
        <f>32583</f>
        <v>32583</v>
      </c>
      <c r="E134" s="1">
        <f t="shared" si="17"/>
        <v>31.8193359375</v>
      </c>
    </row>
    <row r="135" spans="3:5" x14ac:dyDescent="0.25">
      <c r="C135" s="1">
        <f>21937</f>
        <v>21937</v>
      </c>
      <c r="D135" s="1">
        <f>32583</f>
        <v>32583</v>
      </c>
      <c r="E135" s="1">
        <f t="shared" si="17"/>
        <v>31.8193359375</v>
      </c>
    </row>
    <row r="136" spans="3:5" x14ac:dyDescent="0.25">
      <c r="C136" s="1">
        <f>22121</f>
        <v>22121</v>
      </c>
      <c r="D136" s="1">
        <f>32584</f>
        <v>32584</v>
      </c>
      <c r="E136" s="1">
        <f>31.8203125</f>
        <v>31.8203125</v>
      </c>
    </row>
    <row r="137" spans="3:5" x14ac:dyDescent="0.25">
      <c r="C137" s="1">
        <f>22311</f>
        <v>22311</v>
      </c>
      <c r="D137" s="1">
        <f t="shared" ref="D137:D144" si="18">32583</f>
        <v>32583</v>
      </c>
      <c r="E137" s="1">
        <f t="shared" ref="E137:E144" si="19">31.8193359375</f>
        <v>31.8193359375</v>
      </c>
    </row>
    <row r="138" spans="3:5" x14ac:dyDescent="0.25">
      <c r="C138" s="1">
        <f>22495</f>
        <v>22495</v>
      </c>
      <c r="D138" s="1">
        <f t="shared" si="18"/>
        <v>32583</v>
      </c>
      <c r="E138" s="1">
        <f t="shared" si="19"/>
        <v>31.8193359375</v>
      </c>
    </row>
    <row r="139" spans="3:5" x14ac:dyDescent="0.25">
      <c r="C139" s="1">
        <f>22669</f>
        <v>22669</v>
      </c>
      <c r="D139" s="1">
        <f t="shared" si="18"/>
        <v>32583</v>
      </c>
      <c r="E139" s="1">
        <f t="shared" si="19"/>
        <v>31.8193359375</v>
      </c>
    </row>
    <row r="140" spans="3:5" x14ac:dyDescent="0.25">
      <c r="C140" s="1">
        <f>22823</f>
        <v>22823</v>
      </c>
      <c r="D140" s="1">
        <f t="shared" si="18"/>
        <v>32583</v>
      </c>
      <c r="E140" s="1">
        <f t="shared" si="19"/>
        <v>31.8193359375</v>
      </c>
    </row>
    <row r="141" spans="3:5" x14ac:dyDescent="0.25">
      <c r="C141" s="1">
        <f>22968</f>
        <v>22968</v>
      </c>
      <c r="D141" s="1">
        <f t="shared" si="18"/>
        <v>32583</v>
      </c>
      <c r="E141" s="1">
        <f t="shared" si="19"/>
        <v>31.8193359375</v>
      </c>
    </row>
    <row r="142" spans="3:5" x14ac:dyDescent="0.25">
      <c r="C142" s="1">
        <f>23141</f>
        <v>23141</v>
      </c>
      <c r="D142" s="1">
        <f t="shared" si="18"/>
        <v>32583</v>
      </c>
      <c r="E142" s="1">
        <f t="shared" si="19"/>
        <v>31.8193359375</v>
      </c>
    </row>
    <row r="143" spans="3:5" x14ac:dyDescent="0.25">
      <c r="C143" s="1">
        <f>23333</f>
        <v>23333</v>
      </c>
      <c r="D143" s="1">
        <f t="shared" si="18"/>
        <v>32583</v>
      </c>
      <c r="E143" s="1">
        <f t="shared" si="19"/>
        <v>31.8193359375</v>
      </c>
    </row>
    <row r="144" spans="3:5" x14ac:dyDescent="0.25">
      <c r="C144" s="1">
        <f>23495</f>
        <v>23495</v>
      </c>
      <c r="D144" s="1">
        <f t="shared" si="18"/>
        <v>32583</v>
      </c>
      <c r="E144" s="1">
        <f t="shared" si="19"/>
        <v>31.8193359375</v>
      </c>
    </row>
    <row r="145" spans="3:5" x14ac:dyDescent="0.25">
      <c r="C145" s="1">
        <f>23701</f>
        <v>23701</v>
      </c>
      <c r="D145" s="1">
        <f>32656</f>
        <v>32656</v>
      </c>
      <c r="E145" s="1">
        <f>31.890625</f>
        <v>31.890625</v>
      </c>
    </row>
    <row r="146" spans="3:5" x14ac:dyDescent="0.25">
      <c r="C146" s="1">
        <f>23832</f>
        <v>23832</v>
      </c>
      <c r="D146" s="1">
        <f>32695</f>
        <v>32695</v>
      </c>
      <c r="E146" s="1">
        <f>31.9287109375</f>
        <v>31.9287109375</v>
      </c>
    </row>
    <row r="147" spans="3:5" x14ac:dyDescent="0.25">
      <c r="C147" s="1">
        <f>24026</f>
        <v>24026</v>
      </c>
      <c r="D147" s="1">
        <f>32744</f>
        <v>32744</v>
      </c>
      <c r="E147" s="1">
        <f>31.9765625</f>
        <v>31.9765625</v>
      </c>
    </row>
    <row r="148" spans="3:5" x14ac:dyDescent="0.25">
      <c r="C148" s="1">
        <f>24198</f>
        <v>24198</v>
      </c>
      <c r="D148" s="1">
        <f t="shared" ref="D148:D162" si="20">32751</f>
        <v>32751</v>
      </c>
      <c r="E148" s="1">
        <f t="shared" ref="E148:E162" si="21">31.9833984375</f>
        <v>31.9833984375</v>
      </c>
    </row>
    <row r="149" spans="3:5" x14ac:dyDescent="0.25">
      <c r="C149" s="1">
        <f>24335</f>
        <v>24335</v>
      </c>
      <c r="D149" s="1">
        <f t="shared" si="20"/>
        <v>32751</v>
      </c>
      <c r="E149" s="1">
        <f t="shared" si="21"/>
        <v>31.9833984375</v>
      </c>
    </row>
    <row r="150" spans="3:5" x14ac:dyDescent="0.25">
      <c r="C150" s="1">
        <f>24505</f>
        <v>24505</v>
      </c>
      <c r="D150" s="1">
        <f t="shared" si="20"/>
        <v>32751</v>
      </c>
      <c r="E150" s="1">
        <f t="shared" si="21"/>
        <v>31.9833984375</v>
      </c>
    </row>
    <row r="151" spans="3:5" x14ac:dyDescent="0.25">
      <c r="C151" s="1">
        <f>24691</f>
        <v>24691</v>
      </c>
      <c r="D151" s="1">
        <f t="shared" si="20"/>
        <v>32751</v>
      </c>
      <c r="E151" s="1">
        <f t="shared" si="21"/>
        <v>31.9833984375</v>
      </c>
    </row>
    <row r="152" spans="3:5" x14ac:dyDescent="0.25">
      <c r="C152" s="1">
        <f>24878</f>
        <v>24878</v>
      </c>
      <c r="D152" s="1">
        <f t="shared" si="20"/>
        <v>32751</v>
      </c>
      <c r="E152" s="1">
        <f t="shared" si="21"/>
        <v>31.9833984375</v>
      </c>
    </row>
    <row r="153" spans="3:5" x14ac:dyDescent="0.25">
      <c r="C153" s="1">
        <f>25036</f>
        <v>25036</v>
      </c>
      <c r="D153" s="1">
        <f t="shared" si="20"/>
        <v>32751</v>
      </c>
      <c r="E153" s="1">
        <f t="shared" si="21"/>
        <v>31.9833984375</v>
      </c>
    </row>
    <row r="154" spans="3:5" x14ac:dyDescent="0.25">
      <c r="C154" s="1">
        <f>25214</f>
        <v>25214</v>
      </c>
      <c r="D154" s="1">
        <f t="shared" si="20"/>
        <v>32751</v>
      </c>
      <c r="E154" s="1">
        <f t="shared" si="21"/>
        <v>31.9833984375</v>
      </c>
    </row>
    <row r="155" spans="3:5" x14ac:dyDescent="0.25">
      <c r="C155" s="1">
        <f>25388</f>
        <v>25388</v>
      </c>
      <c r="D155" s="1">
        <f t="shared" si="20"/>
        <v>32751</v>
      </c>
      <c r="E155" s="1">
        <f t="shared" si="21"/>
        <v>31.9833984375</v>
      </c>
    </row>
    <row r="156" spans="3:5" x14ac:dyDescent="0.25">
      <c r="C156" s="1">
        <f>25560</f>
        <v>25560</v>
      </c>
      <c r="D156" s="1">
        <f t="shared" si="20"/>
        <v>32751</v>
      </c>
      <c r="E156" s="1">
        <f t="shared" si="21"/>
        <v>31.9833984375</v>
      </c>
    </row>
    <row r="157" spans="3:5" x14ac:dyDescent="0.25">
      <c r="C157" s="1">
        <f>25728</f>
        <v>25728</v>
      </c>
      <c r="D157" s="1">
        <f t="shared" si="20"/>
        <v>32751</v>
      </c>
      <c r="E157" s="1">
        <f t="shared" si="21"/>
        <v>31.9833984375</v>
      </c>
    </row>
    <row r="158" spans="3:5" x14ac:dyDescent="0.25">
      <c r="C158" s="1">
        <f>25921</f>
        <v>25921</v>
      </c>
      <c r="D158" s="1">
        <f t="shared" si="20"/>
        <v>32751</v>
      </c>
      <c r="E158" s="1">
        <f t="shared" si="21"/>
        <v>31.9833984375</v>
      </c>
    </row>
    <row r="159" spans="3:5" x14ac:dyDescent="0.25">
      <c r="C159" s="1">
        <f>26083</f>
        <v>26083</v>
      </c>
      <c r="D159" s="1">
        <f t="shared" si="20"/>
        <v>32751</v>
      </c>
      <c r="E159" s="1">
        <f t="shared" si="21"/>
        <v>31.9833984375</v>
      </c>
    </row>
    <row r="160" spans="3:5" x14ac:dyDescent="0.25">
      <c r="C160" s="1">
        <f>26258</f>
        <v>26258</v>
      </c>
      <c r="D160" s="1">
        <f t="shared" si="20"/>
        <v>32751</v>
      </c>
      <c r="E160" s="1">
        <f t="shared" si="21"/>
        <v>31.9833984375</v>
      </c>
    </row>
    <row r="161" spans="3:5" x14ac:dyDescent="0.25">
      <c r="C161" s="1">
        <f>26418</f>
        <v>26418</v>
      </c>
      <c r="D161" s="1">
        <f t="shared" si="20"/>
        <v>32751</v>
      </c>
      <c r="E161" s="1">
        <f t="shared" si="21"/>
        <v>31.9833984375</v>
      </c>
    </row>
    <row r="162" spans="3:5" x14ac:dyDescent="0.25">
      <c r="C162" s="1">
        <f>26589</f>
        <v>26589</v>
      </c>
      <c r="D162" s="1">
        <f t="shared" si="20"/>
        <v>32751</v>
      </c>
      <c r="E162" s="1">
        <f t="shared" si="21"/>
        <v>31.9833984375</v>
      </c>
    </row>
    <row r="163" spans="3:5" x14ac:dyDescent="0.25">
      <c r="C163" s="1">
        <f>26769</f>
        <v>26769</v>
      </c>
      <c r="D163" s="1">
        <f>32767</f>
        <v>32767</v>
      </c>
      <c r="E163" s="1">
        <f>31.9990234375</f>
        <v>31.9990234375</v>
      </c>
    </row>
    <row r="164" spans="3:5" x14ac:dyDescent="0.25">
      <c r="C164" s="1">
        <f>26935</f>
        <v>26935</v>
      </c>
      <c r="D164" s="1">
        <f>32775</f>
        <v>32775</v>
      </c>
      <c r="E164" s="1">
        <f>32.0068359375</f>
        <v>32.0068359375</v>
      </c>
    </row>
    <row r="165" spans="3:5" x14ac:dyDescent="0.25">
      <c r="C165" s="1">
        <f>27085</f>
        <v>27085</v>
      </c>
      <c r="D165" s="1">
        <f>32775</f>
        <v>32775</v>
      </c>
      <c r="E165" s="1">
        <f>32.0068359375</f>
        <v>32.0068359375</v>
      </c>
    </row>
    <row r="166" spans="3:5" x14ac:dyDescent="0.25">
      <c r="C166" s="1">
        <f>27270</f>
        <v>27270</v>
      </c>
      <c r="D166" s="1">
        <f>32776</f>
        <v>32776</v>
      </c>
      <c r="E166" s="1">
        <f>32.0078125</f>
        <v>32.0078125</v>
      </c>
    </row>
    <row r="167" spans="3:5" x14ac:dyDescent="0.25">
      <c r="C167" s="1">
        <f>27402</f>
        <v>27402</v>
      </c>
      <c r="D167" s="1">
        <f>32775</f>
        <v>32775</v>
      </c>
      <c r="E167" s="1">
        <f>32.0068359375</f>
        <v>32.0068359375</v>
      </c>
    </row>
    <row r="168" spans="3:5" x14ac:dyDescent="0.25">
      <c r="C168" s="1">
        <f>27557</f>
        <v>27557</v>
      </c>
      <c r="D168" s="1">
        <f>32776</f>
        <v>32776</v>
      </c>
      <c r="E168" s="1">
        <f>32.0078125</f>
        <v>32.0078125</v>
      </c>
    </row>
    <row r="169" spans="3:5" x14ac:dyDescent="0.25">
      <c r="C169" s="1">
        <f>27708</f>
        <v>27708</v>
      </c>
      <c r="D169" s="1">
        <f>32775</f>
        <v>32775</v>
      </c>
      <c r="E169" s="1">
        <f>32.0068359375</f>
        <v>32.0068359375</v>
      </c>
    </row>
    <row r="170" spans="3:5" x14ac:dyDescent="0.25">
      <c r="C170" s="1">
        <f>27873</f>
        <v>27873</v>
      </c>
      <c r="D170" s="1">
        <f>32775</f>
        <v>32775</v>
      </c>
      <c r="E170" s="1">
        <f>32.0068359375</f>
        <v>32.0068359375</v>
      </c>
    </row>
    <row r="171" spans="3:5" x14ac:dyDescent="0.25">
      <c r="C171" s="1">
        <f>27996</f>
        <v>27996</v>
      </c>
      <c r="D171" s="1">
        <f>32775</f>
        <v>32775</v>
      </c>
      <c r="E171" s="1">
        <f>32.0068359375</f>
        <v>32.0068359375</v>
      </c>
    </row>
    <row r="172" spans="3:5" x14ac:dyDescent="0.25">
      <c r="C172" s="1">
        <f>28124</f>
        <v>28124</v>
      </c>
      <c r="D172" s="1">
        <f>32775</f>
        <v>32775</v>
      </c>
      <c r="E172" s="1">
        <f>32.0068359375</f>
        <v>32.0068359375</v>
      </c>
    </row>
    <row r="173" spans="3:5" x14ac:dyDescent="0.25">
      <c r="C173" s="1">
        <f>28253</f>
        <v>28253</v>
      </c>
      <c r="D173" s="1">
        <f>32775</f>
        <v>32775</v>
      </c>
      <c r="E173" s="1">
        <f>32.0068359375</f>
        <v>32.0068359375</v>
      </c>
    </row>
    <row r="174" spans="3:5" x14ac:dyDescent="0.25">
      <c r="C174" s="1">
        <f>28424</f>
        <v>28424</v>
      </c>
      <c r="D174" s="1">
        <f>32776</f>
        <v>32776</v>
      </c>
      <c r="E174" s="1">
        <f>32.0078125</f>
        <v>32.0078125</v>
      </c>
    </row>
    <row r="175" spans="3:5" x14ac:dyDescent="0.25">
      <c r="C175" s="1">
        <f>28566</f>
        <v>28566</v>
      </c>
      <c r="D175" s="1">
        <f>32775</f>
        <v>32775</v>
      </c>
      <c r="E175" s="1">
        <f>32.0068359375</f>
        <v>32.0068359375</v>
      </c>
    </row>
    <row r="176" spans="3:5" x14ac:dyDescent="0.25">
      <c r="C176" s="1">
        <f>28697</f>
        <v>28697</v>
      </c>
      <c r="D176" s="1">
        <f>32776</f>
        <v>32776</v>
      </c>
      <c r="E176" s="1">
        <f>32.0078125</f>
        <v>32.0078125</v>
      </c>
    </row>
    <row r="177" spans="3:5" x14ac:dyDescent="0.25">
      <c r="C177" s="1">
        <f>28879</f>
        <v>28879</v>
      </c>
      <c r="D177" s="1">
        <f>32779</f>
        <v>32779</v>
      </c>
      <c r="E177" s="1">
        <f t="shared" ref="E177:E182" si="22">32.0107421875</f>
        <v>32.0107421875</v>
      </c>
    </row>
    <row r="178" spans="3:5" x14ac:dyDescent="0.25">
      <c r="C178" s="1">
        <f>29007</f>
        <v>29007</v>
      </c>
      <c r="D178" s="1">
        <f>32779</f>
        <v>32779</v>
      </c>
      <c r="E178" s="1">
        <f t="shared" si="22"/>
        <v>32.0107421875</v>
      </c>
    </row>
    <row r="179" spans="3:5" x14ac:dyDescent="0.25">
      <c r="C179" s="1">
        <f>29155</f>
        <v>29155</v>
      </c>
      <c r="D179" s="1">
        <f>32779</f>
        <v>32779</v>
      </c>
      <c r="E179" s="1">
        <f t="shared" si="22"/>
        <v>32.0107421875</v>
      </c>
    </row>
    <row r="180" spans="3:5" x14ac:dyDescent="0.25">
      <c r="C180" s="1">
        <f>29284</f>
        <v>29284</v>
      </c>
      <c r="D180" s="1">
        <f>32779</f>
        <v>32779</v>
      </c>
      <c r="E180" s="1">
        <f t="shared" si="22"/>
        <v>32.0107421875</v>
      </c>
    </row>
    <row r="181" spans="3:5" x14ac:dyDescent="0.25">
      <c r="C181" s="1">
        <f>29417</f>
        <v>29417</v>
      </c>
      <c r="D181" s="1">
        <f>32779</f>
        <v>32779</v>
      </c>
      <c r="E181" s="1">
        <f t="shared" si="22"/>
        <v>32.0107421875</v>
      </c>
    </row>
    <row r="182" spans="3:5" x14ac:dyDescent="0.25">
      <c r="C182" s="1">
        <f>29547</f>
        <v>29547</v>
      </c>
      <c r="D182" s="1">
        <f>32779</f>
        <v>32779</v>
      </c>
      <c r="E182" s="1">
        <f t="shared" si="22"/>
        <v>32.0107421875</v>
      </c>
    </row>
    <row r="183" spans="3:5" x14ac:dyDescent="0.25">
      <c r="C183" s="1">
        <f>29703</f>
        <v>29703</v>
      </c>
      <c r="D183" s="1">
        <f>32787</f>
        <v>32787</v>
      </c>
      <c r="E183" s="1">
        <f>32.0185546875</f>
        <v>32.0185546875</v>
      </c>
    </row>
    <row r="184" spans="3:5" x14ac:dyDescent="0.25">
      <c r="C184" s="1">
        <f>29835</f>
        <v>29835</v>
      </c>
      <c r="D184" s="1">
        <f>32803</f>
        <v>32803</v>
      </c>
      <c r="E184" s="1">
        <f>32.0341796875</f>
        <v>32.0341796875</v>
      </c>
    </row>
    <row r="185" spans="3:5" x14ac:dyDescent="0.25">
      <c r="C185" s="1">
        <f>29972</f>
        <v>29972</v>
      </c>
      <c r="D185" s="1">
        <f>32855</f>
        <v>32855</v>
      </c>
      <c r="E185" s="1">
        <f>32.0849609375</f>
        <v>32.0849609375</v>
      </c>
    </row>
    <row r="186" spans="3:5" x14ac:dyDescent="0.25">
      <c r="C186" s="1">
        <f>30112</f>
        <v>30112</v>
      </c>
      <c r="D186" s="1">
        <f>32891</f>
        <v>32891</v>
      </c>
      <c r="E186" s="1">
        <f>32.1201171875</f>
        <v>32.1201171875</v>
      </c>
    </row>
    <row r="187" spans="3:5" x14ac:dyDescent="0.25">
      <c r="C187" s="1">
        <f>30266</f>
        <v>30266</v>
      </c>
      <c r="D187" s="1">
        <f t="shared" ref="D187:D196" si="23">32903</f>
        <v>32903</v>
      </c>
      <c r="E187" s="1">
        <f t="shared" ref="E187:E196" si="24">32.1318359375</f>
        <v>32.1318359375</v>
      </c>
    </row>
    <row r="188" spans="3:5" x14ac:dyDescent="0.25">
      <c r="C188" s="1">
        <f>30414</f>
        <v>30414</v>
      </c>
      <c r="D188" s="1">
        <f t="shared" si="23"/>
        <v>32903</v>
      </c>
      <c r="E188" s="1">
        <f t="shared" si="24"/>
        <v>32.1318359375</v>
      </c>
    </row>
    <row r="189" spans="3:5" x14ac:dyDescent="0.25">
      <c r="C189" s="1">
        <f>30548</f>
        <v>30548</v>
      </c>
      <c r="D189" s="1">
        <f t="shared" si="23"/>
        <v>32903</v>
      </c>
      <c r="E189" s="1">
        <f t="shared" si="24"/>
        <v>32.1318359375</v>
      </c>
    </row>
    <row r="190" spans="3:5" x14ac:dyDescent="0.25">
      <c r="C190" s="1">
        <f>30707</f>
        <v>30707</v>
      </c>
      <c r="D190" s="1">
        <f t="shared" si="23"/>
        <v>32903</v>
      </c>
      <c r="E190" s="1">
        <f t="shared" si="24"/>
        <v>32.1318359375</v>
      </c>
    </row>
    <row r="191" spans="3:5" x14ac:dyDescent="0.25">
      <c r="C191" s="1">
        <f>30868</f>
        <v>30868</v>
      </c>
      <c r="D191" s="1">
        <f t="shared" si="23"/>
        <v>32903</v>
      </c>
      <c r="E191" s="1">
        <f t="shared" si="24"/>
        <v>32.1318359375</v>
      </c>
    </row>
    <row r="192" spans="3:5" x14ac:dyDescent="0.25">
      <c r="C192" s="1">
        <f>31023</f>
        <v>31023</v>
      </c>
      <c r="D192" s="1">
        <f t="shared" si="23"/>
        <v>32903</v>
      </c>
      <c r="E192" s="1">
        <f t="shared" si="24"/>
        <v>32.1318359375</v>
      </c>
    </row>
    <row r="193" spans="3:5" x14ac:dyDescent="0.25">
      <c r="C193" s="1">
        <f>31189</f>
        <v>31189</v>
      </c>
      <c r="D193" s="1">
        <f t="shared" si="23"/>
        <v>32903</v>
      </c>
      <c r="E193" s="1">
        <f t="shared" si="24"/>
        <v>32.1318359375</v>
      </c>
    </row>
    <row r="194" spans="3:5" x14ac:dyDescent="0.25">
      <c r="C194" s="1">
        <f>31343</f>
        <v>31343</v>
      </c>
      <c r="D194" s="1">
        <f t="shared" si="23"/>
        <v>32903</v>
      </c>
      <c r="E194" s="1">
        <f t="shared" si="24"/>
        <v>32.1318359375</v>
      </c>
    </row>
    <row r="195" spans="3:5" x14ac:dyDescent="0.25">
      <c r="C195" s="1">
        <f>31502</f>
        <v>31502</v>
      </c>
      <c r="D195" s="1">
        <f t="shared" si="23"/>
        <v>32903</v>
      </c>
      <c r="E195" s="1">
        <f t="shared" si="24"/>
        <v>32.1318359375</v>
      </c>
    </row>
    <row r="196" spans="3:5" x14ac:dyDescent="0.25">
      <c r="C196" s="1">
        <f>31647</f>
        <v>31647</v>
      </c>
      <c r="D196" s="1">
        <f t="shared" si="23"/>
        <v>32903</v>
      </c>
      <c r="E196" s="1">
        <f t="shared" si="24"/>
        <v>32.1318359375</v>
      </c>
    </row>
    <row r="197" spans="3:5" x14ac:dyDescent="0.25">
      <c r="C197" s="1">
        <f>31833</f>
        <v>31833</v>
      </c>
      <c r="D197" s="1">
        <f>32904</f>
        <v>32904</v>
      </c>
      <c r="E197" s="1">
        <f>32.1328125</f>
        <v>32.1328125</v>
      </c>
    </row>
    <row r="198" spans="3:5" x14ac:dyDescent="0.25">
      <c r="C198" s="1">
        <f>32005</f>
        <v>32005</v>
      </c>
      <c r="D198" s="1">
        <f>32903</f>
        <v>32903</v>
      </c>
      <c r="E198" s="1">
        <f>32.1318359375</f>
        <v>32.1318359375</v>
      </c>
    </row>
    <row r="199" spans="3:5" x14ac:dyDescent="0.25">
      <c r="C199" s="1">
        <f>32136</f>
        <v>32136</v>
      </c>
      <c r="D199" s="1">
        <f>32904</f>
        <v>32904</v>
      </c>
      <c r="E199" s="1">
        <f>32.1328125</f>
        <v>32.1328125</v>
      </c>
    </row>
    <row r="200" spans="3:5" x14ac:dyDescent="0.25">
      <c r="C200" s="1">
        <f>32306</f>
        <v>32306</v>
      </c>
      <c r="D200" s="1">
        <f>32903</f>
        <v>32903</v>
      </c>
      <c r="E200" s="1">
        <f>32.1318359375</f>
        <v>32.1318359375</v>
      </c>
    </row>
    <row r="201" spans="3:5" x14ac:dyDescent="0.25">
      <c r="C201" s="1">
        <f>32442</f>
        <v>32442</v>
      </c>
      <c r="D201" s="1">
        <f>32903</f>
        <v>32903</v>
      </c>
      <c r="E201" s="1">
        <f>32.1318359375</f>
        <v>32.1318359375</v>
      </c>
    </row>
    <row r="202" spans="3:5" x14ac:dyDescent="0.25">
      <c r="C202" s="1">
        <f>32635</f>
        <v>32635</v>
      </c>
      <c r="D202" s="1">
        <f>32907</f>
        <v>32907</v>
      </c>
      <c r="E202" s="1">
        <f>32.1357421875</f>
        <v>32.1357421875</v>
      </c>
    </row>
    <row r="203" spans="3:5" x14ac:dyDescent="0.25">
      <c r="C203" s="1">
        <f>32771</f>
        <v>32771</v>
      </c>
      <c r="D203" s="1">
        <f>32971</f>
        <v>32971</v>
      </c>
      <c r="E203" s="1">
        <f>32.1982421875</f>
        <v>32.1982421875</v>
      </c>
    </row>
    <row r="204" spans="3:5" x14ac:dyDescent="0.25">
      <c r="C204" s="1">
        <f>32917</f>
        <v>32917</v>
      </c>
      <c r="D204" s="1">
        <f>33043</f>
        <v>33043</v>
      </c>
      <c r="E204" s="1">
        <f>32.2685546875</f>
        <v>32.2685546875</v>
      </c>
    </row>
    <row r="205" spans="3:5" x14ac:dyDescent="0.25">
      <c r="C205" s="1">
        <f>33066</f>
        <v>33066</v>
      </c>
      <c r="D205" s="1">
        <f>33071</f>
        <v>33071</v>
      </c>
      <c r="E205" s="1">
        <f>32.2958984375</f>
        <v>32.2958984375</v>
      </c>
    </row>
    <row r="206" spans="3:5" x14ac:dyDescent="0.25">
      <c r="C206" s="1">
        <f>33262</f>
        <v>33262</v>
      </c>
      <c r="D206" s="1">
        <f>33072</f>
        <v>33072</v>
      </c>
      <c r="E206" s="1">
        <f>32.296875</f>
        <v>32.296875</v>
      </c>
    </row>
    <row r="207" spans="3:5" x14ac:dyDescent="0.25">
      <c r="C207" s="1">
        <f>33400</f>
        <v>33400</v>
      </c>
      <c r="D207" s="1">
        <f>33071</f>
        <v>33071</v>
      </c>
      <c r="E207" s="1">
        <f>32.2958984375</f>
        <v>32.2958984375</v>
      </c>
    </row>
    <row r="208" spans="3:5" x14ac:dyDescent="0.25">
      <c r="C208" s="1">
        <f>33556</f>
        <v>33556</v>
      </c>
      <c r="D208" s="1">
        <f>33072</f>
        <v>33072</v>
      </c>
      <c r="E208" s="1">
        <f>32.296875</f>
        <v>32.296875</v>
      </c>
    </row>
    <row r="209" spans="3:5" x14ac:dyDescent="0.25">
      <c r="C209" s="1">
        <f>33746</f>
        <v>33746</v>
      </c>
      <c r="D209" s="1">
        <f>33071</f>
        <v>33071</v>
      </c>
      <c r="E209" s="1">
        <f>32.2958984375</f>
        <v>32.2958984375</v>
      </c>
    </row>
    <row r="210" spans="3:5" x14ac:dyDescent="0.25">
      <c r="C210" s="1">
        <f>33929</f>
        <v>33929</v>
      </c>
      <c r="D210" s="1">
        <f>33072</f>
        <v>33072</v>
      </c>
      <c r="E210" s="1">
        <f>32.296875</f>
        <v>32.296875</v>
      </c>
    </row>
    <row r="211" spans="3:5" x14ac:dyDescent="0.25">
      <c r="C211" s="1">
        <f>34084</f>
        <v>34084</v>
      </c>
      <c r="D211" s="1">
        <f>33071</f>
        <v>33071</v>
      </c>
      <c r="E211" s="1">
        <f>32.2958984375</f>
        <v>32.2958984375</v>
      </c>
    </row>
    <row r="212" spans="3:5" x14ac:dyDescent="0.25">
      <c r="C212" s="1">
        <f>34274</f>
        <v>34274</v>
      </c>
      <c r="D212" s="1">
        <f>33071</f>
        <v>33071</v>
      </c>
      <c r="E212" s="1">
        <f>32.2958984375</f>
        <v>32.2958984375</v>
      </c>
    </row>
    <row r="213" spans="3:5" x14ac:dyDescent="0.25">
      <c r="C213" s="1">
        <f>34434</f>
        <v>34434</v>
      </c>
      <c r="D213" s="1">
        <f>33071</f>
        <v>33071</v>
      </c>
      <c r="E213" s="1">
        <f>32.2958984375</f>
        <v>32.2958984375</v>
      </c>
    </row>
    <row r="214" spans="3:5" x14ac:dyDescent="0.25">
      <c r="C214" s="1">
        <f>34590</f>
        <v>34590</v>
      </c>
      <c r="D214" s="1">
        <f>33071</f>
        <v>33071</v>
      </c>
      <c r="E214" s="1">
        <f>32.2958984375</f>
        <v>32.2958984375</v>
      </c>
    </row>
    <row r="215" spans="3:5" x14ac:dyDescent="0.25">
      <c r="C215" s="1">
        <f>34747</f>
        <v>34747</v>
      </c>
      <c r="D215" s="1">
        <f>33071</f>
        <v>33071</v>
      </c>
      <c r="E215" s="1">
        <f>32.2958984375</f>
        <v>32.2958984375</v>
      </c>
    </row>
    <row r="216" spans="3:5" x14ac:dyDescent="0.25">
      <c r="C216" s="1">
        <f>34888</f>
        <v>34888</v>
      </c>
      <c r="D216" s="1">
        <f>33072</f>
        <v>33072</v>
      </c>
      <c r="E216" s="1">
        <f>32.296875</f>
        <v>32.296875</v>
      </c>
    </row>
    <row r="217" spans="3:5" x14ac:dyDescent="0.25">
      <c r="C217" s="1">
        <f>35037</f>
        <v>35037</v>
      </c>
      <c r="D217" s="1">
        <f>33071</f>
        <v>33071</v>
      </c>
      <c r="E217" s="1">
        <f>32.2958984375</f>
        <v>32.2958984375</v>
      </c>
    </row>
    <row r="218" spans="3:5" x14ac:dyDescent="0.25">
      <c r="C218" s="1">
        <f>35189</f>
        <v>35189</v>
      </c>
      <c r="D218" s="1">
        <f>33072</f>
        <v>33072</v>
      </c>
      <c r="E218" s="1">
        <f>32.296875</f>
        <v>32.296875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2016-01-08T15:46:50Z</cp:lastPrinted>
  <dcterms:created xsi:type="dcterms:W3CDTF">2016-01-08T15:46:50Z</dcterms:created>
  <dcterms:modified xsi:type="dcterms:W3CDTF">2016-01-08T15:15:47Z</dcterms:modified>
</cp:coreProperties>
</file>