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4" i="2" l="1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<sst xmlns="http://schemas.openxmlformats.org/spreadsheetml/2006/main" count="9" uniqueCount="9">
  <si>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</si>
  <si>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</si>
  <si>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</si>
  <si>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</si>
  <si>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311(110x)</t>
  </si>
  <si>
    <t>AVERAGE: 162(213x)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</si>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</sst>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Sheet1!$A$2:$A$111</c:f>
              <c:numCache>
                <c:formatCode>General</c:formatCode>
                <c:ptCount val="110"/>
                <c:pt idx="0">
                  <c:v>428</c:v>
                </c:pt>
                <c:pt idx="1">
                  <c:v>724</c:v>
                </c:pt>
                <c:pt idx="2">
                  <c:v>1014</c:v>
                </c:pt>
                <c:pt idx="3">
                  <c:v>1314</c:v>
                </c:pt>
                <c:pt idx="4">
                  <c:v>1628</c:v>
                </c:pt>
                <c:pt idx="5">
                  <c:v>1913</c:v>
                </c:pt>
                <c:pt idx="6">
                  <c:v>2245</c:v>
                </c:pt>
                <c:pt idx="7">
                  <c:v>2558</c:v>
                </c:pt>
                <c:pt idx="8">
                  <c:v>2920</c:v>
                </c:pt>
                <c:pt idx="9">
                  <c:v>3203</c:v>
                </c:pt>
                <c:pt idx="10">
                  <c:v>3503</c:v>
                </c:pt>
                <c:pt idx="11">
                  <c:v>3808</c:v>
                </c:pt>
                <c:pt idx="12">
                  <c:v>4145</c:v>
                </c:pt>
                <c:pt idx="13">
                  <c:v>4475</c:v>
                </c:pt>
                <c:pt idx="14">
                  <c:v>4780</c:v>
                </c:pt>
                <c:pt idx="15">
                  <c:v>5100</c:v>
                </c:pt>
                <c:pt idx="16">
                  <c:v>5440</c:v>
                </c:pt>
                <c:pt idx="17">
                  <c:v>5768</c:v>
                </c:pt>
                <c:pt idx="18">
                  <c:v>6091</c:v>
                </c:pt>
                <c:pt idx="19">
                  <c:v>6430</c:v>
                </c:pt>
                <c:pt idx="20">
                  <c:v>6715</c:v>
                </c:pt>
                <c:pt idx="21">
                  <c:v>7027</c:v>
                </c:pt>
                <c:pt idx="22">
                  <c:v>7382</c:v>
                </c:pt>
                <c:pt idx="23">
                  <c:v>7739</c:v>
                </c:pt>
                <c:pt idx="24">
                  <c:v>8083</c:v>
                </c:pt>
                <c:pt idx="25">
                  <c:v>8419</c:v>
                </c:pt>
                <c:pt idx="26">
                  <c:v>8791</c:v>
                </c:pt>
                <c:pt idx="27">
                  <c:v>9083</c:v>
                </c:pt>
                <c:pt idx="28">
                  <c:v>9363</c:v>
                </c:pt>
                <c:pt idx="29">
                  <c:v>9644</c:v>
                </c:pt>
                <c:pt idx="30">
                  <c:v>9960</c:v>
                </c:pt>
                <c:pt idx="31">
                  <c:v>10282</c:v>
                </c:pt>
                <c:pt idx="32">
                  <c:v>10648</c:v>
                </c:pt>
                <c:pt idx="33">
                  <c:v>10921</c:v>
                </c:pt>
                <c:pt idx="34">
                  <c:v>11212</c:v>
                </c:pt>
                <c:pt idx="35">
                  <c:v>11499</c:v>
                </c:pt>
                <c:pt idx="36">
                  <c:v>11815</c:v>
                </c:pt>
                <c:pt idx="37">
                  <c:v>12080</c:v>
                </c:pt>
                <c:pt idx="38">
                  <c:v>12403</c:v>
                </c:pt>
                <c:pt idx="39">
                  <c:v>12706</c:v>
                </c:pt>
                <c:pt idx="40">
                  <c:v>13032</c:v>
                </c:pt>
                <c:pt idx="41">
                  <c:v>13360</c:v>
                </c:pt>
                <c:pt idx="42">
                  <c:v>13665</c:v>
                </c:pt>
                <c:pt idx="43">
                  <c:v>13993</c:v>
                </c:pt>
                <c:pt idx="44">
                  <c:v>14326</c:v>
                </c:pt>
                <c:pt idx="45">
                  <c:v>14680</c:v>
                </c:pt>
                <c:pt idx="46">
                  <c:v>14984</c:v>
                </c:pt>
                <c:pt idx="47">
                  <c:v>15304</c:v>
                </c:pt>
                <c:pt idx="48">
                  <c:v>15602</c:v>
                </c:pt>
                <c:pt idx="49">
                  <c:v>15933</c:v>
                </c:pt>
                <c:pt idx="50">
                  <c:v>16261</c:v>
                </c:pt>
                <c:pt idx="51">
                  <c:v>16600</c:v>
                </c:pt>
                <c:pt idx="52">
                  <c:v>16928</c:v>
                </c:pt>
                <c:pt idx="53">
                  <c:v>17278</c:v>
                </c:pt>
                <c:pt idx="54">
                  <c:v>17600</c:v>
                </c:pt>
                <c:pt idx="55">
                  <c:v>17909</c:v>
                </c:pt>
                <c:pt idx="56">
                  <c:v>18188</c:v>
                </c:pt>
                <c:pt idx="57">
                  <c:v>18487</c:v>
                </c:pt>
                <c:pt idx="58">
                  <c:v>18810</c:v>
                </c:pt>
                <c:pt idx="59">
                  <c:v>19099</c:v>
                </c:pt>
                <c:pt idx="60">
                  <c:v>19394</c:v>
                </c:pt>
                <c:pt idx="61">
                  <c:v>19717</c:v>
                </c:pt>
                <c:pt idx="62">
                  <c:v>20030</c:v>
                </c:pt>
                <c:pt idx="63">
                  <c:v>20340</c:v>
                </c:pt>
                <c:pt idx="64">
                  <c:v>20685</c:v>
                </c:pt>
                <c:pt idx="65">
                  <c:v>20985</c:v>
                </c:pt>
                <c:pt idx="66">
                  <c:v>21299</c:v>
                </c:pt>
                <c:pt idx="67">
                  <c:v>21621</c:v>
                </c:pt>
                <c:pt idx="68">
                  <c:v>21973</c:v>
                </c:pt>
                <c:pt idx="69">
                  <c:v>22312</c:v>
                </c:pt>
                <c:pt idx="70">
                  <c:v>22648</c:v>
                </c:pt>
                <c:pt idx="71">
                  <c:v>22987</c:v>
                </c:pt>
                <c:pt idx="72">
                  <c:v>23312</c:v>
                </c:pt>
                <c:pt idx="73">
                  <c:v>23630</c:v>
                </c:pt>
                <c:pt idx="74">
                  <c:v>23953</c:v>
                </c:pt>
                <c:pt idx="75">
                  <c:v>24273</c:v>
                </c:pt>
                <c:pt idx="76">
                  <c:v>24534</c:v>
                </c:pt>
                <c:pt idx="77">
                  <c:v>24808</c:v>
                </c:pt>
                <c:pt idx="78">
                  <c:v>25115</c:v>
                </c:pt>
                <c:pt idx="79">
                  <c:v>25426</c:v>
                </c:pt>
                <c:pt idx="80">
                  <c:v>25788</c:v>
                </c:pt>
                <c:pt idx="81">
                  <c:v>26113</c:v>
                </c:pt>
                <c:pt idx="82">
                  <c:v>26456</c:v>
                </c:pt>
                <c:pt idx="83">
                  <c:v>26777</c:v>
                </c:pt>
                <c:pt idx="84">
                  <c:v>27077</c:v>
                </c:pt>
                <c:pt idx="85">
                  <c:v>27356</c:v>
                </c:pt>
                <c:pt idx="86">
                  <c:v>27660</c:v>
                </c:pt>
                <c:pt idx="87">
                  <c:v>27997</c:v>
                </c:pt>
                <c:pt idx="88">
                  <c:v>28330</c:v>
                </c:pt>
                <c:pt idx="89">
                  <c:v>28656</c:v>
                </c:pt>
                <c:pt idx="90">
                  <c:v>29000</c:v>
                </c:pt>
                <c:pt idx="91">
                  <c:v>29322</c:v>
                </c:pt>
                <c:pt idx="92">
                  <c:v>29650</c:v>
                </c:pt>
                <c:pt idx="93">
                  <c:v>29975</c:v>
                </c:pt>
                <c:pt idx="94">
                  <c:v>30251</c:v>
                </c:pt>
                <c:pt idx="95">
                  <c:v>30551</c:v>
                </c:pt>
                <c:pt idx="96">
                  <c:v>30845</c:v>
                </c:pt>
                <c:pt idx="97">
                  <c:v>31134</c:v>
                </c:pt>
                <c:pt idx="98">
                  <c:v>31488</c:v>
                </c:pt>
                <c:pt idx="99">
                  <c:v>31847</c:v>
                </c:pt>
                <c:pt idx="100">
                  <c:v>32109</c:v>
                </c:pt>
                <c:pt idx="101">
                  <c:v>32381</c:v>
                </c:pt>
                <c:pt idx="102">
                  <c:v>32694</c:v>
                </c:pt>
                <c:pt idx="103">
                  <c:v>33013</c:v>
                </c:pt>
                <c:pt idx="104">
                  <c:v>33308</c:v>
                </c:pt>
                <c:pt idx="105">
                  <c:v>33600</c:v>
                </c:pt>
                <c:pt idx="106">
                  <c:v>33882</c:v>
                </c:pt>
                <c:pt idx="107">
                  <c:v>34140</c:v>
                </c:pt>
                <c:pt idx="108">
                  <c:v>34420</c:v>
                </c:pt>
                <c:pt idx="109">
                  <c:v>34706</c:v>
                </c:pt>
              </c:numCache>
            </c:numRef>
          </c:cat>
          <c:val>
            <c:numRef>
              <c:f>Sheet1!$B$2:$B$111</c:f>
              <c:numCache>
                <c:formatCode>General</c:formatCode>
                <c:ptCount val="1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26</c:v>
                </c:pt>
                <c:pt idx="4">
                  <c:v>36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36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11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23872"/>
        <c:axId val="-1763026592"/>
      </c:lineChart>
      <c:catAx>
        <c:axId val="-17630238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2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265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2387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Sheet1!$C$2:$C$214</c:f>
              <c:numCache>
                <c:formatCode>General</c:formatCode>
                <c:ptCount val="213"/>
                <c:pt idx="0">
                  <c:v>462</c:v>
                </c:pt>
                <c:pt idx="1">
                  <c:v>663</c:v>
                </c:pt>
                <c:pt idx="2">
                  <c:v>861</c:v>
                </c:pt>
                <c:pt idx="3">
                  <c:v>998</c:v>
                </c:pt>
                <c:pt idx="4">
                  <c:v>1181</c:v>
                </c:pt>
                <c:pt idx="5">
                  <c:v>1346</c:v>
                </c:pt>
                <c:pt idx="6">
                  <c:v>1511</c:v>
                </c:pt>
                <c:pt idx="7">
                  <c:v>1675</c:v>
                </c:pt>
                <c:pt idx="8">
                  <c:v>1803</c:v>
                </c:pt>
                <c:pt idx="9">
                  <c:v>1961</c:v>
                </c:pt>
                <c:pt idx="10">
                  <c:v>2136</c:v>
                </c:pt>
                <c:pt idx="11">
                  <c:v>2290</c:v>
                </c:pt>
                <c:pt idx="12">
                  <c:v>2427</c:v>
                </c:pt>
                <c:pt idx="13">
                  <c:v>2612</c:v>
                </c:pt>
                <c:pt idx="14">
                  <c:v>2871</c:v>
                </c:pt>
                <c:pt idx="15">
                  <c:v>3008</c:v>
                </c:pt>
                <c:pt idx="16">
                  <c:v>3199</c:v>
                </c:pt>
                <c:pt idx="17">
                  <c:v>3359</c:v>
                </c:pt>
                <c:pt idx="18">
                  <c:v>3502</c:v>
                </c:pt>
                <c:pt idx="19">
                  <c:v>3651</c:v>
                </c:pt>
                <c:pt idx="20">
                  <c:v>3871</c:v>
                </c:pt>
                <c:pt idx="21">
                  <c:v>4048</c:v>
                </c:pt>
                <c:pt idx="22">
                  <c:v>4238</c:v>
                </c:pt>
                <c:pt idx="23">
                  <c:v>4382</c:v>
                </c:pt>
                <c:pt idx="24">
                  <c:v>4535</c:v>
                </c:pt>
                <c:pt idx="25">
                  <c:v>4716</c:v>
                </c:pt>
                <c:pt idx="26">
                  <c:v>4901</c:v>
                </c:pt>
                <c:pt idx="27">
                  <c:v>5087</c:v>
                </c:pt>
                <c:pt idx="28">
                  <c:v>5275</c:v>
                </c:pt>
                <c:pt idx="29">
                  <c:v>5452</c:v>
                </c:pt>
                <c:pt idx="30">
                  <c:v>5651</c:v>
                </c:pt>
                <c:pt idx="31">
                  <c:v>5791</c:v>
                </c:pt>
                <c:pt idx="32">
                  <c:v>5979</c:v>
                </c:pt>
                <c:pt idx="33">
                  <c:v>6148</c:v>
                </c:pt>
                <c:pt idx="34">
                  <c:v>6318</c:v>
                </c:pt>
                <c:pt idx="35">
                  <c:v>6467</c:v>
                </c:pt>
                <c:pt idx="36">
                  <c:v>6595</c:v>
                </c:pt>
                <c:pt idx="37">
                  <c:v>6730</c:v>
                </c:pt>
                <c:pt idx="38">
                  <c:v>6891</c:v>
                </c:pt>
                <c:pt idx="39">
                  <c:v>7033</c:v>
                </c:pt>
                <c:pt idx="40">
                  <c:v>7219</c:v>
                </c:pt>
                <c:pt idx="41">
                  <c:v>7385</c:v>
                </c:pt>
                <c:pt idx="42">
                  <c:v>7575</c:v>
                </c:pt>
                <c:pt idx="43">
                  <c:v>7775</c:v>
                </c:pt>
                <c:pt idx="44">
                  <c:v>7964</c:v>
                </c:pt>
                <c:pt idx="45">
                  <c:v>8157</c:v>
                </c:pt>
                <c:pt idx="46">
                  <c:v>8297</c:v>
                </c:pt>
                <c:pt idx="47">
                  <c:v>8484</c:v>
                </c:pt>
                <c:pt idx="48">
                  <c:v>8659</c:v>
                </c:pt>
                <c:pt idx="49">
                  <c:v>8813</c:v>
                </c:pt>
                <c:pt idx="50">
                  <c:v>9025</c:v>
                </c:pt>
                <c:pt idx="51">
                  <c:v>9203</c:v>
                </c:pt>
                <c:pt idx="52">
                  <c:v>9342</c:v>
                </c:pt>
                <c:pt idx="53">
                  <c:v>9491</c:v>
                </c:pt>
                <c:pt idx="54">
                  <c:v>9614</c:v>
                </c:pt>
                <c:pt idx="55">
                  <c:v>9771</c:v>
                </c:pt>
                <c:pt idx="56">
                  <c:v>9935</c:v>
                </c:pt>
                <c:pt idx="57">
                  <c:v>10108</c:v>
                </c:pt>
                <c:pt idx="58">
                  <c:v>10248</c:v>
                </c:pt>
                <c:pt idx="59">
                  <c:v>10420</c:v>
                </c:pt>
                <c:pt idx="60">
                  <c:v>10615</c:v>
                </c:pt>
                <c:pt idx="61">
                  <c:v>10761</c:v>
                </c:pt>
                <c:pt idx="62">
                  <c:v>10888</c:v>
                </c:pt>
                <c:pt idx="63">
                  <c:v>11052</c:v>
                </c:pt>
                <c:pt idx="64">
                  <c:v>11192</c:v>
                </c:pt>
                <c:pt idx="65">
                  <c:v>11350</c:v>
                </c:pt>
                <c:pt idx="66">
                  <c:v>11492</c:v>
                </c:pt>
                <c:pt idx="67">
                  <c:v>11670</c:v>
                </c:pt>
                <c:pt idx="68">
                  <c:v>11800</c:v>
                </c:pt>
                <c:pt idx="69">
                  <c:v>11931</c:v>
                </c:pt>
                <c:pt idx="70">
                  <c:v>12105</c:v>
                </c:pt>
                <c:pt idx="71">
                  <c:v>12259</c:v>
                </c:pt>
                <c:pt idx="72">
                  <c:v>12419</c:v>
                </c:pt>
                <c:pt idx="73">
                  <c:v>12565</c:v>
                </c:pt>
                <c:pt idx="74">
                  <c:v>12787</c:v>
                </c:pt>
                <c:pt idx="75">
                  <c:v>13015</c:v>
                </c:pt>
                <c:pt idx="76">
                  <c:v>13189</c:v>
                </c:pt>
                <c:pt idx="77">
                  <c:v>13327</c:v>
                </c:pt>
                <c:pt idx="78">
                  <c:v>13472</c:v>
                </c:pt>
                <c:pt idx="79">
                  <c:v>13615</c:v>
                </c:pt>
                <c:pt idx="80">
                  <c:v>13796</c:v>
                </c:pt>
                <c:pt idx="81">
                  <c:v>13969</c:v>
                </c:pt>
                <c:pt idx="82">
                  <c:v>14139</c:v>
                </c:pt>
                <c:pt idx="83">
                  <c:v>14298</c:v>
                </c:pt>
                <c:pt idx="84">
                  <c:v>14483</c:v>
                </c:pt>
                <c:pt idx="85">
                  <c:v>14652</c:v>
                </c:pt>
                <c:pt idx="86">
                  <c:v>14853</c:v>
                </c:pt>
                <c:pt idx="87">
                  <c:v>15024</c:v>
                </c:pt>
                <c:pt idx="88">
                  <c:v>15180</c:v>
                </c:pt>
                <c:pt idx="89">
                  <c:v>15321</c:v>
                </c:pt>
                <c:pt idx="90">
                  <c:v>15466</c:v>
                </c:pt>
                <c:pt idx="91">
                  <c:v>15591</c:v>
                </c:pt>
                <c:pt idx="92">
                  <c:v>15752</c:v>
                </c:pt>
                <c:pt idx="93">
                  <c:v>15939</c:v>
                </c:pt>
                <c:pt idx="94">
                  <c:v>16103</c:v>
                </c:pt>
                <c:pt idx="95">
                  <c:v>16287</c:v>
                </c:pt>
                <c:pt idx="96">
                  <c:v>16442</c:v>
                </c:pt>
                <c:pt idx="97">
                  <c:v>16623</c:v>
                </c:pt>
                <c:pt idx="98">
                  <c:v>16779</c:v>
                </c:pt>
                <c:pt idx="99">
                  <c:v>16928</c:v>
                </c:pt>
                <c:pt idx="100">
                  <c:v>17101</c:v>
                </c:pt>
                <c:pt idx="101">
                  <c:v>17270</c:v>
                </c:pt>
                <c:pt idx="102">
                  <c:v>17430</c:v>
                </c:pt>
                <c:pt idx="103">
                  <c:v>17581</c:v>
                </c:pt>
                <c:pt idx="104">
                  <c:v>17789</c:v>
                </c:pt>
                <c:pt idx="105">
                  <c:v>18011</c:v>
                </c:pt>
                <c:pt idx="106">
                  <c:v>18187</c:v>
                </c:pt>
                <c:pt idx="107">
                  <c:v>18342</c:v>
                </c:pt>
                <c:pt idx="108">
                  <c:v>18497</c:v>
                </c:pt>
                <c:pt idx="109">
                  <c:v>18646</c:v>
                </c:pt>
                <c:pt idx="110">
                  <c:v>18778</c:v>
                </c:pt>
                <c:pt idx="111">
                  <c:v>18937</c:v>
                </c:pt>
                <c:pt idx="112">
                  <c:v>19065</c:v>
                </c:pt>
                <c:pt idx="113">
                  <c:v>19233</c:v>
                </c:pt>
                <c:pt idx="114">
                  <c:v>19403</c:v>
                </c:pt>
                <c:pt idx="115">
                  <c:v>19561</c:v>
                </c:pt>
                <c:pt idx="116">
                  <c:v>19741</c:v>
                </c:pt>
                <c:pt idx="117">
                  <c:v>19905</c:v>
                </c:pt>
                <c:pt idx="118">
                  <c:v>20059</c:v>
                </c:pt>
                <c:pt idx="119">
                  <c:v>20192</c:v>
                </c:pt>
                <c:pt idx="120">
                  <c:v>20331</c:v>
                </c:pt>
                <c:pt idx="121">
                  <c:v>20495</c:v>
                </c:pt>
                <c:pt idx="122">
                  <c:v>20705</c:v>
                </c:pt>
                <c:pt idx="123">
                  <c:v>20854</c:v>
                </c:pt>
                <c:pt idx="124">
                  <c:v>21000</c:v>
                </c:pt>
                <c:pt idx="125">
                  <c:v>21138</c:v>
                </c:pt>
                <c:pt idx="126">
                  <c:v>21276</c:v>
                </c:pt>
                <c:pt idx="127">
                  <c:v>21449</c:v>
                </c:pt>
                <c:pt idx="128">
                  <c:v>21634</c:v>
                </c:pt>
                <c:pt idx="129">
                  <c:v>21810</c:v>
                </c:pt>
                <c:pt idx="130">
                  <c:v>22002</c:v>
                </c:pt>
                <c:pt idx="131">
                  <c:v>22152</c:v>
                </c:pt>
                <c:pt idx="132">
                  <c:v>22296</c:v>
                </c:pt>
                <c:pt idx="133">
                  <c:v>22474</c:v>
                </c:pt>
                <c:pt idx="134">
                  <c:v>22659</c:v>
                </c:pt>
                <c:pt idx="135">
                  <c:v>22838</c:v>
                </c:pt>
                <c:pt idx="136">
                  <c:v>23056</c:v>
                </c:pt>
                <c:pt idx="137">
                  <c:v>23224</c:v>
                </c:pt>
                <c:pt idx="138">
                  <c:v>23435</c:v>
                </c:pt>
                <c:pt idx="139">
                  <c:v>23581</c:v>
                </c:pt>
                <c:pt idx="140">
                  <c:v>23793</c:v>
                </c:pt>
                <c:pt idx="141">
                  <c:v>23950</c:v>
                </c:pt>
                <c:pt idx="142">
                  <c:v>24160</c:v>
                </c:pt>
                <c:pt idx="143">
                  <c:v>24339</c:v>
                </c:pt>
                <c:pt idx="144">
                  <c:v>24464</c:v>
                </c:pt>
                <c:pt idx="145">
                  <c:v>24588</c:v>
                </c:pt>
                <c:pt idx="146">
                  <c:v>24711</c:v>
                </c:pt>
                <c:pt idx="147">
                  <c:v>24837</c:v>
                </c:pt>
                <c:pt idx="148">
                  <c:v>24983</c:v>
                </c:pt>
                <c:pt idx="149">
                  <c:v>25161</c:v>
                </c:pt>
                <c:pt idx="150">
                  <c:v>25307</c:v>
                </c:pt>
                <c:pt idx="151">
                  <c:v>25487</c:v>
                </c:pt>
                <c:pt idx="152">
                  <c:v>25634</c:v>
                </c:pt>
                <c:pt idx="153">
                  <c:v>25775</c:v>
                </c:pt>
                <c:pt idx="154">
                  <c:v>25941</c:v>
                </c:pt>
                <c:pt idx="155">
                  <c:v>26119</c:v>
                </c:pt>
                <c:pt idx="156">
                  <c:v>26278</c:v>
                </c:pt>
                <c:pt idx="157">
                  <c:v>26416</c:v>
                </c:pt>
                <c:pt idx="158">
                  <c:v>26573</c:v>
                </c:pt>
                <c:pt idx="159">
                  <c:v>26770</c:v>
                </c:pt>
                <c:pt idx="160">
                  <c:v>26927</c:v>
                </c:pt>
                <c:pt idx="161">
                  <c:v>27065</c:v>
                </c:pt>
                <c:pt idx="162">
                  <c:v>27202</c:v>
                </c:pt>
                <c:pt idx="163">
                  <c:v>27341</c:v>
                </c:pt>
                <c:pt idx="164">
                  <c:v>27496</c:v>
                </c:pt>
                <c:pt idx="165">
                  <c:v>27673</c:v>
                </c:pt>
                <c:pt idx="166">
                  <c:v>27837</c:v>
                </c:pt>
                <c:pt idx="167">
                  <c:v>28008</c:v>
                </c:pt>
                <c:pt idx="168">
                  <c:v>28176</c:v>
                </c:pt>
                <c:pt idx="169">
                  <c:v>28353</c:v>
                </c:pt>
                <c:pt idx="170">
                  <c:v>28510</c:v>
                </c:pt>
                <c:pt idx="171">
                  <c:v>28730</c:v>
                </c:pt>
                <c:pt idx="172">
                  <c:v>28881</c:v>
                </c:pt>
                <c:pt idx="173">
                  <c:v>29057</c:v>
                </c:pt>
                <c:pt idx="174">
                  <c:v>29219</c:v>
                </c:pt>
                <c:pt idx="175">
                  <c:v>29382</c:v>
                </c:pt>
                <c:pt idx="176">
                  <c:v>29513</c:v>
                </c:pt>
                <c:pt idx="177">
                  <c:v>29658</c:v>
                </c:pt>
                <c:pt idx="178">
                  <c:v>29821</c:v>
                </c:pt>
                <c:pt idx="179">
                  <c:v>29947</c:v>
                </c:pt>
                <c:pt idx="180">
                  <c:v>30078</c:v>
                </c:pt>
                <c:pt idx="181">
                  <c:v>30265</c:v>
                </c:pt>
                <c:pt idx="182">
                  <c:v>30403</c:v>
                </c:pt>
                <c:pt idx="183">
                  <c:v>30534</c:v>
                </c:pt>
                <c:pt idx="184">
                  <c:v>30706</c:v>
                </c:pt>
                <c:pt idx="185">
                  <c:v>30880</c:v>
                </c:pt>
                <c:pt idx="186">
                  <c:v>31016</c:v>
                </c:pt>
                <c:pt idx="187">
                  <c:v>31187</c:v>
                </c:pt>
                <c:pt idx="188">
                  <c:v>31342</c:v>
                </c:pt>
                <c:pt idx="189">
                  <c:v>31536</c:v>
                </c:pt>
                <c:pt idx="190">
                  <c:v>31727</c:v>
                </c:pt>
                <c:pt idx="191">
                  <c:v>31890</c:v>
                </c:pt>
                <c:pt idx="192">
                  <c:v>32016</c:v>
                </c:pt>
                <c:pt idx="193">
                  <c:v>32186</c:v>
                </c:pt>
                <c:pt idx="194">
                  <c:v>32361</c:v>
                </c:pt>
                <c:pt idx="195">
                  <c:v>32532</c:v>
                </c:pt>
                <c:pt idx="196">
                  <c:v>32709</c:v>
                </c:pt>
                <c:pt idx="197">
                  <c:v>32867</c:v>
                </c:pt>
                <c:pt idx="198">
                  <c:v>33045</c:v>
                </c:pt>
                <c:pt idx="199">
                  <c:v>33174</c:v>
                </c:pt>
                <c:pt idx="200">
                  <c:v>33304</c:v>
                </c:pt>
                <c:pt idx="201">
                  <c:v>33460</c:v>
                </c:pt>
                <c:pt idx="202">
                  <c:v>33593</c:v>
                </c:pt>
                <c:pt idx="203">
                  <c:v>33753</c:v>
                </c:pt>
                <c:pt idx="204">
                  <c:v>33908</c:v>
                </c:pt>
                <c:pt idx="205">
                  <c:v>34032</c:v>
                </c:pt>
                <c:pt idx="206">
                  <c:v>34165</c:v>
                </c:pt>
                <c:pt idx="207">
                  <c:v>34308</c:v>
                </c:pt>
                <c:pt idx="208">
                  <c:v>34468</c:v>
                </c:pt>
                <c:pt idx="209">
                  <c:v>34591</c:v>
                </c:pt>
                <c:pt idx="210">
                  <c:v>34720</c:v>
                </c:pt>
                <c:pt idx="211">
                  <c:v>34880</c:v>
                </c:pt>
                <c:pt idx="212">
                  <c:v>35021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5.525390625</c:v>
                </c:pt>
                <c:pt idx="1">
                  <c:v>11.9345703125</c:v>
                </c:pt>
                <c:pt idx="2">
                  <c:v>20.365234375</c:v>
                </c:pt>
                <c:pt idx="3">
                  <c:v>21.9482421875</c:v>
                </c:pt>
                <c:pt idx="4">
                  <c:v>23.724609375</c:v>
                </c:pt>
                <c:pt idx="5">
                  <c:v>24.5517578125</c:v>
                </c:pt>
                <c:pt idx="6">
                  <c:v>26.3193359375</c:v>
                </c:pt>
                <c:pt idx="7">
                  <c:v>27.609375</c:v>
                </c:pt>
                <c:pt idx="8">
                  <c:v>27.8974609375</c:v>
                </c:pt>
                <c:pt idx="9">
                  <c:v>27.98046875</c:v>
                </c:pt>
                <c:pt idx="10">
                  <c:v>28.0078125</c:v>
                </c:pt>
                <c:pt idx="11">
                  <c:v>28.0078125</c:v>
                </c:pt>
                <c:pt idx="12">
                  <c:v>28.0078125</c:v>
                </c:pt>
                <c:pt idx="13">
                  <c:v>28.0078125</c:v>
                </c:pt>
                <c:pt idx="14">
                  <c:v>28.02734375</c:v>
                </c:pt>
                <c:pt idx="15">
                  <c:v>28.029296875</c:v>
                </c:pt>
                <c:pt idx="16">
                  <c:v>28.02734375</c:v>
                </c:pt>
                <c:pt idx="17">
                  <c:v>28.02734375</c:v>
                </c:pt>
                <c:pt idx="18">
                  <c:v>28.02734375</c:v>
                </c:pt>
                <c:pt idx="19">
                  <c:v>28.02734375</c:v>
                </c:pt>
                <c:pt idx="20">
                  <c:v>28.02734375</c:v>
                </c:pt>
                <c:pt idx="21">
                  <c:v>28.02734375</c:v>
                </c:pt>
                <c:pt idx="22">
                  <c:v>28.0283203125</c:v>
                </c:pt>
                <c:pt idx="23">
                  <c:v>28.02734375</c:v>
                </c:pt>
                <c:pt idx="24">
                  <c:v>28.02734375</c:v>
                </c:pt>
                <c:pt idx="25">
                  <c:v>28.02734375</c:v>
                </c:pt>
                <c:pt idx="26">
                  <c:v>28.029296875</c:v>
                </c:pt>
                <c:pt idx="27">
                  <c:v>28.02734375</c:v>
                </c:pt>
                <c:pt idx="28">
                  <c:v>28.02734375</c:v>
                </c:pt>
                <c:pt idx="29">
                  <c:v>28.2265625</c:v>
                </c:pt>
                <c:pt idx="30">
                  <c:v>28.7412109375</c:v>
                </c:pt>
                <c:pt idx="31">
                  <c:v>28.7705078125</c:v>
                </c:pt>
                <c:pt idx="32">
                  <c:v>29.4697265625</c:v>
                </c:pt>
                <c:pt idx="33">
                  <c:v>30.53515625</c:v>
                </c:pt>
                <c:pt idx="34">
                  <c:v>30.771484375</c:v>
                </c:pt>
                <c:pt idx="35">
                  <c:v>30.830078125</c:v>
                </c:pt>
                <c:pt idx="36">
                  <c:v>30.830078125</c:v>
                </c:pt>
                <c:pt idx="37">
                  <c:v>30.830078125</c:v>
                </c:pt>
                <c:pt idx="38">
                  <c:v>30.830078125</c:v>
                </c:pt>
                <c:pt idx="39">
                  <c:v>30.830078125</c:v>
                </c:pt>
                <c:pt idx="40">
                  <c:v>30.830078125</c:v>
                </c:pt>
                <c:pt idx="41">
                  <c:v>30.830078125</c:v>
                </c:pt>
                <c:pt idx="42">
                  <c:v>30.830078125</c:v>
                </c:pt>
                <c:pt idx="43">
                  <c:v>30.830078125</c:v>
                </c:pt>
                <c:pt idx="44">
                  <c:v>30.830078125</c:v>
                </c:pt>
                <c:pt idx="45">
                  <c:v>30.8310546875</c:v>
                </c:pt>
                <c:pt idx="46">
                  <c:v>30.8310546875</c:v>
                </c:pt>
                <c:pt idx="47">
                  <c:v>30.8310546875</c:v>
                </c:pt>
                <c:pt idx="48">
                  <c:v>30.8310546875</c:v>
                </c:pt>
                <c:pt idx="49">
                  <c:v>30.8857421875</c:v>
                </c:pt>
                <c:pt idx="50">
                  <c:v>31.6279296875</c:v>
                </c:pt>
                <c:pt idx="51">
                  <c:v>31.6796875</c:v>
                </c:pt>
                <c:pt idx="52">
                  <c:v>31.7099609375</c:v>
                </c:pt>
                <c:pt idx="53">
                  <c:v>31.7099609375</c:v>
                </c:pt>
                <c:pt idx="54">
                  <c:v>31.7099609375</c:v>
                </c:pt>
                <c:pt idx="55">
                  <c:v>31.7109375</c:v>
                </c:pt>
                <c:pt idx="56">
                  <c:v>31.7099609375</c:v>
                </c:pt>
                <c:pt idx="57">
                  <c:v>31.7099609375</c:v>
                </c:pt>
                <c:pt idx="58">
                  <c:v>31.7099609375</c:v>
                </c:pt>
                <c:pt idx="59">
                  <c:v>31.7109375</c:v>
                </c:pt>
                <c:pt idx="60">
                  <c:v>31.7099609375</c:v>
                </c:pt>
                <c:pt idx="61">
                  <c:v>31.7109375</c:v>
                </c:pt>
                <c:pt idx="62">
                  <c:v>31.7099609375</c:v>
                </c:pt>
                <c:pt idx="63">
                  <c:v>31.7109375</c:v>
                </c:pt>
                <c:pt idx="64">
                  <c:v>31.7099609375</c:v>
                </c:pt>
                <c:pt idx="65">
                  <c:v>31.7099609375</c:v>
                </c:pt>
                <c:pt idx="66">
                  <c:v>31.7099609375</c:v>
                </c:pt>
                <c:pt idx="67">
                  <c:v>31.3310546875</c:v>
                </c:pt>
                <c:pt idx="68">
                  <c:v>31.3427734375</c:v>
                </c:pt>
                <c:pt idx="69">
                  <c:v>31.34375</c:v>
                </c:pt>
                <c:pt idx="70">
                  <c:v>31.3427734375</c:v>
                </c:pt>
                <c:pt idx="71">
                  <c:v>31.3427734375</c:v>
                </c:pt>
                <c:pt idx="72">
                  <c:v>31.3427734375</c:v>
                </c:pt>
                <c:pt idx="73">
                  <c:v>31.3427734375</c:v>
                </c:pt>
                <c:pt idx="74">
                  <c:v>31.3427734375</c:v>
                </c:pt>
                <c:pt idx="75">
                  <c:v>31.3427734375</c:v>
                </c:pt>
                <c:pt idx="76">
                  <c:v>31.3427734375</c:v>
                </c:pt>
                <c:pt idx="77">
                  <c:v>31.3427734375</c:v>
                </c:pt>
                <c:pt idx="78">
                  <c:v>31.34375</c:v>
                </c:pt>
                <c:pt idx="79">
                  <c:v>31.3427734375</c:v>
                </c:pt>
                <c:pt idx="80">
                  <c:v>31.34375</c:v>
                </c:pt>
                <c:pt idx="81">
                  <c:v>31.3427734375</c:v>
                </c:pt>
                <c:pt idx="82">
                  <c:v>31.3427734375</c:v>
                </c:pt>
                <c:pt idx="83">
                  <c:v>31.3427734375</c:v>
                </c:pt>
                <c:pt idx="84">
                  <c:v>31.34375</c:v>
                </c:pt>
                <c:pt idx="85">
                  <c:v>31.3427734375</c:v>
                </c:pt>
                <c:pt idx="86">
                  <c:v>31.421875</c:v>
                </c:pt>
                <c:pt idx="87">
                  <c:v>31.4716796875</c:v>
                </c:pt>
                <c:pt idx="88">
                  <c:v>31.5107421875</c:v>
                </c:pt>
                <c:pt idx="89">
                  <c:v>31.5107421875</c:v>
                </c:pt>
                <c:pt idx="90">
                  <c:v>31.5107421875</c:v>
                </c:pt>
                <c:pt idx="91">
                  <c:v>31.5107421875</c:v>
                </c:pt>
                <c:pt idx="92">
                  <c:v>31.5107421875</c:v>
                </c:pt>
                <c:pt idx="93">
                  <c:v>31.5107421875</c:v>
                </c:pt>
                <c:pt idx="94">
                  <c:v>31.5107421875</c:v>
                </c:pt>
                <c:pt idx="95">
                  <c:v>31.5107421875</c:v>
                </c:pt>
                <c:pt idx="96">
                  <c:v>31.5107421875</c:v>
                </c:pt>
                <c:pt idx="97">
                  <c:v>31.5107421875</c:v>
                </c:pt>
                <c:pt idx="98">
                  <c:v>31.5107421875</c:v>
                </c:pt>
                <c:pt idx="99">
                  <c:v>31.5107421875</c:v>
                </c:pt>
                <c:pt idx="100">
                  <c:v>31.5107421875</c:v>
                </c:pt>
                <c:pt idx="101">
                  <c:v>31.5107421875</c:v>
                </c:pt>
                <c:pt idx="102">
                  <c:v>31.5107421875</c:v>
                </c:pt>
                <c:pt idx="103">
                  <c:v>31.5107421875</c:v>
                </c:pt>
                <c:pt idx="104">
                  <c:v>31.5107421875</c:v>
                </c:pt>
                <c:pt idx="105">
                  <c:v>31.5849609375</c:v>
                </c:pt>
                <c:pt idx="106">
                  <c:v>31.6279296875</c:v>
                </c:pt>
                <c:pt idx="107">
                  <c:v>31.6318359375</c:v>
                </c:pt>
                <c:pt idx="108">
                  <c:v>31.6318359375</c:v>
                </c:pt>
                <c:pt idx="109">
                  <c:v>31.6318359375</c:v>
                </c:pt>
                <c:pt idx="110">
                  <c:v>31.6318359375</c:v>
                </c:pt>
                <c:pt idx="111">
                  <c:v>31.6318359375</c:v>
                </c:pt>
                <c:pt idx="112">
                  <c:v>31.6318359375</c:v>
                </c:pt>
                <c:pt idx="113">
                  <c:v>31.6328125</c:v>
                </c:pt>
                <c:pt idx="114">
                  <c:v>31.6318359375</c:v>
                </c:pt>
                <c:pt idx="115">
                  <c:v>31.6318359375</c:v>
                </c:pt>
                <c:pt idx="116">
                  <c:v>31.6318359375</c:v>
                </c:pt>
                <c:pt idx="117">
                  <c:v>31.6318359375</c:v>
                </c:pt>
                <c:pt idx="118">
                  <c:v>31.6318359375</c:v>
                </c:pt>
                <c:pt idx="119">
                  <c:v>31.6318359375</c:v>
                </c:pt>
                <c:pt idx="120">
                  <c:v>31.6318359375</c:v>
                </c:pt>
                <c:pt idx="121">
                  <c:v>31.6318359375</c:v>
                </c:pt>
                <c:pt idx="122">
                  <c:v>31.673828125</c:v>
                </c:pt>
                <c:pt idx="123">
                  <c:v>31.716796875</c:v>
                </c:pt>
                <c:pt idx="124">
                  <c:v>31.744140625</c:v>
                </c:pt>
                <c:pt idx="125">
                  <c:v>31.755859375</c:v>
                </c:pt>
                <c:pt idx="126">
                  <c:v>31.755859375</c:v>
                </c:pt>
                <c:pt idx="127">
                  <c:v>31.755859375</c:v>
                </c:pt>
                <c:pt idx="128">
                  <c:v>31.759765625</c:v>
                </c:pt>
                <c:pt idx="129">
                  <c:v>31.759765625</c:v>
                </c:pt>
                <c:pt idx="130">
                  <c:v>31.759765625</c:v>
                </c:pt>
                <c:pt idx="131">
                  <c:v>31.759765625</c:v>
                </c:pt>
                <c:pt idx="132">
                  <c:v>31.759765625</c:v>
                </c:pt>
                <c:pt idx="133">
                  <c:v>31.759765625</c:v>
                </c:pt>
                <c:pt idx="134">
                  <c:v>31.759765625</c:v>
                </c:pt>
                <c:pt idx="135">
                  <c:v>31.759765625</c:v>
                </c:pt>
                <c:pt idx="136">
                  <c:v>31.759765625</c:v>
                </c:pt>
                <c:pt idx="137">
                  <c:v>31.759765625</c:v>
                </c:pt>
                <c:pt idx="138">
                  <c:v>31.7607421875</c:v>
                </c:pt>
                <c:pt idx="139">
                  <c:v>31.759765625</c:v>
                </c:pt>
                <c:pt idx="140">
                  <c:v>31.759765625</c:v>
                </c:pt>
                <c:pt idx="141">
                  <c:v>31.783203125</c:v>
                </c:pt>
                <c:pt idx="142">
                  <c:v>31.869140625</c:v>
                </c:pt>
                <c:pt idx="143">
                  <c:v>31.904296875</c:v>
                </c:pt>
                <c:pt idx="144">
                  <c:v>31.904296875</c:v>
                </c:pt>
                <c:pt idx="145">
                  <c:v>31.904296875</c:v>
                </c:pt>
                <c:pt idx="146">
                  <c:v>31.904296875</c:v>
                </c:pt>
                <c:pt idx="147">
                  <c:v>31.904296875</c:v>
                </c:pt>
                <c:pt idx="148">
                  <c:v>31.904296875</c:v>
                </c:pt>
                <c:pt idx="149">
                  <c:v>31.904296875</c:v>
                </c:pt>
                <c:pt idx="150">
                  <c:v>31.904296875</c:v>
                </c:pt>
                <c:pt idx="151">
                  <c:v>31.904296875</c:v>
                </c:pt>
                <c:pt idx="152">
                  <c:v>31.904296875</c:v>
                </c:pt>
                <c:pt idx="153">
                  <c:v>31.904296875</c:v>
                </c:pt>
                <c:pt idx="154">
                  <c:v>31.904296875</c:v>
                </c:pt>
                <c:pt idx="155">
                  <c:v>31.904296875</c:v>
                </c:pt>
                <c:pt idx="156">
                  <c:v>31.904296875</c:v>
                </c:pt>
                <c:pt idx="157">
                  <c:v>31.904296875</c:v>
                </c:pt>
                <c:pt idx="158">
                  <c:v>31.9052734375</c:v>
                </c:pt>
                <c:pt idx="159">
                  <c:v>31.919921875</c:v>
                </c:pt>
                <c:pt idx="160">
                  <c:v>31.919921875</c:v>
                </c:pt>
                <c:pt idx="161">
                  <c:v>31.919921875</c:v>
                </c:pt>
                <c:pt idx="162">
                  <c:v>31.919921875</c:v>
                </c:pt>
                <c:pt idx="163">
                  <c:v>31.919921875</c:v>
                </c:pt>
                <c:pt idx="164">
                  <c:v>31.919921875</c:v>
                </c:pt>
                <c:pt idx="165">
                  <c:v>31.919921875</c:v>
                </c:pt>
                <c:pt idx="166">
                  <c:v>31.919921875</c:v>
                </c:pt>
                <c:pt idx="167">
                  <c:v>31.919921875</c:v>
                </c:pt>
                <c:pt idx="168">
                  <c:v>31.919921875</c:v>
                </c:pt>
                <c:pt idx="169">
                  <c:v>31.919921875</c:v>
                </c:pt>
                <c:pt idx="170">
                  <c:v>31.919921875</c:v>
                </c:pt>
                <c:pt idx="171">
                  <c:v>31.919921875</c:v>
                </c:pt>
                <c:pt idx="172">
                  <c:v>31.919921875</c:v>
                </c:pt>
                <c:pt idx="173">
                  <c:v>31.923828125</c:v>
                </c:pt>
                <c:pt idx="174">
                  <c:v>31.923828125</c:v>
                </c:pt>
                <c:pt idx="175">
                  <c:v>31.923828125</c:v>
                </c:pt>
                <c:pt idx="176">
                  <c:v>31.923828125</c:v>
                </c:pt>
                <c:pt idx="177">
                  <c:v>31.931640625</c:v>
                </c:pt>
                <c:pt idx="178">
                  <c:v>32.076171875</c:v>
                </c:pt>
                <c:pt idx="179">
                  <c:v>32.205078125</c:v>
                </c:pt>
                <c:pt idx="180">
                  <c:v>32.2216796875</c:v>
                </c:pt>
                <c:pt idx="181">
                  <c:v>32.220703125</c:v>
                </c:pt>
                <c:pt idx="182">
                  <c:v>32.220703125</c:v>
                </c:pt>
                <c:pt idx="183">
                  <c:v>32.220703125</c:v>
                </c:pt>
                <c:pt idx="184">
                  <c:v>32.220703125</c:v>
                </c:pt>
                <c:pt idx="185">
                  <c:v>32.220703125</c:v>
                </c:pt>
                <c:pt idx="186">
                  <c:v>32.220703125</c:v>
                </c:pt>
                <c:pt idx="187">
                  <c:v>32.220703125</c:v>
                </c:pt>
                <c:pt idx="188">
                  <c:v>32.220703125</c:v>
                </c:pt>
                <c:pt idx="189">
                  <c:v>32.220703125</c:v>
                </c:pt>
                <c:pt idx="190">
                  <c:v>32.220703125</c:v>
                </c:pt>
                <c:pt idx="191">
                  <c:v>32.220703125</c:v>
                </c:pt>
                <c:pt idx="192">
                  <c:v>32.220703125</c:v>
                </c:pt>
                <c:pt idx="193">
                  <c:v>32.220703125</c:v>
                </c:pt>
                <c:pt idx="194">
                  <c:v>32.220703125</c:v>
                </c:pt>
                <c:pt idx="195">
                  <c:v>32.220703125</c:v>
                </c:pt>
                <c:pt idx="196">
                  <c:v>32.236328125</c:v>
                </c:pt>
                <c:pt idx="197">
                  <c:v>32.302734375</c:v>
                </c:pt>
                <c:pt idx="198">
                  <c:v>32.423828125</c:v>
                </c:pt>
                <c:pt idx="199">
                  <c:v>32.423828125</c:v>
                </c:pt>
                <c:pt idx="200">
                  <c:v>32.423828125</c:v>
                </c:pt>
                <c:pt idx="201">
                  <c:v>32.423828125</c:v>
                </c:pt>
                <c:pt idx="202">
                  <c:v>32.423828125</c:v>
                </c:pt>
                <c:pt idx="203">
                  <c:v>32.423828125</c:v>
                </c:pt>
                <c:pt idx="204">
                  <c:v>32.423828125</c:v>
                </c:pt>
                <c:pt idx="205">
                  <c:v>32.423828125</c:v>
                </c:pt>
                <c:pt idx="206">
                  <c:v>32.423828125</c:v>
                </c:pt>
                <c:pt idx="207">
                  <c:v>32.423828125</c:v>
                </c:pt>
                <c:pt idx="208">
                  <c:v>32.423828125</c:v>
                </c:pt>
                <c:pt idx="209">
                  <c:v>32.423828125</c:v>
                </c:pt>
                <c:pt idx="210">
                  <c:v>32.423828125</c:v>
                </c:pt>
                <c:pt idx="211">
                  <c:v>32.423828125</c:v>
                </c:pt>
                <c:pt idx="212">
                  <c:v>32.423828125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29856"/>
        <c:axId val="-1763028768"/>
      </c:lineChart>
      <c:catAx>
        <c:axId val="-17630298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2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2876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298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4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428</f>
        <v>428</v>
      </c>
      <c r="B2" s="1">
        <f>15</f>
        <v>15</v>
      </c>
      <c r="C2" s="1">
        <f>462</f>
        <v>462</v>
      </c>
      <c r="D2" s="1">
        <f>5658</f>
        <v>5658</v>
      </c>
      <c r="E2" s="1">
        <f>5.525390625</f>
        <v>5.525390625</v>
      </c>
      <c r="G2" s="1">
        <f>311</f>
        <v>311</v>
      </c>
    </row>
    <row r="3" spans="1:10" x14ac:dyDescent="0.25">
      <c r="A3" s="1">
        <f>724</f>
        <v>724</v>
      </c>
      <c r="B3" s="1">
        <f>20</f>
        <v>20</v>
      </c>
      <c r="C3" s="1">
        <f>663</f>
        <v>663</v>
      </c>
      <c r="D3" s="1">
        <f>12221</f>
        <v>12221</v>
      </c>
      <c r="E3" s="1">
        <f>11.9345703125</f>
        <v>11.9345703125</v>
      </c>
    </row>
    <row r="4" spans="1:10" x14ac:dyDescent="0.25">
      <c r="A4" s="1">
        <f>1014</f>
        <v>1014</v>
      </c>
      <c r="B4" s="1">
        <f>25</f>
        <v>25</v>
      </c>
      <c r="C4" s="1">
        <f>861</f>
        <v>861</v>
      </c>
      <c r="D4" s="1">
        <f>20854</f>
        <v>20854</v>
      </c>
      <c r="E4" s="1">
        <f>20.365234375</f>
        <v>20.365234375</v>
      </c>
      <c r="G4" s="1" t="s">
        <v>5</v>
      </c>
    </row>
    <row r="5" spans="1:10" x14ac:dyDescent="0.25">
      <c r="A5" s="1">
        <f>1314</f>
        <v>1314</v>
      </c>
      <c r="B5" s="1">
        <f>26</f>
        <v>26</v>
      </c>
      <c r="C5" s="1">
        <f>998</f>
        <v>998</v>
      </c>
      <c r="D5" s="1">
        <f>22475</f>
        <v>22475</v>
      </c>
      <c r="E5" s="1">
        <f>21.9482421875</f>
        <v>21.9482421875</v>
      </c>
      <c r="G5" s="1">
        <f>162</f>
        <v>162</v>
      </c>
    </row>
    <row r="6" spans="1:10" x14ac:dyDescent="0.25">
      <c r="A6" s="1">
        <f>1628</f>
        <v>1628</v>
      </c>
      <c r="B6" s="1">
        <f>36</f>
        <v>36</v>
      </c>
      <c r="C6" s="1">
        <f>1181</f>
        <v>1181</v>
      </c>
      <c r="D6" s="1">
        <f>24294</f>
        <v>24294</v>
      </c>
      <c r="E6" s="1">
        <f>23.724609375</f>
        <v>23.724609375</v>
      </c>
    </row>
    <row r="7" spans="1:10" x14ac:dyDescent="0.25">
      <c r="A7" s="1">
        <f>1913</f>
        <v>1913</v>
      </c>
      <c r="B7" s="1">
        <f>9</f>
        <v>9</v>
      </c>
      <c r="C7" s="1">
        <f>1346</f>
        <v>1346</v>
      </c>
      <c r="D7" s="1">
        <f>25141</f>
        <v>25141</v>
      </c>
      <c r="E7" s="1">
        <f>24.5517578125</f>
        <v>24.5517578125</v>
      </c>
    </row>
    <row r="8" spans="1:10" x14ac:dyDescent="0.25">
      <c r="A8" s="1">
        <f>2245</f>
        <v>2245</v>
      </c>
      <c r="B8" s="1">
        <f t="shared" ref="B8:B17" si="0">0</f>
        <v>0</v>
      </c>
      <c r="C8" s="1">
        <f>1511</f>
        <v>1511</v>
      </c>
      <c r="D8" s="1">
        <f>26951</f>
        <v>26951</v>
      </c>
      <c r="E8" s="1">
        <f>26.3193359375</f>
        <v>26.3193359375</v>
      </c>
    </row>
    <row r="9" spans="1:10" x14ac:dyDescent="0.25">
      <c r="A9" s="1">
        <f>2558</f>
        <v>2558</v>
      </c>
      <c r="B9" s="1">
        <f t="shared" si="0"/>
        <v>0</v>
      </c>
      <c r="C9" s="1">
        <f>1675</f>
        <v>1675</v>
      </c>
      <c r="D9" s="1">
        <f>28272</f>
        <v>28272</v>
      </c>
      <c r="E9" s="1">
        <f>27.609375</f>
        <v>27.609375</v>
      </c>
    </row>
    <row r="10" spans="1:10" x14ac:dyDescent="0.25">
      <c r="A10" s="1">
        <f>2920</f>
        <v>2920</v>
      </c>
      <c r="B10" s="1">
        <f t="shared" si="0"/>
        <v>0</v>
      </c>
      <c r="C10" s="1">
        <f>1803</f>
        <v>1803</v>
      </c>
      <c r="D10" s="1">
        <f>28567</f>
        <v>28567</v>
      </c>
      <c r="E10" s="1">
        <f>27.8974609375</f>
        <v>27.8974609375</v>
      </c>
    </row>
    <row r="11" spans="1:10" x14ac:dyDescent="0.25">
      <c r="A11" s="1">
        <f>3203</f>
        <v>3203</v>
      </c>
      <c r="B11" s="1">
        <f t="shared" si="0"/>
        <v>0</v>
      </c>
      <c r="C11" s="1">
        <f>1961</f>
        <v>1961</v>
      </c>
      <c r="D11" s="1">
        <f>28652</f>
        <v>28652</v>
      </c>
      <c r="E11" s="1">
        <f>27.98046875</f>
        <v>27.98046875</v>
      </c>
    </row>
    <row r="12" spans="1:10" x14ac:dyDescent="0.25">
      <c r="A12" s="1">
        <f>3503</f>
        <v>3503</v>
      </c>
      <c r="B12" s="1">
        <f t="shared" si="0"/>
        <v>0</v>
      </c>
      <c r="C12" s="1">
        <f>2136</f>
        <v>2136</v>
      </c>
      <c r="D12" s="1">
        <f>28680</f>
        <v>28680</v>
      </c>
      <c r="E12" s="1">
        <f>28.0078125</f>
        <v>28.0078125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3808</f>
        <v>3808</v>
      </c>
      <c r="B13" s="1">
        <f t="shared" si="0"/>
        <v>0</v>
      </c>
      <c r="C13" s="1">
        <f>2290</f>
        <v>2290</v>
      </c>
      <c r="D13" s="1">
        <f>28680</f>
        <v>28680</v>
      </c>
      <c r="E13" s="1">
        <f>28.0078125</f>
        <v>28.0078125</v>
      </c>
      <c r="H13" s="1">
        <v>28</v>
      </c>
      <c r="I13" s="1">
        <f>MAX(E2:E313)</f>
        <v>32.423828125</v>
      </c>
      <c r="J13" s="1">
        <v>32</v>
      </c>
    </row>
    <row r="14" spans="1:10" x14ac:dyDescent="0.25">
      <c r="A14" s="1">
        <f>4145</f>
        <v>4145</v>
      </c>
      <c r="B14" s="1">
        <f t="shared" si="0"/>
        <v>0</v>
      </c>
      <c r="C14" s="1">
        <f>2427</f>
        <v>2427</v>
      </c>
      <c r="D14" s="1">
        <f>28680</f>
        <v>28680</v>
      </c>
      <c r="E14" s="1">
        <f>28.0078125</f>
        <v>28.0078125</v>
      </c>
    </row>
    <row r="15" spans="1:10" x14ac:dyDescent="0.25">
      <c r="A15" s="1">
        <f>4475</f>
        <v>4475</v>
      </c>
      <c r="B15" s="1">
        <f t="shared" si="0"/>
        <v>0</v>
      </c>
      <c r="C15" s="1">
        <f>2612</f>
        <v>2612</v>
      </c>
      <c r="D15" s="1">
        <f>28680</f>
        <v>28680</v>
      </c>
      <c r="E15" s="1">
        <f>28.0078125</f>
        <v>28.0078125</v>
      </c>
    </row>
    <row r="16" spans="1:10" x14ac:dyDescent="0.25">
      <c r="A16" s="1">
        <f>4780</f>
        <v>4780</v>
      </c>
      <c r="B16" s="1">
        <f t="shared" si="0"/>
        <v>0</v>
      </c>
      <c r="C16" s="1">
        <f>2871</f>
        <v>2871</v>
      </c>
      <c r="D16" s="1">
        <f>28700</f>
        <v>28700</v>
      </c>
      <c r="E16" s="1">
        <f>28.02734375</f>
        <v>28.02734375</v>
      </c>
    </row>
    <row r="17" spans="1:5" x14ac:dyDescent="0.25">
      <c r="A17" s="1">
        <f>5100</f>
        <v>5100</v>
      </c>
      <c r="B17" s="1">
        <f t="shared" si="0"/>
        <v>0</v>
      </c>
      <c r="C17" s="1">
        <f>3008</f>
        <v>3008</v>
      </c>
      <c r="D17" s="1">
        <f>28702</f>
        <v>28702</v>
      </c>
      <c r="E17" s="1">
        <f>28.029296875</f>
        <v>28.029296875</v>
      </c>
    </row>
    <row r="18" spans="1:5" x14ac:dyDescent="0.25">
      <c r="A18" s="1">
        <f>5440</f>
        <v>5440</v>
      </c>
      <c r="B18" s="1">
        <f>6</f>
        <v>6</v>
      </c>
      <c r="C18" s="1">
        <f>3199</f>
        <v>3199</v>
      </c>
      <c r="D18" s="1">
        <f>28700</f>
        <v>28700</v>
      </c>
      <c r="E18" s="1">
        <f t="shared" ref="E18:E23" si="1">28.02734375</f>
        <v>28.02734375</v>
      </c>
    </row>
    <row r="19" spans="1:5" x14ac:dyDescent="0.25">
      <c r="A19" s="1">
        <f>5768</f>
        <v>5768</v>
      </c>
      <c r="B19" s="1">
        <f>0</f>
        <v>0</v>
      </c>
      <c r="C19" s="1">
        <f>3359</f>
        <v>3359</v>
      </c>
      <c r="D19" s="1">
        <f>28700</f>
        <v>28700</v>
      </c>
      <c r="E19" s="1">
        <f t="shared" si="1"/>
        <v>28.02734375</v>
      </c>
    </row>
    <row r="20" spans="1:5" x14ac:dyDescent="0.25">
      <c r="A20" s="1">
        <f>6091</f>
        <v>6091</v>
      </c>
      <c r="B20" s="1">
        <f>36</f>
        <v>36</v>
      </c>
      <c r="C20" s="1">
        <f>3502</f>
        <v>3502</v>
      </c>
      <c r="D20" s="1">
        <f>28700</f>
        <v>28700</v>
      </c>
      <c r="E20" s="1">
        <f t="shared" si="1"/>
        <v>28.02734375</v>
      </c>
    </row>
    <row r="21" spans="1:5" x14ac:dyDescent="0.25">
      <c r="A21" s="1">
        <f>6430</f>
        <v>6430</v>
      </c>
      <c r="B21" s="1">
        <f>11</f>
        <v>11</v>
      </c>
      <c r="C21" s="1">
        <f>3651</f>
        <v>3651</v>
      </c>
      <c r="D21" s="1">
        <f>28700</f>
        <v>28700</v>
      </c>
      <c r="E21" s="1">
        <f t="shared" si="1"/>
        <v>28.02734375</v>
      </c>
    </row>
    <row r="22" spans="1:5" x14ac:dyDescent="0.25">
      <c r="A22" s="1">
        <f>6715</f>
        <v>6715</v>
      </c>
      <c r="B22" s="1">
        <f>0</f>
        <v>0</v>
      </c>
      <c r="C22" s="1">
        <f>3871</f>
        <v>3871</v>
      </c>
      <c r="D22" s="1">
        <f>28700</f>
        <v>28700</v>
      </c>
      <c r="E22" s="1">
        <f t="shared" si="1"/>
        <v>28.02734375</v>
      </c>
    </row>
    <row r="23" spans="1:5" x14ac:dyDescent="0.25">
      <c r="A23" s="1">
        <f>7027</f>
        <v>7027</v>
      </c>
      <c r="B23" s="1">
        <f>0</f>
        <v>0</v>
      </c>
      <c r="C23" s="1">
        <f>4048</f>
        <v>4048</v>
      </c>
      <c r="D23" s="1">
        <f>28700</f>
        <v>28700</v>
      </c>
      <c r="E23" s="1">
        <f t="shared" si="1"/>
        <v>28.02734375</v>
      </c>
    </row>
    <row r="24" spans="1:5" x14ac:dyDescent="0.25">
      <c r="A24" s="1">
        <f>7382</f>
        <v>7382</v>
      </c>
      <c r="B24" s="1">
        <f>0</f>
        <v>0</v>
      </c>
      <c r="C24" s="1">
        <f>4238</f>
        <v>4238</v>
      </c>
      <c r="D24" s="1">
        <f>28701</f>
        <v>28701</v>
      </c>
      <c r="E24" s="1">
        <f>28.0283203125</f>
        <v>28.0283203125</v>
      </c>
    </row>
    <row r="25" spans="1:5" x14ac:dyDescent="0.25">
      <c r="A25" s="1">
        <f>7739</f>
        <v>7739</v>
      </c>
      <c r="B25" s="1">
        <f>0</f>
        <v>0</v>
      </c>
      <c r="C25" s="1">
        <f>4382</f>
        <v>4382</v>
      </c>
      <c r="D25" s="1">
        <f>28700</f>
        <v>28700</v>
      </c>
      <c r="E25" s="1">
        <f>28.02734375</f>
        <v>28.02734375</v>
      </c>
    </row>
    <row r="26" spans="1:5" x14ac:dyDescent="0.25">
      <c r="A26" s="1">
        <f>8083</f>
        <v>8083</v>
      </c>
      <c r="B26" s="1">
        <f>0</f>
        <v>0</v>
      </c>
      <c r="C26" s="1">
        <f>4535</f>
        <v>4535</v>
      </c>
      <c r="D26" s="1">
        <f>28700</f>
        <v>28700</v>
      </c>
      <c r="E26" s="1">
        <f>28.02734375</f>
        <v>28.02734375</v>
      </c>
    </row>
    <row r="27" spans="1:5" x14ac:dyDescent="0.25">
      <c r="A27" s="1">
        <f>8419</f>
        <v>8419</v>
      </c>
      <c r="B27" s="1">
        <f>0</f>
        <v>0</v>
      </c>
      <c r="C27" s="1">
        <f>4716</f>
        <v>4716</v>
      </c>
      <c r="D27" s="1">
        <f>28700</f>
        <v>28700</v>
      </c>
      <c r="E27" s="1">
        <f>28.02734375</f>
        <v>28.02734375</v>
      </c>
    </row>
    <row r="28" spans="1:5" x14ac:dyDescent="0.25">
      <c r="A28" s="1">
        <f>8791</f>
        <v>8791</v>
      </c>
      <c r="B28" s="1">
        <f>3</f>
        <v>3</v>
      </c>
      <c r="C28" s="1">
        <f>4901</f>
        <v>4901</v>
      </c>
      <c r="D28" s="1">
        <f>28702</f>
        <v>28702</v>
      </c>
      <c r="E28" s="1">
        <f>28.029296875</f>
        <v>28.029296875</v>
      </c>
    </row>
    <row r="29" spans="1:5" x14ac:dyDescent="0.25">
      <c r="A29" s="1">
        <f>9083</f>
        <v>9083</v>
      </c>
      <c r="B29" s="1">
        <f>30</f>
        <v>30</v>
      </c>
      <c r="C29" s="1">
        <f>5087</f>
        <v>5087</v>
      </c>
      <c r="D29" s="1">
        <f>28700</f>
        <v>28700</v>
      </c>
      <c r="E29" s="1">
        <f>28.02734375</f>
        <v>28.02734375</v>
      </c>
    </row>
    <row r="30" spans="1:5" x14ac:dyDescent="0.25">
      <c r="A30" s="1">
        <f>9363</f>
        <v>9363</v>
      </c>
      <c r="B30" s="1">
        <f>5</f>
        <v>5</v>
      </c>
      <c r="C30" s="1">
        <f>5275</f>
        <v>5275</v>
      </c>
      <c r="D30" s="1">
        <f>28700</f>
        <v>28700</v>
      </c>
      <c r="E30" s="1">
        <f>28.02734375</f>
        <v>28.02734375</v>
      </c>
    </row>
    <row r="31" spans="1:5" x14ac:dyDescent="0.25">
      <c r="A31" s="1">
        <f>9644</f>
        <v>9644</v>
      </c>
      <c r="B31" s="1">
        <f>0</f>
        <v>0</v>
      </c>
      <c r="C31" s="1">
        <f>5452</f>
        <v>5452</v>
      </c>
      <c r="D31" s="1">
        <f>28904</f>
        <v>28904</v>
      </c>
      <c r="E31" s="1">
        <f>28.2265625</f>
        <v>28.2265625</v>
      </c>
    </row>
    <row r="32" spans="1:5" x14ac:dyDescent="0.25">
      <c r="A32" s="1">
        <f>9960</f>
        <v>9960</v>
      </c>
      <c r="B32" s="1">
        <f>0</f>
        <v>0</v>
      </c>
      <c r="C32" s="1">
        <f>5651</f>
        <v>5651</v>
      </c>
      <c r="D32" s="1">
        <f>29431</f>
        <v>29431</v>
      </c>
      <c r="E32" s="1">
        <f>28.7412109375</f>
        <v>28.7412109375</v>
      </c>
    </row>
    <row r="33" spans="1:5" x14ac:dyDescent="0.25">
      <c r="A33" s="1">
        <f>10282</f>
        <v>10282</v>
      </c>
      <c r="B33" s="1">
        <f>0</f>
        <v>0</v>
      </c>
      <c r="C33" s="1">
        <f>5791</f>
        <v>5791</v>
      </c>
      <c r="D33" s="1">
        <f>29461</f>
        <v>29461</v>
      </c>
      <c r="E33" s="1">
        <f>28.7705078125</f>
        <v>28.7705078125</v>
      </c>
    </row>
    <row r="34" spans="1:5" x14ac:dyDescent="0.25">
      <c r="A34" s="1">
        <f>10648</f>
        <v>10648</v>
      </c>
      <c r="B34" s="1">
        <f>0</f>
        <v>0</v>
      </c>
      <c r="C34" s="1">
        <f>5979</f>
        <v>5979</v>
      </c>
      <c r="D34" s="1">
        <f>30177</f>
        <v>30177</v>
      </c>
      <c r="E34" s="1">
        <f>29.4697265625</f>
        <v>29.4697265625</v>
      </c>
    </row>
    <row r="35" spans="1:5" x14ac:dyDescent="0.25">
      <c r="A35" s="1">
        <f>10921</f>
        <v>10921</v>
      </c>
      <c r="B35" s="1">
        <f>0</f>
        <v>0</v>
      </c>
      <c r="C35" s="1">
        <f>6148</f>
        <v>6148</v>
      </c>
      <c r="D35" s="1">
        <f>31268</f>
        <v>31268</v>
      </c>
      <c r="E35" s="1">
        <f>30.53515625</f>
        <v>30.53515625</v>
      </c>
    </row>
    <row r="36" spans="1:5" x14ac:dyDescent="0.25">
      <c r="A36" s="1">
        <f>11212</f>
        <v>11212</v>
      </c>
      <c r="B36" s="1">
        <f>0</f>
        <v>0</v>
      </c>
      <c r="C36" s="1">
        <f>6318</f>
        <v>6318</v>
      </c>
      <c r="D36" s="1">
        <f>31510</f>
        <v>31510</v>
      </c>
      <c r="E36" s="1">
        <f>30.771484375</f>
        <v>30.771484375</v>
      </c>
    </row>
    <row r="37" spans="1:5" x14ac:dyDescent="0.25">
      <c r="A37" s="1">
        <f>11499</f>
        <v>11499</v>
      </c>
      <c r="B37" s="1">
        <f>0</f>
        <v>0</v>
      </c>
      <c r="C37" s="1">
        <f>6467</f>
        <v>6467</v>
      </c>
      <c r="D37" s="1">
        <f t="shared" ref="D37:D46" si="2">31570</f>
        <v>31570</v>
      </c>
      <c r="E37" s="1">
        <f t="shared" ref="E37:E46" si="3">30.830078125</f>
        <v>30.830078125</v>
      </c>
    </row>
    <row r="38" spans="1:5" x14ac:dyDescent="0.25">
      <c r="A38" s="1">
        <f>11815</f>
        <v>11815</v>
      </c>
      <c r="B38" s="1">
        <f>3</f>
        <v>3</v>
      </c>
      <c r="C38" s="1">
        <f>6595</f>
        <v>6595</v>
      </c>
      <c r="D38" s="1">
        <f t="shared" si="2"/>
        <v>31570</v>
      </c>
      <c r="E38" s="1">
        <f t="shared" si="3"/>
        <v>30.830078125</v>
      </c>
    </row>
    <row r="39" spans="1:5" x14ac:dyDescent="0.25">
      <c r="A39" s="1">
        <f>12080</f>
        <v>12080</v>
      </c>
      <c r="B39" s="1">
        <f t="shared" ref="B39:B46" si="4">0</f>
        <v>0</v>
      </c>
      <c r="C39" s="1">
        <f>6730</f>
        <v>6730</v>
      </c>
      <c r="D39" s="1">
        <f t="shared" si="2"/>
        <v>31570</v>
      </c>
      <c r="E39" s="1">
        <f t="shared" si="3"/>
        <v>30.830078125</v>
      </c>
    </row>
    <row r="40" spans="1:5" x14ac:dyDescent="0.25">
      <c r="A40" s="1">
        <f>12403</f>
        <v>12403</v>
      </c>
      <c r="B40" s="1">
        <f t="shared" si="4"/>
        <v>0</v>
      </c>
      <c r="C40" s="1">
        <f>6891</f>
        <v>6891</v>
      </c>
      <c r="D40" s="1">
        <f t="shared" si="2"/>
        <v>31570</v>
      </c>
      <c r="E40" s="1">
        <f t="shared" si="3"/>
        <v>30.830078125</v>
      </c>
    </row>
    <row r="41" spans="1:5" x14ac:dyDescent="0.25">
      <c r="A41" s="1">
        <f>12706</f>
        <v>12706</v>
      </c>
      <c r="B41" s="1">
        <f t="shared" si="4"/>
        <v>0</v>
      </c>
      <c r="C41" s="1">
        <f>7033</f>
        <v>7033</v>
      </c>
      <c r="D41" s="1">
        <f t="shared" si="2"/>
        <v>31570</v>
      </c>
      <c r="E41" s="1">
        <f t="shared" si="3"/>
        <v>30.830078125</v>
      </c>
    </row>
    <row r="42" spans="1:5" x14ac:dyDescent="0.25">
      <c r="A42" s="1">
        <f>13032</f>
        <v>13032</v>
      </c>
      <c r="B42" s="1">
        <f t="shared" si="4"/>
        <v>0</v>
      </c>
      <c r="C42" s="1">
        <f>7219</f>
        <v>7219</v>
      </c>
      <c r="D42" s="1">
        <f t="shared" si="2"/>
        <v>31570</v>
      </c>
      <c r="E42" s="1">
        <f t="shared" si="3"/>
        <v>30.830078125</v>
      </c>
    </row>
    <row r="43" spans="1:5" x14ac:dyDescent="0.25">
      <c r="A43" s="1">
        <f>13360</f>
        <v>13360</v>
      </c>
      <c r="B43" s="1">
        <f t="shared" si="4"/>
        <v>0</v>
      </c>
      <c r="C43" s="1">
        <f>7385</f>
        <v>7385</v>
      </c>
      <c r="D43" s="1">
        <f t="shared" si="2"/>
        <v>31570</v>
      </c>
      <c r="E43" s="1">
        <f t="shared" si="3"/>
        <v>30.830078125</v>
      </c>
    </row>
    <row r="44" spans="1:5" x14ac:dyDescent="0.25">
      <c r="A44" s="1">
        <f>13665</f>
        <v>13665</v>
      </c>
      <c r="B44" s="1">
        <f t="shared" si="4"/>
        <v>0</v>
      </c>
      <c r="C44" s="1">
        <f>7575</f>
        <v>7575</v>
      </c>
      <c r="D44" s="1">
        <f t="shared" si="2"/>
        <v>31570</v>
      </c>
      <c r="E44" s="1">
        <f t="shared" si="3"/>
        <v>30.830078125</v>
      </c>
    </row>
    <row r="45" spans="1:5" x14ac:dyDescent="0.25">
      <c r="A45" s="1">
        <f>13993</f>
        <v>13993</v>
      </c>
      <c r="B45" s="1">
        <f t="shared" si="4"/>
        <v>0</v>
      </c>
      <c r="C45" s="1">
        <f>7775</f>
        <v>7775</v>
      </c>
      <c r="D45" s="1">
        <f t="shared" si="2"/>
        <v>31570</v>
      </c>
      <c r="E45" s="1">
        <f t="shared" si="3"/>
        <v>30.830078125</v>
      </c>
    </row>
    <row r="46" spans="1:5" x14ac:dyDescent="0.25">
      <c r="A46" s="1">
        <f>14326</f>
        <v>14326</v>
      </c>
      <c r="B46" s="1">
        <f t="shared" si="4"/>
        <v>0</v>
      </c>
      <c r="C46" s="1">
        <f>7964</f>
        <v>7964</v>
      </c>
      <c r="D46" s="1">
        <f t="shared" si="2"/>
        <v>31570</v>
      </c>
      <c r="E46" s="1">
        <f t="shared" si="3"/>
        <v>30.830078125</v>
      </c>
    </row>
    <row r="47" spans="1:5" x14ac:dyDescent="0.25">
      <c r="A47" s="1">
        <f>14680</f>
        <v>14680</v>
      </c>
      <c r="B47" s="1">
        <f>4</f>
        <v>4</v>
      </c>
      <c r="C47" s="1">
        <f>8157</f>
        <v>8157</v>
      </c>
      <c r="D47" s="1">
        <f>31571</f>
        <v>31571</v>
      </c>
      <c r="E47" s="1">
        <f>30.8310546875</f>
        <v>30.8310546875</v>
      </c>
    </row>
    <row r="48" spans="1:5" x14ac:dyDescent="0.25">
      <c r="A48" s="1">
        <f>14984</f>
        <v>14984</v>
      </c>
      <c r="B48" s="1">
        <f>12</f>
        <v>12</v>
      </c>
      <c r="C48" s="1">
        <f>8297</f>
        <v>8297</v>
      </c>
      <c r="D48" s="1">
        <f>31571</f>
        <v>31571</v>
      </c>
      <c r="E48" s="1">
        <f>30.8310546875</f>
        <v>30.8310546875</v>
      </c>
    </row>
    <row r="49" spans="1:5" x14ac:dyDescent="0.25">
      <c r="A49" s="1">
        <f>15304</f>
        <v>15304</v>
      </c>
      <c r="B49" s="1">
        <f t="shared" ref="B49:B56" si="5">0</f>
        <v>0</v>
      </c>
      <c r="C49" s="1">
        <f>8484</f>
        <v>8484</v>
      </c>
      <c r="D49" s="1">
        <f>31571</f>
        <v>31571</v>
      </c>
      <c r="E49" s="1">
        <f>30.8310546875</f>
        <v>30.8310546875</v>
      </c>
    </row>
    <row r="50" spans="1:5" x14ac:dyDescent="0.25">
      <c r="A50" s="1">
        <f>15602</f>
        <v>15602</v>
      </c>
      <c r="B50" s="1">
        <f t="shared" si="5"/>
        <v>0</v>
      </c>
      <c r="C50" s="1">
        <f>8659</f>
        <v>8659</v>
      </c>
      <c r="D50" s="1">
        <f>31571</f>
        <v>31571</v>
      </c>
      <c r="E50" s="1">
        <f>30.8310546875</f>
        <v>30.8310546875</v>
      </c>
    </row>
    <row r="51" spans="1:5" x14ac:dyDescent="0.25">
      <c r="A51" s="1">
        <f>15933</f>
        <v>15933</v>
      </c>
      <c r="B51" s="1">
        <f t="shared" si="5"/>
        <v>0</v>
      </c>
      <c r="C51" s="1">
        <f>8813</f>
        <v>8813</v>
      </c>
      <c r="D51" s="1">
        <f>31627</f>
        <v>31627</v>
      </c>
      <c r="E51" s="1">
        <f>30.8857421875</f>
        <v>30.8857421875</v>
      </c>
    </row>
    <row r="52" spans="1:5" x14ac:dyDescent="0.25">
      <c r="A52" s="1">
        <f>16261</f>
        <v>16261</v>
      </c>
      <c r="B52" s="1">
        <f t="shared" si="5"/>
        <v>0</v>
      </c>
      <c r="C52" s="1">
        <f>9025</f>
        <v>9025</v>
      </c>
      <c r="D52" s="1">
        <f>32387</f>
        <v>32387</v>
      </c>
      <c r="E52" s="1">
        <f>31.6279296875</f>
        <v>31.6279296875</v>
      </c>
    </row>
    <row r="53" spans="1:5" x14ac:dyDescent="0.25">
      <c r="A53" s="1">
        <f>16600</f>
        <v>16600</v>
      </c>
      <c r="B53" s="1">
        <f t="shared" si="5"/>
        <v>0</v>
      </c>
      <c r="C53" s="1">
        <f>9203</f>
        <v>9203</v>
      </c>
      <c r="D53" s="1">
        <f>32440</f>
        <v>32440</v>
      </c>
      <c r="E53" s="1">
        <f>31.6796875</f>
        <v>31.6796875</v>
      </c>
    </row>
    <row r="54" spans="1:5" x14ac:dyDescent="0.25">
      <c r="A54" s="1">
        <f>16928</f>
        <v>16928</v>
      </c>
      <c r="B54" s="1">
        <f t="shared" si="5"/>
        <v>0</v>
      </c>
      <c r="C54" s="1">
        <f>9342</f>
        <v>9342</v>
      </c>
      <c r="D54" s="1">
        <f>32471</f>
        <v>32471</v>
      </c>
      <c r="E54" s="1">
        <f>31.7099609375</f>
        <v>31.7099609375</v>
      </c>
    </row>
    <row r="55" spans="1:5" x14ac:dyDescent="0.25">
      <c r="A55" s="1">
        <f>17278</f>
        <v>17278</v>
      </c>
      <c r="B55" s="1">
        <f t="shared" si="5"/>
        <v>0</v>
      </c>
      <c r="C55" s="1">
        <f>9491</f>
        <v>9491</v>
      </c>
      <c r="D55" s="1">
        <f>32471</f>
        <v>32471</v>
      </c>
      <c r="E55" s="1">
        <f>31.7099609375</f>
        <v>31.7099609375</v>
      </c>
    </row>
    <row r="56" spans="1:5" x14ac:dyDescent="0.25">
      <c r="A56" s="1">
        <f>17600</f>
        <v>17600</v>
      </c>
      <c r="B56" s="1">
        <f t="shared" si="5"/>
        <v>0</v>
      </c>
      <c r="C56" s="1">
        <f>9614</f>
        <v>9614</v>
      </c>
      <c r="D56" s="1">
        <f>32471</f>
        <v>32471</v>
      </c>
      <c r="E56" s="1">
        <f>31.7099609375</f>
        <v>31.7099609375</v>
      </c>
    </row>
    <row r="57" spans="1:5" x14ac:dyDescent="0.25">
      <c r="A57" s="1">
        <f>17909</f>
        <v>17909</v>
      </c>
      <c r="B57" s="1">
        <f>21</f>
        <v>21</v>
      </c>
      <c r="C57" s="1">
        <f>9771</f>
        <v>9771</v>
      </c>
      <c r="D57" s="1">
        <f>32472</f>
        <v>32472</v>
      </c>
      <c r="E57" s="1">
        <f>31.7109375</f>
        <v>31.7109375</v>
      </c>
    </row>
    <row r="58" spans="1:5" x14ac:dyDescent="0.25">
      <c r="A58" s="1">
        <f>18188</f>
        <v>18188</v>
      </c>
      <c r="B58" s="1">
        <f>19</f>
        <v>19</v>
      </c>
      <c r="C58" s="1">
        <f>9935</f>
        <v>9935</v>
      </c>
      <c r="D58" s="1">
        <f>32471</f>
        <v>32471</v>
      </c>
      <c r="E58" s="1">
        <f>31.7099609375</f>
        <v>31.7099609375</v>
      </c>
    </row>
    <row r="59" spans="1:5" x14ac:dyDescent="0.25">
      <c r="A59" s="1">
        <f>18487</f>
        <v>18487</v>
      </c>
      <c r="B59" s="1">
        <f>0</f>
        <v>0</v>
      </c>
      <c r="C59" s="1">
        <f>10108</f>
        <v>10108</v>
      </c>
      <c r="D59" s="1">
        <f>32471</f>
        <v>32471</v>
      </c>
      <c r="E59" s="1">
        <f>31.7099609375</f>
        <v>31.7099609375</v>
      </c>
    </row>
    <row r="60" spans="1:5" x14ac:dyDescent="0.25">
      <c r="A60" s="1">
        <f>18810</f>
        <v>18810</v>
      </c>
      <c r="B60" s="1">
        <f>0</f>
        <v>0</v>
      </c>
      <c r="C60" s="1">
        <f>10248</f>
        <v>10248</v>
      </c>
      <c r="D60" s="1">
        <f>32471</f>
        <v>32471</v>
      </c>
      <c r="E60" s="1">
        <f>31.7099609375</f>
        <v>31.7099609375</v>
      </c>
    </row>
    <row r="61" spans="1:5" x14ac:dyDescent="0.25">
      <c r="A61" s="1">
        <f>19099</f>
        <v>19099</v>
      </c>
      <c r="B61" s="1">
        <f>0</f>
        <v>0</v>
      </c>
      <c r="C61" s="1">
        <f>10420</f>
        <v>10420</v>
      </c>
      <c r="D61" s="1">
        <f>32472</f>
        <v>32472</v>
      </c>
      <c r="E61" s="1">
        <f>31.7109375</f>
        <v>31.7109375</v>
      </c>
    </row>
    <row r="62" spans="1:5" x14ac:dyDescent="0.25">
      <c r="A62" s="1">
        <f>19394</f>
        <v>19394</v>
      </c>
      <c r="B62" s="1">
        <f>0</f>
        <v>0</v>
      </c>
      <c r="C62" s="1">
        <f>10615</f>
        <v>10615</v>
      </c>
      <c r="D62" s="1">
        <f>32471</f>
        <v>32471</v>
      </c>
      <c r="E62" s="1">
        <f>31.7099609375</f>
        <v>31.7099609375</v>
      </c>
    </row>
    <row r="63" spans="1:5" x14ac:dyDescent="0.25">
      <c r="A63" s="1">
        <f>19717</f>
        <v>19717</v>
      </c>
      <c r="B63" s="1">
        <f>0</f>
        <v>0</v>
      </c>
      <c r="C63" s="1">
        <f>10761</f>
        <v>10761</v>
      </c>
      <c r="D63" s="1">
        <f>32472</f>
        <v>32472</v>
      </c>
      <c r="E63" s="1">
        <f>31.7109375</f>
        <v>31.7109375</v>
      </c>
    </row>
    <row r="64" spans="1:5" x14ac:dyDescent="0.25">
      <c r="A64" s="1">
        <f>20030</f>
        <v>20030</v>
      </c>
      <c r="B64" s="1">
        <f>0</f>
        <v>0</v>
      </c>
      <c r="C64" s="1">
        <f>10888</f>
        <v>10888</v>
      </c>
      <c r="D64" s="1">
        <f>32471</f>
        <v>32471</v>
      </c>
      <c r="E64" s="1">
        <f>31.7099609375</f>
        <v>31.7099609375</v>
      </c>
    </row>
    <row r="65" spans="1:5" x14ac:dyDescent="0.25">
      <c r="A65" s="1">
        <f>20340</f>
        <v>20340</v>
      </c>
      <c r="B65" s="1">
        <f>0</f>
        <v>0</v>
      </c>
      <c r="C65" s="1">
        <f>11052</f>
        <v>11052</v>
      </c>
      <c r="D65" s="1">
        <f>32472</f>
        <v>32472</v>
      </c>
      <c r="E65" s="1">
        <f>31.7109375</f>
        <v>31.7109375</v>
      </c>
    </row>
    <row r="66" spans="1:5" x14ac:dyDescent="0.25">
      <c r="A66" s="1">
        <f>20685</f>
        <v>20685</v>
      </c>
      <c r="B66" s="1">
        <f>8</f>
        <v>8</v>
      </c>
      <c r="C66" s="1">
        <f>11192</f>
        <v>11192</v>
      </c>
      <c r="D66" s="1">
        <f>32471</f>
        <v>32471</v>
      </c>
      <c r="E66" s="1">
        <f>31.7099609375</f>
        <v>31.7099609375</v>
      </c>
    </row>
    <row r="67" spans="1:5" x14ac:dyDescent="0.25">
      <c r="A67" s="1">
        <f>20985</f>
        <v>20985</v>
      </c>
      <c r="B67" s="1">
        <f>11</f>
        <v>11</v>
      </c>
      <c r="C67" s="1">
        <f>11350</f>
        <v>11350</v>
      </c>
      <c r="D67" s="1">
        <f>32471</f>
        <v>32471</v>
      </c>
      <c r="E67" s="1">
        <f>31.7099609375</f>
        <v>31.7099609375</v>
      </c>
    </row>
    <row r="68" spans="1:5" x14ac:dyDescent="0.25">
      <c r="A68" s="1">
        <f>21299</f>
        <v>21299</v>
      </c>
      <c r="B68" s="1">
        <f t="shared" ref="B68:B76" si="6">0</f>
        <v>0</v>
      </c>
      <c r="C68" s="1">
        <f>11492</f>
        <v>11492</v>
      </c>
      <c r="D68" s="1">
        <f>32471</f>
        <v>32471</v>
      </c>
      <c r="E68" s="1">
        <f>31.7099609375</f>
        <v>31.7099609375</v>
      </c>
    </row>
    <row r="69" spans="1:5" x14ac:dyDescent="0.25">
      <c r="A69" s="1">
        <f>21621</f>
        <v>21621</v>
      </c>
      <c r="B69" s="1">
        <f t="shared" si="6"/>
        <v>0</v>
      </c>
      <c r="C69" s="1">
        <f>11670</f>
        <v>11670</v>
      </c>
      <c r="D69" s="1">
        <f>32083</f>
        <v>32083</v>
      </c>
      <c r="E69" s="1">
        <f>31.3310546875</f>
        <v>31.3310546875</v>
      </c>
    </row>
    <row r="70" spans="1:5" x14ac:dyDescent="0.25">
      <c r="A70" s="1">
        <f>21973</f>
        <v>21973</v>
      </c>
      <c r="B70" s="1">
        <f t="shared" si="6"/>
        <v>0</v>
      </c>
      <c r="C70" s="1">
        <f>11800</f>
        <v>11800</v>
      </c>
      <c r="D70" s="1">
        <f>32095</f>
        <v>32095</v>
      </c>
      <c r="E70" s="1">
        <f>31.3427734375</f>
        <v>31.3427734375</v>
      </c>
    </row>
    <row r="71" spans="1:5" x14ac:dyDescent="0.25">
      <c r="A71" s="1">
        <f>22312</f>
        <v>22312</v>
      </c>
      <c r="B71" s="1">
        <f t="shared" si="6"/>
        <v>0</v>
      </c>
      <c r="C71" s="1">
        <f>11931</f>
        <v>11931</v>
      </c>
      <c r="D71" s="1">
        <f>32096</f>
        <v>32096</v>
      </c>
      <c r="E71" s="1">
        <f>31.34375</f>
        <v>31.34375</v>
      </c>
    </row>
    <row r="72" spans="1:5" x14ac:dyDescent="0.25">
      <c r="A72" s="1">
        <f>22648</f>
        <v>22648</v>
      </c>
      <c r="B72" s="1">
        <f t="shared" si="6"/>
        <v>0</v>
      </c>
      <c r="C72" s="1">
        <f>12105</f>
        <v>12105</v>
      </c>
      <c r="D72" s="1">
        <f t="shared" ref="D72:D79" si="7">32095</f>
        <v>32095</v>
      </c>
      <c r="E72" s="1">
        <f t="shared" ref="E72:E79" si="8">31.3427734375</f>
        <v>31.3427734375</v>
      </c>
    </row>
    <row r="73" spans="1:5" x14ac:dyDescent="0.25">
      <c r="A73" s="1">
        <f>22987</f>
        <v>22987</v>
      </c>
      <c r="B73" s="1">
        <f t="shared" si="6"/>
        <v>0</v>
      </c>
      <c r="C73" s="1">
        <f>12259</f>
        <v>12259</v>
      </c>
      <c r="D73" s="1">
        <f t="shared" si="7"/>
        <v>32095</v>
      </c>
      <c r="E73" s="1">
        <f t="shared" si="8"/>
        <v>31.3427734375</v>
      </c>
    </row>
    <row r="74" spans="1:5" x14ac:dyDescent="0.25">
      <c r="A74" s="1">
        <f>23312</f>
        <v>23312</v>
      </c>
      <c r="B74" s="1">
        <f t="shared" si="6"/>
        <v>0</v>
      </c>
      <c r="C74" s="1">
        <f>12419</f>
        <v>12419</v>
      </c>
      <c r="D74" s="1">
        <f t="shared" si="7"/>
        <v>32095</v>
      </c>
      <c r="E74" s="1">
        <f t="shared" si="8"/>
        <v>31.3427734375</v>
      </c>
    </row>
    <row r="75" spans="1:5" x14ac:dyDescent="0.25">
      <c r="A75" s="1">
        <f>23630</f>
        <v>23630</v>
      </c>
      <c r="B75" s="1">
        <f t="shared" si="6"/>
        <v>0</v>
      </c>
      <c r="C75" s="1">
        <f>12565</f>
        <v>12565</v>
      </c>
      <c r="D75" s="1">
        <f t="shared" si="7"/>
        <v>32095</v>
      </c>
      <c r="E75" s="1">
        <f t="shared" si="8"/>
        <v>31.3427734375</v>
      </c>
    </row>
    <row r="76" spans="1:5" x14ac:dyDescent="0.25">
      <c r="A76" s="1">
        <f>23953</f>
        <v>23953</v>
      </c>
      <c r="B76" s="1">
        <f t="shared" si="6"/>
        <v>0</v>
      </c>
      <c r="C76" s="1">
        <f>12787</f>
        <v>12787</v>
      </c>
      <c r="D76" s="1">
        <f t="shared" si="7"/>
        <v>32095</v>
      </c>
      <c r="E76" s="1">
        <f t="shared" si="8"/>
        <v>31.3427734375</v>
      </c>
    </row>
    <row r="77" spans="1:5" x14ac:dyDescent="0.25">
      <c r="A77" s="1">
        <f>24273</f>
        <v>24273</v>
      </c>
      <c r="B77" s="1">
        <f>18</f>
        <v>18</v>
      </c>
      <c r="C77" s="1">
        <f>13015</f>
        <v>13015</v>
      </c>
      <c r="D77" s="1">
        <f t="shared" si="7"/>
        <v>32095</v>
      </c>
      <c r="E77" s="1">
        <f t="shared" si="8"/>
        <v>31.3427734375</v>
      </c>
    </row>
    <row r="78" spans="1:5" x14ac:dyDescent="0.25">
      <c r="A78" s="1">
        <f>24534</f>
        <v>24534</v>
      </c>
      <c r="B78" s="1">
        <f>0</f>
        <v>0</v>
      </c>
      <c r="C78" s="1">
        <f>13189</f>
        <v>13189</v>
      </c>
      <c r="D78" s="1">
        <f t="shared" si="7"/>
        <v>32095</v>
      </c>
      <c r="E78" s="1">
        <f t="shared" si="8"/>
        <v>31.3427734375</v>
      </c>
    </row>
    <row r="79" spans="1:5" x14ac:dyDescent="0.25">
      <c r="A79" s="1">
        <f>24808</f>
        <v>24808</v>
      </c>
      <c r="B79" s="1">
        <f>0</f>
        <v>0</v>
      </c>
      <c r="C79" s="1">
        <f>13327</f>
        <v>13327</v>
      </c>
      <c r="D79" s="1">
        <f t="shared" si="7"/>
        <v>32095</v>
      </c>
      <c r="E79" s="1">
        <f t="shared" si="8"/>
        <v>31.3427734375</v>
      </c>
    </row>
    <row r="80" spans="1:5" x14ac:dyDescent="0.25">
      <c r="A80" s="1">
        <f>25115</f>
        <v>25115</v>
      </c>
      <c r="B80" s="1">
        <f>0</f>
        <v>0</v>
      </c>
      <c r="C80" s="1">
        <f>13472</f>
        <v>13472</v>
      </c>
      <c r="D80" s="1">
        <f>32096</f>
        <v>32096</v>
      </c>
      <c r="E80" s="1">
        <f>31.34375</f>
        <v>31.34375</v>
      </c>
    </row>
    <row r="81" spans="1:5" x14ac:dyDescent="0.25">
      <c r="A81" s="1">
        <f>25426</f>
        <v>25426</v>
      </c>
      <c r="B81" s="1">
        <f>0</f>
        <v>0</v>
      </c>
      <c r="C81" s="1">
        <f>13615</f>
        <v>13615</v>
      </c>
      <c r="D81" s="1">
        <f>32095</f>
        <v>32095</v>
      </c>
      <c r="E81" s="1">
        <f>31.3427734375</f>
        <v>31.3427734375</v>
      </c>
    </row>
    <row r="82" spans="1:5" x14ac:dyDescent="0.25">
      <c r="A82" s="1">
        <f>25788</f>
        <v>25788</v>
      </c>
      <c r="B82" s="1">
        <f>0</f>
        <v>0</v>
      </c>
      <c r="C82" s="1">
        <f>13796</f>
        <v>13796</v>
      </c>
      <c r="D82" s="1">
        <f>32096</f>
        <v>32096</v>
      </c>
      <c r="E82" s="1">
        <f>31.34375</f>
        <v>31.34375</v>
      </c>
    </row>
    <row r="83" spans="1:5" x14ac:dyDescent="0.25">
      <c r="A83" s="1">
        <f>26113</f>
        <v>26113</v>
      </c>
      <c r="B83" s="1">
        <f>0</f>
        <v>0</v>
      </c>
      <c r="C83" s="1">
        <f>13969</f>
        <v>13969</v>
      </c>
      <c r="D83" s="1">
        <f>32095</f>
        <v>32095</v>
      </c>
      <c r="E83" s="1">
        <f>31.3427734375</f>
        <v>31.3427734375</v>
      </c>
    </row>
    <row r="84" spans="1:5" x14ac:dyDescent="0.25">
      <c r="A84" s="1">
        <f>26456</f>
        <v>26456</v>
      </c>
      <c r="B84" s="1">
        <f>0</f>
        <v>0</v>
      </c>
      <c r="C84" s="1">
        <f>14139</f>
        <v>14139</v>
      </c>
      <c r="D84" s="1">
        <f>32095</f>
        <v>32095</v>
      </c>
      <c r="E84" s="1">
        <f>31.3427734375</f>
        <v>31.3427734375</v>
      </c>
    </row>
    <row r="85" spans="1:5" x14ac:dyDescent="0.25">
      <c r="A85" s="1">
        <f>26777</f>
        <v>26777</v>
      </c>
      <c r="B85" s="1">
        <f>13</f>
        <v>13</v>
      </c>
      <c r="C85" s="1">
        <f>14298</f>
        <v>14298</v>
      </c>
      <c r="D85" s="1">
        <f>32095</f>
        <v>32095</v>
      </c>
      <c r="E85" s="1">
        <f>31.3427734375</f>
        <v>31.3427734375</v>
      </c>
    </row>
    <row r="86" spans="1:5" x14ac:dyDescent="0.25">
      <c r="A86" s="1">
        <f>27077</f>
        <v>27077</v>
      </c>
      <c r="B86" s="1">
        <f t="shared" ref="B86:B93" si="9">0</f>
        <v>0</v>
      </c>
      <c r="C86" s="1">
        <f>14483</f>
        <v>14483</v>
      </c>
      <c r="D86" s="1">
        <f>32096</f>
        <v>32096</v>
      </c>
      <c r="E86" s="1">
        <f>31.34375</f>
        <v>31.34375</v>
      </c>
    </row>
    <row r="87" spans="1:5" x14ac:dyDescent="0.25">
      <c r="A87" s="1">
        <f>27356</f>
        <v>27356</v>
      </c>
      <c r="B87" s="1">
        <f t="shared" si="9"/>
        <v>0</v>
      </c>
      <c r="C87" s="1">
        <f>14652</f>
        <v>14652</v>
      </c>
      <c r="D87" s="1">
        <f>32095</f>
        <v>32095</v>
      </c>
      <c r="E87" s="1">
        <f>31.3427734375</f>
        <v>31.3427734375</v>
      </c>
    </row>
    <row r="88" spans="1:5" x14ac:dyDescent="0.25">
      <c r="A88" s="1">
        <f>27660</f>
        <v>27660</v>
      </c>
      <c r="B88" s="1">
        <f t="shared" si="9"/>
        <v>0</v>
      </c>
      <c r="C88" s="1">
        <f>14853</f>
        <v>14853</v>
      </c>
      <c r="D88" s="1">
        <f>32176</f>
        <v>32176</v>
      </c>
      <c r="E88" s="1">
        <f>31.421875</f>
        <v>31.421875</v>
      </c>
    </row>
    <row r="89" spans="1:5" x14ac:dyDescent="0.25">
      <c r="A89" s="1">
        <f>27997</f>
        <v>27997</v>
      </c>
      <c r="B89" s="1">
        <f t="shared" si="9"/>
        <v>0</v>
      </c>
      <c r="C89" s="1">
        <f>15024</f>
        <v>15024</v>
      </c>
      <c r="D89" s="1">
        <f>32227</f>
        <v>32227</v>
      </c>
      <c r="E89" s="1">
        <f>31.4716796875</f>
        <v>31.4716796875</v>
      </c>
    </row>
    <row r="90" spans="1:5" x14ac:dyDescent="0.25">
      <c r="A90" s="1">
        <f>28330</f>
        <v>28330</v>
      </c>
      <c r="B90" s="1">
        <f t="shared" si="9"/>
        <v>0</v>
      </c>
      <c r="C90" s="1">
        <f>15180</f>
        <v>15180</v>
      </c>
      <c r="D90" s="1">
        <f t="shared" ref="D90:D106" si="10">32267</f>
        <v>32267</v>
      </c>
      <c r="E90" s="1">
        <f t="shared" ref="E90:E106" si="11">31.5107421875</f>
        <v>31.5107421875</v>
      </c>
    </row>
    <row r="91" spans="1:5" x14ac:dyDescent="0.25">
      <c r="A91" s="1">
        <f>28656</f>
        <v>28656</v>
      </c>
      <c r="B91" s="1">
        <f t="shared" si="9"/>
        <v>0</v>
      </c>
      <c r="C91" s="1">
        <f>15321</f>
        <v>15321</v>
      </c>
      <c r="D91" s="1">
        <f t="shared" si="10"/>
        <v>32267</v>
      </c>
      <c r="E91" s="1">
        <f t="shared" si="11"/>
        <v>31.5107421875</v>
      </c>
    </row>
    <row r="92" spans="1:5" x14ac:dyDescent="0.25">
      <c r="A92" s="1">
        <f>29000</f>
        <v>29000</v>
      </c>
      <c r="B92" s="1">
        <f t="shared" si="9"/>
        <v>0</v>
      </c>
      <c r="C92" s="1">
        <f>15466</f>
        <v>15466</v>
      </c>
      <c r="D92" s="1">
        <f t="shared" si="10"/>
        <v>32267</v>
      </c>
      <c r="E92" s="1">
        <f t="shared" si="11"/>
        <v>31.5107421875</v>
      </c>
    </row>
    <row r="93" spans="1:5" x14ac:dyDescent="0.25">
      <c r="A93" s="1">
        <f>29322</f>
        <v>29322</v>
      </c>
      <c r="B93" s="1">
        <f t="shared" si="9"/>
        <v>0</v>
      </c>
      <c r="C93" s="1">
        <f>15591</f>
        <v>15591</v>
      </c>
      <c r="D93" s="1">
        <f t="shared" si="10"/>
        <v>32267</v>
      </c>
      <c r="E93" s="1">
        <f t="shared" si="11"/>
        <v>31.5107421875</v>
      </c>
    </row>
    <row r="94" spans="1:5" x14ac:dyDescent="0.25">
      <c r="A94" s="1">
        <f>29650</f>
        <v>29650</v>
      </c>
      <c r="B94" s="1">
        <f>4</f>
        <v>4</v>
      </c>
      <c r="C94" s="1">
        <f>15752</f>
        <v>15752</v>
      </c>
      <c r="D94" s="1">
        <f t="shared" si="10"/>
        <v>32267</v>
      </c>
      <c r="E94" s="1">
        <f t="shared" si="11"/>
        <v>31.5107421875</v>
      </c>
    </row>
    <row r="95" spans="1:5" x14ac:dyDescent="0.25">
      <c r="A95" s="1">
        <f>29975</f>
        <v>29975</v>
      </c>
      <c r="B95" s="1">
        <f>13</f>
        <v>13</v>
      </c>
      <c r="C95" s="1">
        <f>15939</f>
        <v>15939</v>
      </c>
      <c r="D95" s="1">
        <f t="shared" si="10"/>
        <v>32267</v>
      </c>
      <c r="E95" s="1">
        <f t="shared" si="11"/>
        <v>31.5107421875</v>
      </c>
    </row>
    <row r="96" spans="1:5" x14ac:dyDescent="0.25">
      <c r="A96" s="1">
        <f>30251</f>
        <v>30251</v>
      </c>
      <c r="B96" s="1">
        <f t="shared" ref="B96:B103" si="12">0</f>
        <v>0</v>
      </c>
      <c r="C96" s="1">
        <f>16103</f>
        <v>16103</v>
      </c>
      <c r="D96" s="1">
        <f t="shared" si="10"/>
        <v>32267</v>
      </c>
      <c r="E96" s="1">
        <f t="shared" si="11"/>
        <v>31.5107421875</v>
      </c>
    </row>
    <row r="97" spans="1:5" x14ac:dyDescent="0.25">
      <c r="A97" s="1">
        <f>30551</f>
        <v>30551</v>
      </c>
      <c r="B97" s="1">
        <f t="shared" si="12"/>
        <v>0</v>
      </c>
      <c r="C97" s="1">
        <f>16287</f>
        <v>16287</v>
      </c>
      <c r="D97" s="1">
        <f t="shared" si="10"/>
        <v>32267</v>
      </c>
      <c r="E97" s="1">
        <f t="shared" si="11"/>
        <v>31.5107421875</v>
      </c>
    </row>
    <row r="98" spans="1:5" x14ac:dyDescent="0.25">
      <c r="A98" s="1">
        <f>30845</f>
        <v>30845</v>
      </c>
      <c r="B98" s="1">
        <f t="shared" si="12"/>
        <v>0</v>
      </c>
      <c r="C98" s="1">
        <f>16442</f>
        <v>16442</v>
      </c>
      <c r="D98" s="1">
        <f t="shared" si="10"/>
        <v>32267</v>
      </c>
      <c r="E98" s="1">
        <f t="shared" si="11"/>
        <v>31.5107421875</v>
      </c>
    </row>
    <row r="99" spans="1:5" x14ac:dyDescent="0.25">
      <c r="A99" s="1">
        <f>31134</f>
        <v>31134</v>
      </c>
      <c r="B99" s="1">
        <f t="shared" si="12"/>
        <v>0</v>
      </c>
      <c r="C99" s="1">
        <f>16623</f>
        <v>16623</v>
      </c>
      <c r="D99" s="1">
        <f t="shared" si="10"/>
        <v>32267</v>
      </c>
      <c r="E99" s="1">
        <f t="shared" si="11"/>
        <v>31.5107421875</v>
      </c>
    </row>
    <row r="100" spans="1:5" x14ac:dyDescent="0.25">
      <c r="A100" s="1">
        <f>31488</f>
        <v>31488</v>
      </c>
      <c r="B100" s="1">
        <f t="shared" si="12"/>
        <v>0</v>
      </c>
      <c r="C100" s="1">
        <f>16779</f>
        <v>16779</v>
      </c>
      <c r="D100" s="1">
        <f t="shared" si="10"/>
        <v>32267</v>
      </c>
      <c r="E100" s="1">
        <f t="shared" si="11"/>
        <v>31.5107421875</v>
      </c>
    </row>
    <row r="101" spans="1:5" x14ac:dyDescent="0.25">
      <c r="A101" s="1">
        <f>31847</f>
        <v>31847</v>
      </c>
      <c r="B101" s="1">
        <f t="shared" si="12"/>
        <v>0</v>
      </c>
      <c r="C101" s="1">
        <f>16928</f>
        <v>16928</v>
      </c>
      <c r="D101" s="1">
        <f t="shared" si="10"/>
        <v>32267</v>
      </c>
      <c r="E101" s="1">
        <f t="shared" si="11"/>
        <v>31.5107421875</v>
      </c>
    </row>
    <row r="102" spans="1:5" x14ac:dyDescent="0.25">
      <c r="A102" s="1">
        <f>32109</f>
        <v>32109</v>
      </c>
      <c r="B102" s="1">
        <f t="shared" si="12"/>
        <v>0</v>
      </c>
      <c r="C102" s="1">
        <f>17101</f>
        <v>17101</v>
      </c>
      <c r="D102" s="1">
        <f t="shared" si="10"/>
        <v>32267</v>
      </c>
      <c r="E102" s="1">
        <f t="shared" si="11"/>
        <v>31.5107421875</v>
      </c>
    </row>
    <row r="103" spans="1:5" x14ac:dyDescent="0.25">
      <c r="A103" s="1">
        <f>32381</f>
        <v>32381</v>
      </c>
      <c r="B103" s="1">
        <f t="shared" si="12"/>
        <v>0</v>
      </c>
      <c r="C103" s="1">
        <f>17270</f>
        <v>17270</v>
      </c>
      <c r="D103" s="1">
        <f t="shared" si="10"/>
        <v>32267</v>
      </c>
      <c r="E103" s="1">
        <f t="shared" si="11"/>
        <v>31.5107421875</v>
      </c>
    </row>
    <row r="104" spans="1:5" x14ac:dyDescent="0.25">
      <c r="A104" s="1">
        <f>32694</f>
        <v>32694</v>
      </c>
      <c r="B104" s="1">
        <f>4</f>
        <v>4</v>
      </c>
      <c r="C104" s="1">
        <f>17430</f>
        <v>17430</v>
      </c>
      <c r="D104" s="1">
        <f t="shared" si="10"/>
        <v>32267</v>
      </c>
      <c r="E104" s="1">
        <f t="shared" si="11"/>
        <v>31.5107421875</v>
      </c>
    </row>
    <row r="105" spans="1:5" x14ac:dyDescent="0.25">
      <c r="A105" s="1">
        <f>33013</f>
        <v>33013</v>
      </c>
      <c r="B105" s="1">
        <f>10</f>
        <v>10</v>
      </c>
      <c r="C105" s="1">
        <f>17581</f>
        <v>17581</v>
      </c>
      <c r="D105" s="1">
        <f t="shared" si="10"/>
        <v>32267</v>
      </c>
      <c r="E105" s="1">
        <f t="shared" si="11"/>
        <v>31.5107421875</v>
      </c>
    </row>
    <row r="106" spans="1:5" x14ac:dyDescent="0.25">
      <c r="A106" s="1">
        <f>33308</f>
        <v>33308</v>
      </c>
      <c r="B106" s="1">
        <f>0</f>
        <v>0</v>
      </c>
      <c r="C106" s="1">
        <f>17789</f>
        <v>17789</v>
      </c>
      <c r="D106" s="1">
        <f t="shared" si="10"/>
        <v>32267</v>
      </c>
      <c r="E106" s="1">
        <f t="shared" si="11"/>
        <v>31.5107421875</v>
      </c>
    </row>
    <row r="107" spans="1:5" x14ac:dyDescent="0.25">
      <c r="A107" s="1">
        <f>33600</f>
        <v>33600</v>
      </c>
      <c r="B107" s="1">
        <f>0</f>
        <v>0</v>
      </c>
      <c r="C107" s="1">
        <f>18011</f>
        <v>18011</v>
      </c>
      <c r="D107" s="1">
        <f>32343</f>
        <v>32343</v>
      </c>
      <c r="E107" s="1">
        <f>31.5849609375</f>
        <v>31.5849609375</v>
      </c>
    </row>
    <row r="108" spans="1:5" x14ac:dyDescent="0.25">
      <c r="A108" s="1">
        <f>33882</f>
        <v>33882</v>
      </c>
      <c r="B108" s="1">
        <f>0</f>
        <v>0</v>
      </c>
      <c r="C108" s="1">
        <f>18187</f>
        <v>18187</v>
      </c>
      <c r="D108" s="1">
        <f>32387</f>
        <v>32387</v>
      </c>
      <c r="E108" s="1">
        <f>31.6279296875</f>
        <v>31.6279296875</v>
      </c>
    </row>
    <row r="109" spans="1:5" x14ac:dyDescent="0.25">
      <c r="A109" s="1">
        <f>34140</f>
        <v>34140</v>
      </c>
      <c r="B109" s="1">
        <f>0</f>
        <v>0</v>
      </c>
      <c r="C109" s="1">
        <f>18342</f>
        <v>18342</v>
      </c>
      <c r="D109" s="1">
        <f>32391</f>
        <v>32391</v>
      </c>
      <c r="E109" s="1">
        <f t="shared" ref="E109:E114" si="13">31.6318359375</f>
        <v>31.6318359375</v>
      </c>
    </row>
    <row r="110" spans="1:5" x14ac:dyDescent="0.25">
      <c r="A110" s="1">
        <f>34420</f>
        <v>34420</v>
      </c>
      <c r="B110" s="1">
        <f>0</f>
        <v>0</v>
      </c>
      <c r="C110" s="1">
        <f>18497</f>
        <v>18497</v>
      </c>
      <c r="D110" s="1">
        <f>32391</f>
        <v>32391</v>
      </c>
      <c r="E110" s="1">
        <f t="shared" si="13"/>
        <v>31.6318359375</v>
      </c>
    </row>
    <row r="111" spans="1:5" x14ac:dyDescent="0.25">
      <c r="A111" s="1">
        <f>34706</f>
        <v>34706</v>
      </c>
      <c r="B111" s="1">
        <f>0</f>
        <v>0</v>
      </c>
      <c r="C111" s="1">
        <f>18646</f>
        <v>18646</v>
      </c>
      <c r="D111" s="1">
        <f>32391</f>
        <v>32391</v>
      </c>
      <c r="E111" s="1">
        <f t="shared" si="13"/>
        <v>31.6318359375</v>
      </c>
    </row>
    <row r="112" spans="1:5" x14ac:dyDescent="0.25">
      <c r="C112" s="1">
        <f>18778</f>
        <v>18778</v>
      </c>
      <c r="D112" s="1">
        <f>32391</f>
        <v>32391</v>
      </c>
      <c r="E112" s="1">
        <f t="shared" si="13"/>
        <v>31.6318359375</v>
      </c>
    </row>
    <row r="113" spans="3:5" x14ac:dyDescent="0.25">
      <c r="C113" s="1">
        <f>18937</f>
        <v>18937</v>
      </c>
      <c r="D113" s="1">
        <f>32391</f>
        <v>32391</v>
      </c>
      <c r="E113" s="1">
        <f t="shared" si="13"/>
        <v>31.6318359375</v>
      </c>
    </row>
    <row r="114" spans="3:5" x14ac:dyDescent="0.25">
      <c r="C114" s="1">
        <f>19065</f>
        <v>19065</v>
      </c>
      <c r="D114" s="1">
        <f>32391</f>
        <v>32391</v>
      </c>
      <c r="E114" s="1">
        <f t="shared" si="13"/>
        <v>31.6318359375</v>
      </c>
    </row>
    <row r="115" spans="3:5" x14ac:dyDescent="0.25">
      <c r="C115" s="1">
        <f>19233</f>
        <v>19233</v>
      </c>
      <c r="D115" s="1">
        <f>32392</f>
        <v>32392</v>
      </c>
      <c r="E115" s="1">
        <f>31.6328125</f>
        <v>31.6328125</v>
      </c>
    </row>
    <row r="116" spans="3:5" x14ac:dyDescent="0.25">
      <c r="C116" s="1">
        <f>19403</f>
        <v>19403</v>
      </c>
      <c r="D116" s="1">
        <f t="shared" ref="D116:D123" si="14">32391</f>
        <v>32391</v>
      </c>
      <c r="E116" s="1">
        <f t="shared" ref="E116:E123" si="15">31.6318359375</f>
        <v>31.6318359375</v>
      </c>
    </row>
    <row r="117" spans="3:5" x14ac:dyDescent="0.25">
      <c r="C117" s="1">
        <f>19561</f>
        <v>19561</v>
      </c>
      <c r="D117" s="1">
        <f t="shared" si="14"/>
        <v>32391</v>
      </c>
      <c r="E117" s="1">
        <f t="shared" si="15"/>
        <v>31.6318359375</v>
      </c>
    </row>
    <row r="118" spans="3:5" x14ac:dyDescent="0.25">
      <c r="C118" s="1">
        <f>19741</f>
        <v>19741</v>
      </c>
      <c r="D118" s="1">
        <f t="shared" si="14"/>
        <v>32391</v>
      </c>
      <c r="E118" s="1">
        <f t="shared" si="15"/>
        <v>31.6318359375</v>
      </c>
    </row>
    <row r="119" spans="3:5" x14ac:dyDescent="0.25">
      <c r="C119" s="1">
        <f>19905</f>
        <v>19905</v>
      </c>
      <c r="D119" s="1">
        <f t="shared" si="14"/>
        <v>32391</v>
      </c>
      <c r="E119" s="1">
        <f t="shared" si="15"/>
        <v>31.6318359375</v>
      </c>
    </row>
    <row r="120" spans="3:5" x14ac:dyDescent="0.25">
      <c r="C120" s="1">
        <f>20059</f>
        <v>20059</v>
      </c>
      <c r="D120" s="1">
        <f t="shared" si="14"/>
        <v>32391</v>
      </c>
      <c r="E120" s="1">
        <f t="shared" si="15"/>
        <v>31.6318359375</v>
      </c>
    </row>
    <row r="121" spans="3:5" x14ac:dyDescent="0.25">
      <c r="C121" s="1">
        <f>20192</f>
        <v>20192</v>
      </c>
      <c r="D121" s="1">
        <f t="shared" si="14"/>
        <v>32391</v>
      </c>
      <c r="E121" s="1">
        <f t="shared" si="15"/>
        <v>31.6318359375</v>
      </c>
    </row>
    <row r="122" spans="3:5" x14ac:dyDescent="0.25">
      <c r="C122" s="1">
        <f>20331</f>
        <v>20331</v>
      </c>
      <c r="D122" s="1">
        <f t="shared" si="14"/>
        <v>32391</v>
      </c>
      <c r="E122" s="1">
        <f t="shared" si="15"/>
        <v>31.6318359375</v>
      </c>
    </row>
    <row r="123" spans="3:5" x14ac:dyDescent="0.25">
      <c r="C123" s="1">
        <f>20495</f>
        <v>20495</v>
      </c>
      <c r="D123" s="1">
        <f t="shared" si="14"/>
        <v>32391</v>
      </c>
      <c r="E123" s="1">
        <f t="shared" si="15"/>
        <v>31.6318359375</v>
      </c>
    </row>
    <row r="124" spans="3:5" x14ac:dyDescent="0.25">
      <c r="C124" s="1">
        <f>20705</f>
        <v>20705</v>
      </c>
      <c r="D124" s="1">
        <f>32434</f>
        <v>32434</v>
      </c>
      <c r="E124" s="1">
        <f>31.673828125</f>
        <v>31.673828125</v>
      </c>
    </row>
    <row r="125" spans="3:5" x14ac:dyDescent="0.25">
      <c r="C125" s="1">
        <f>20854</f>
        <v>20854</v>
      </c>
      <c r="D125" s="1">
        <f>32478</f>
        <v>32478</v>
      </c>
      <c r="E125" s="1">
        <f>31.716796875</f>
        <v>31.716796875</v>
      </c>
    </row>
    <row r="126" spans="3:5" x14ac:dyDescent="0.25">
      <c r="C126" s="1">
        <f>21000</f>
        <v>21000</v>
      </c>
      <c r="D126" s="1">
        <f>32506</f>
        <v>32506</v>
      </c>
      <c r="E126" s="1">
        <f>31.744140625</f>
        <v>31.744140625</v>
      </c>
    </row>
    <row r="127" spans="3:5" x14ac:dyDescent="0.25">
      <c r="C127" s="1">
        <f>21138</f>
        <v>21138</v>
      </c>
      <c r="D127" s="1">
        <f>32518</f>
        <v>32518</v>
      </c>
      <c r="E127" s="1">
        <f>31.755859375</f>
        <v>31.755859375</v>
      </c>
    </row>
    <row r="128" spans="3:5" x14ac:dyDescent="0.25">
      <c r="C128" s="1">
        <f>21276</f>
        <v>21276</v>
      </c>
      <c r="D128" s="1">
        <f>32518</f>
        <v>32518</v>
      </c>
      <c r="E128" s="1">
        <f>31.755859375</f>
        <v>31.755859375</v>
      </c>
    </row>
    <row r="129" spans="3:5" x14ac:dyDescent="0.25">
      <c r="C129" s="1">
        <f>21449</f>
        <v>21449</v>
      </c>
      <c r="D129" s="1">
        <f>32518</f>
        <v>32518</v>
      </c>
      <c r="E129" s="1">
        <f>31.755859375</f>
        <v>31.755859375</v>
      </c>
    </row>
    <row r="130" spans="3:5" x14ac:dyDescent="0.25">
      <c r="C130" s="1">
        <f>21634</f>
        <v>21634</v>
      </c>
      <c r="D130" s="1">
        <f t="shared" ref="D130:D139" si="16">32522</f>
        <v>32522</v>
      </c>
      <c r="E130" s="1">
        <f t="shared" ref="E130:E139" si="17">31.759765625</f>
        <v>31.759765625</v>
      </c>
    </row>
    <row r="131" spans="3:5" x14ac:dyDescent="0.25">
      <c r="C131" s="1">
        <f>21810</f>
        <v>21810</v>
      </c>
      <c r="D131" s="1">
        <f t="shared" si="16"/>
        <v>32522</v>
      </c>
      <c r="E131" s="1">
        <f t="shared" si="17"/>
        <v>31.759765625</v>
      </c>
    </row>
    <row r="132" spans="3:5" x14ac:dyDescent="0.25">
      <c r="C132" s="1">
        <f>22002</f>
        <v>22002</v>
      </c>
      <c r="D132" s="1">
        <f t="shared" si="16"/>
        <v>32522</v>
      </c>
      <c r="E132" s="1">
        <f t="shared" si="17"/>
        <v>31.759765625</v>
      </c>
    </row>
    <row r="133" spans="3:5" x14ac:dyDescent="0.25">
      <c r="C133" s="1">
        <f>22152</f>
        <v>22152</v>
      </c>
      <c r="D133" s="1">
        <f t="shared" si="16"/>
        <v>32522</v>
      </c>
      <c r="E133" s="1">
        <f t="shared" si="17"/>
        <v>31.759765625</v>
      </c>
    </row>
    <row r="134" spans="3:5" x14ac:dyDescent="0.25">
      <c r="C134" s="1">
        <f>22296</f>
        <v>22296</v>
      </c>
      <c r="D134" s="1">
        <f t="shared" si="16"/>
        <v>32522</v>
      </c>
      <c r="E134" s="1">
        <f t="shared" si="17"/>
        <v>31.759765625</v>
      </c>
    </row>
    <row r="135" spans="3:5" x14ac:dyDescent="0.25">
      <c r="C135" s="1">
        <f>22474</f>
        <v>22474</v>
      </c>
      <c r="D135" s="1">
        <f t="shared" si="16"/>
        <v>32522</v>
      </c>
      <c r="E135" s="1">
        <f t="shared" si="17"/>
        <v>31.759765625</v>
      </c>
    </row>
    <row r="136" spans="3:5" x14ac:dyDescent="0.25">
      <c r="C136" s="1">
        <f>22659</f>
        <v>22659</v>
      </c>
      <c r="D136" s="1">
        <f t="shared" si="16"/>
        <v>32522</v>
      </c>
      <c r="E136" s="1">
        <f t="shared" si="17"/>
        <v>31.759765625</v>
      </c>
    </row>
    <row r="137" spans="3:5" x14ac:dyDescent="0.25">
      <c r="C137" s="1">
        <f>22838</f>
        <v>22838</v>
      </c>
      <c r="D137" s="1">
        <f t="shared" si="16"/>
        <v>32522</v>
      </c>
      <c r="E137" s="1">
        <f t="shared" si="17"/>
        <v>31.759765625</v>
      </c>
    </row>
    <row r="138" spans="3:5" x14ac:dyDescent="0.25">
      <c r="C138" s="1">
        <f>23056</f>
        <v>23056</v>
      </c>
      <c r="D138" s="1">
        <f t="shared" si="16"/>
        <v>32522</v>
      </c>
      <c r="E138" s="1">
        <f t="shared" si="17"/>
        <v>31.759765625</v>
      </c>
    </row>
    <row r="139" spans="3:5" x14ac:dyDescent="0.25">
      <c r="C139" s="1">
        <f>23224</f>
        <v>23224</v>
      </c>
      <c r="D139" s="1">
        <f t="shared" si="16"/>
        <v>32522</v>
      </c>
      <c r="E139" s="1">
        <f t="shared" si="17"/>
        <v>31.759765625</v>
      </c>
    </row>
    <row r="140" spans="3:5" x14ac:dyDescent="0.25">
      <c r="C140" s="1">
        <f>23435</f>
        <v>23435</v>
      </c>
      <c r="D140" s="1">
        <f>32523</f>
        <v>32523</v>
      </c>
      <c r="E140" s="1">
        <f>31.7607421875</f>
        <v>31.7607421875</v>
      </c>
    </row>
    <row r="141" spans="3:5" x14ac:dyDescent="0.25">
      <c r="C141" s="1">
        <f>23581</f>
        <v>23581</v>
      </c>
      <c r="D141" s="1">
        <f>32522</f>
        <v>32522</v>
      </c>
      <c r="E141" s="1">
        <f>31.759765625</f>
        <v>31.759765625</v>
      </c>
    </row>
    <row r="142" spans="3:5" x14ac:dyDescent="0.25">
      <c r="C142" s="1">
        <f>23793</f>
        <v>23793</v>
      </c>
      <c r="D142" s="1">
        <f>32522</f>
        <v>32522</v>
      </c>
      <c r="E142" s="1">
        <f>31.759765625</f>
        <v>31.759765625</v>
      </c>
    </row>
    <row r="143" spans="3:5" x14ac:dyDescent="0.25">
      <c r="C143" s="1">
        <f>23950</f>
        <v>23950</v>
      </c>
      <c r="D143" s="1">
        <f>32546</f>
        <v>32546</v>
      </c>
      <c r="E143" s="1">
        <f>31.783203125</f>
        <v>31.783203125</v>
      </c>
    </row>
    <row r="144" spans="3:5" x14ac:dyDescent="0.25">
      <c r="C144" s="1">
        <f>24160</f>
        <v>24160</v>
      </c>
      <c r="D144" s="1">
        <f>32634</f>
        <v>32634</v>
      </c>
      <c r="E144" s="1">
        <f>31.869140625</f>
        <v>31.869140625</v>
      </c>
    </row>
    <row r="145" spans="3:5" x14ac:dyDescent="0.25">
      <c r="C145" s="1">
        <f>24339</f>
        <v>24339</v>
      </c>
      <c r="D145" s="1">
        <f t="shared" ref="D145:D159" si="18">32670</f>
        <v>32670</v>
      </c>
      <c r="E145" s="1">
        <f t="shared" ref="E145:E159" si="19">31.904296875</f>
        <v>31.904296875</v>
      </c>
    </row>
    <row r="146" spans="3:5" x14ac:dyDescent="0.25">
      <c r="C146" s="1">
        <f>24464</f>
        <v>24464</v>
      </c>
      <c r="D146" s="1">
        <f t="shared" si="18"/>
        <v>32670</v>
      </c>
      <c r="E146" s="1">
        <f t="shared" si="19"/>
        <v>31.904296875</v>
      </c>
    </row>
    <row r="147" spans="3:5" x14ac:dyDescent="0.25">
      <c r="C147" s="1">
        <f>24588</f>
        <v>24588</v>
      </c>
      <c r="D147" s="1">
        <f t="shared" si="18"/>
        <v>32670</v>
      </c>
      <c r="E147" s="1">
        <f t="shared" si="19"/>
        <v>31.904296875</v>
      </c>
    </row>
    <row r="148" spans="3:5" x14ac:dyDescent="0.25">
      <c r="C148" s="1">
        <f>24711</f>
        <v>24711</v>
      </c>
      <c r="D148" s="1">
        <f t="shared" si="18"/>
        <v>32670</v>
      </c>
      <c r="E148" s="1">
        <f t="shared" si="19"/>
        <v>31.904296875</v>
      </c>
    </row>
    <row r="149" spans="3:5" x14ac:dyDescent="0.25">
      <c r="C149" s="1">
        <f>24837</f>
        <v>24837</v>
      </c>
      <c r="D149" s="1">
        <f t="shared" si="18"/>
        <v>32670</v>
      </c>
      <c r="E149" s="1">
        <f t="shared" si="19"/>
        <v>31.904296875</v>
      </c>
    </row>
    <row r="150" spans="3:5" x14ac:dyDescent="0.25">
      <c r="C150" s="1">
        <f>24983</f>
        <v>24983</v>
      </c>
      <c r="D150" s="1">
        <f t="shared" si="18"/>
        <v>32670</v>
      </c>
      <c r="E150" s="1">
        <f t="shared" si="19"/>
        <v>31.904296875</v>
      </c>
    </row>
    <row r="151" spans="3:5" x14ac:dyDescent="0.25">
      <c r="C151" s="1">
        <f>25161</f>
        <v>25161</v>
      </c>
      <c r="D151" s="1">
        <f t="shared" si="18"/>
        <v>32670</v>
      </c>
      <c r="E151" s="1">
        <f t="shared" si="19"/>
        <v>31.904296875</v>
      </c>
    </row>
    <row r="152" spans="3:5" x14ac:dyDescent="0.25">
      <c r="C152" s="1">
        <f>25307</f>
        <v>25307</v>
      </c>
      <c r="D152" s="1">
        <f t="shared" si="18"/>
        <v>32670</v>
      </c>
      <c r="E152" s="1">
        <f t="shared" si="19"/>
        <v>31.904296875</v>
      </c>
    </row>
    <row r="153" spans="3:5" x14ac:dyDescent="0.25">
      <c r="C153" s="1">
        <f>25487</f>
        <v>25487</v>
      </c>
      <c r="D153" s="1">
        <f t="shared" si="18"/>
        <v>32670</v>
      </c>
      <c r="E153" s="1">
        <f t="shared" si="19"/>
        <v>31.904296875</v>
      </c>
    </row>
    <row r="154" spans="3:5" x14ac:dyDescent="0.25">
      <c r="C154" s="1">
        <f>25634</f>
        <v>25634</v>
      </c>
      <c r="D154" s="1">
        <f t="shared" si="18"/>
        <v>32670</v>
      </c>
      <c r="E154" s="1">
        <f t="shared" si="19"/>
        <v>31.904296875</v>
      </c>
    </row>
    <row r="155" spans="3:5" x14ac:dyDescent="0.25">
      <c r="C155" s="1">
        <f>25775</f>
        <v>25775</v>
      </c>
      <c r="D155" s="1">
        <f t="shared" si="18"/>
        <v>32670</v>
      </c>
      <c r="E155" s="1">
        <f t="shared" si="19"/>
        <v>31.904296875</v>
      </c>
    </row>
    <row r="156" spans="3:5" x14ac:dyDescent="0.25">
      <c r="C156" s="1">
        <f>25941</f>
        <v>25941</v>
      </c>
      <c r="D156" s="1">
        <f t="shared" si="18"/>
        <v>32670</v>
      </c>
      <c r="E156" s="1">
        <f t="shared" si="19"/>
        <v>31.904296875</v>
      </c>
    </row>
    <row r="157" spans="3:5" x14ac:dyDescent="0.25">
      <c r="C157" s="1">
        <f>26119</f>
        <v>26119</v>
      </c>
      <c r="D157" s="1">
        <f t="shared" si="18"/>
        <v>32670</v>
      </c>
      <c r="E157" s="1">
        <f t="shared" si="19"/>
        <v>31.904296875</v>
      </c>
    </row>
    <row r="158" spans="3:5" x14ac:dyDescent="0.25">
      <c r="C158" s="1">
        <f>26278</f>
        <v>26278</v>
      </c>
      <c r="D158" s="1">
        <f t="shared" si="18"/>
        <v>32670</v>
      </c>
      <c r="E158" s="1">
        <f t="shared" si="19"/>
        <v>31.904296875</v>
      </c>
    </row>
    <row r="159" spans="3:5" x14ac:dyDescent="0.25">
      <c r="C159" s="1">
        <f>26416</f>
        <v>26416</v>
      </c>
      <c r="D159" s="1">
        <f t="shared" si="18"/>
        <v>32670</v>
      </c>
      <c r="E159" s="1">
        <f t="shared" si="19"/>
        <v>31.904296875</v>
      </c>
    </row>
    <row r="160" spans="3:5" x14ac:dyDescent="0.25">
      <c r="C160" s="1">
        <f>26573</f>
        <v>26573</v>
      </c>
      <c r="D160" s="1">
        <f>32671</f>
        <v>32671</v>
      </c>
      <c r="E160" s="1">
        <f>31.9052734375</f>
        <v>31.9052734375</v>
      </c>
    </row>
    <row r="161" spans="3:5" x14ac:dyDescent="0.25">
      <c r="C161" s="1">
        <f>26770</f>
        <v>26770</v>
      </c>
      <c r="D161" s="1">
        <f t="shared" ref="D161:D174" si="20">32686</f>
        <v>32686</v>
      </c>
      <c r="E161" s="1">
        <f t="shared" ref="E161:E174" si="21">31.919921875</f>
        <v>31.919921875</v>
      </c>
    </row>
    <row r="162" spans="3:5" x14ac:dyDescent="0.25">
      <c r="C162" s="1">
        <f>26927</f>
        <v>26927</v>
      </c>
      <c r="D162" s="1">
        <f t="shared" si="20"/>
        <v>32686</v>
      </c>
      <c r="E162" s="1">
        <f t="shared" si="21"/>
        <v>31.919921875</v>
      </c>
    </row>
    <row r="163" spans="3:5" x14ac:dyDescent="0.25">
      <c r="C163" s="1">
        <f>27065</f>
        <v>27065</v>
      </c>
      <c r="D163" s="1">
        <f t="shared" si="20"/>
        <v>32686</v>
      </c>
      <c r="E163" s="1">
        <f t="shared" si="21"/>
        <v>31.919921875</v>
      </c>
    </row>
    <row r="164" spans="3:5" x14ac:dyDescent="0.25">
      <c r="C164" s="1">
        <f>27202</f>
        <v>27202</v>
      </c>
      <c r="D164" s="1">
        <f t="shared" si="20"/>
        <v>32686</v>
      </c>
      <c r="E164" s="1">
        <f t="shared" si="21"/>
        <v>31.919921875</v>
      </c>
    </row>
    <row r="165" spans="3:5" x14ac:dyDescent="0.25">
      <c r="C165" s="1">
        <f>27341</f>
        <v>27341</v>
      </c>
      <c r="D165" s="1">
        <f t="shared" si="20"/>
        <v>32686</v>
      </c>
      <c r="E165" s="1">
        <f t="shared" si="21"/>
        <v>31.919921875</v>
      </c>
    </row>
    <row r="166" spans="3:5" x14ac:dyDescent="0.25">
      <c r="C166" s="1">
        <f>27496</f>
        <v>27496</v>
      </c>
      <c r="D166" s="1">
        <f t="shared" si="20"/>
        <v>32686</v>
      </c>
      <c r="E166" s="1">
        <f t="shared" si="21"/>
        <v>31.919921875</v>
      </c>
    </row>
    <row r="167" spans="3:5" x14ac:dyDescent="0.25">
      <c r="C167" s="1">
        <f>27673</f>
        <v>27673</v>
      </c>
      <c r="D167" s="1">
        <f t="shared" si="20"/>
        <v>32686</v>
      </c>
      <c r="E167" s="1">
        <f t="shared" si="21"/>
        <v>31.919921875</v>
      </c>
    </row>
    <row r="168" spans="3:5" x14ac:dyDescent="0.25">
      <c r="C168" s="1">
        <f>27837</f>
        <v>27837</v>
      </c>
      <c r="D168" s="1">
        <f t="shared" si="20"/>
        <v>32686</v>
      </c>
      <c r="E168" s="1">
        <f t="shared" si="21"/>
        <v>31.919921875</v>
      </c>
    </row>
    <row r="169" spans="3:5" x14ac:dyDescent="0.25">
      <c r="C169" s="1">
        <f>28008</f>
        <v>28008</v>
      </c>
      <c r="D169" s="1">
        <f t="shared" si="20"/>
        <v>32686</v>
      </c>
      <c r="E169" s="1">
        <f t="shared" si="21"/>
        <v>31.919921875</v>
      </c>
    </row>
    <row r="170" spans="3:5" x14ac:dyDescent="0.25">
      <c r="C170" s="1">
        <f>28176</f>
        <v>28176</v>
      </c>
      <c r="D170" s="1">
        <f t="shared" si="20"/>
        <v>32686</v>
      </c>
      <c r="E170" s="1">
        <f t="shared" si="21"/>
        <v>31.919921875</v>
      </c>
    </row>
    <row r="171" spans="3:5" x14ac:dyDescent="0.25">
      <c r="C171" s="1">
        <f>28353</f>
        <v>28353</v>
      </c>
      <c r="D171" s="1">
        <f t="shared" si="20"/>
        <v>32686</v>
      </c>
      <c r="E171" s="1">
        <f t="shared" si="21"/>
        <v>31.919921875</v>
      </c>
    </row>
    <row r="172" spans="3:5" x14ac:dyDescent="0.25">
      <c r="C172" s="1">
        <f>28510</f>
        <v>28510</v>
      </c>
      <c r="D172" s="1">
        <f t="shared" si="20"/>
        <v>32686</v>
      </c>
      <c r="E172" s="1">
        <f t="shared" si="21"/>
        <v>31.919921875</v>
      </c>
    </row>
    <row r="173" spans="3:5" x14ac:dyDescent="0.25">
      <c r="C173" s="1">
        <f>28730</f>
        <v>28730</v>
      </c>
      <c r="D173" s="1">
        <f t="shared" si="20"/>
        <v>32686</v>
      </c>
      <c r="E173" s="1">
        <f t="shared" si="21"/>
        <v>31.919921875</v>
      </c>
    </row>
    <row r="174" spans="3:5" x14ac:dyDescent="0.25">
      <c r="C174" s="1">
        <f>28881</f>
        <v>28881</v>
      </c>
      <c r="D174" s="1">
        <f t="shared" si="20"/>
        <v>32686</v>
      </c>
      <c r="E174" s="1">
        <f t="shared" si="21"/>
        <v>31.919921875</v>
      </c>
    </row>
    <row r="175" spans="3:5" x14ac:dyDescent="0.25">
      <c r="C175" s="1">
        <f>29057</f>
        <v>29057</v>
      </c>
      <c r="D175" s="1">
        <f>32690</f>
        <v>32690</v>
      </c>
      <c r="E175" s="1">
        <f>31.923828125</f>
        <v>31.923828125</v>
      </c>
    </row>
    <row r="176" spans="3:5" x14ac:dyDescent="0.25">
      <c r="C176" s="1">
        <f>29219</f>
        <v>29219</v>
      </c>
      <c r="D176" s="1">
        <f>32690</f>
        <v>32690</v>
      </c>
      <c r="E176" s="1">
        <f>31.923828125</f>
        <v>31.923828125</v>
      </c>
    </row>
    <row r="177" spans="3:5" x14ac:dyDescent="0.25">
      <c r="C177" s="1">
        <f>29382</f>
        <v>29382</v>
      </c>
      <c r="D177" s="1">
        <f>32690</f>
        <v>32690</v>
      </c>
      <c r="E177" s="1">
        <f>31.923828125</f>
        <v>31.923828125</v>
      </c>
    </row>
    <row r="178" spans="3:5" x14ac:dyDescent="0.25">
      <c r="C178" s="1">
        <f>29513</f>
        <v>29513</v>
      </c>
      <c r="D178" s="1">
        <f>32690</f>
        <v>32690</v>
      </c>
      <c r="E178" s="1">
        <f>31.923828125</f>
        <v>31.923828125</v>
      </c>
    </row>
    <row r="179" spans="3:5" x14ac:dyDescent="0.25">
      <c r="C179" s="1">
        <f>29658</f>
        <v>29658</v>
      </c>
      <c r="D179" s="1">
        <f>32698</f>
        <v>32698</v>
      </c>
      <c r="E179" s="1">
        <f>31.931640625</f>
        <v>31.931640625</v>
      </c>
    </row>
    <row r="180" spans="3:5" x14ac:dyDescent="0.25">
      <c r="C180" s="1">
        <f>29821</f>
        <v>29821</v>
      </c>
      <c r="D180" s="1">
        <f>32846</f>
        <v>32846</v>
      </c>
      <c r="E180" s="1">
        <f>32.076171875</f>
        <v>32.076171875</v>
      </c>
    </row>
    <row r="181" spans="3:5" x14ac:dyDescent="0.25">
      <c r="C181" s="1">
        <f>29947</f>
        <v>29947</v>
      </c>
      <c r="D181" s="1">
        <f>32978</f>
        <v>32978</v>
      </c>
      <c r="E181" s="1">
        <f>32.205078125</f>
        <v>32.205078125</v>
      </c>
    </row>
    <row r="182" spans="3:5" x14ac:dyDescent="0.25">
      <c r="C182" s="1">
        <f>30078</f>
        <v>30078</v>
      </c>
      <c r="D182" s="1">
        <f>32995</f>
        <v>32995</v>
      </c>
      <c r="E182" s="1">
        <f>32.2216796875</f>
        <v>32.2216796875</v>
      </c>
    </row>
    <row r="183" spans="3:5" x14ac:dyDescent="0.25">
      <c r="C183" s="1">
        <f>30265</f>
        <v>30265</v>
      </c>
      <c r="D183" s="1">
        <f t="shared" ref="D183:D197" si="22">32994</f>
        <v>32994</v>
      </c>
      <c r="E183" s="1">
        <f t="shared" ref="E183:E197" si="23">32.220703125</f>
        <v>32.220703125</v>
      </c>
    </row>
    <row r="184" spans="3:5" x14ac:dyDescent="0.25">
      <c r="C184" s="1">
        <f>30403</f>
        <v>30403</v>
      </c>
      <c r="D184" s="1">
        <f t="shared" si="22"/>
        <v>32994</v>
      </c>
      <c r="E184" s="1">
        <f t="shared" si="23"/>
        <v>32.220703125</v>
      </c>
    </row>
    <row r="185" spans="3:5" x14ac:dyDescent="0.25">
      <c r="C185" s="1">
        <f>30534</f>
        <v>30534</v>
      </c>
      <c r="D185" s="1">
        <f t="shared" si="22"/>
        <v>32994</v>
      </c>
      <c r="E185" s="1">
        <f t="shared" si="23"/>
        <v>32.220703125</v>
      </c>
    </row>
    <row r="186" spans="3:5" x14ac:dyDescent="0.25">
      <c r="C186" s="1">
        <f>30706</f>
        <v>30706</v>
      </c>
      <c r="D186" s="1">
        <f t="shared" si="22"/>
        <v>32994</v>
      </c>
      <c r="E186" s="1">
        <f t="shared" si="23"/>
        <v>32.220703125</v>
      </c>
    </row>
    <row r="187" spans="3:5" x14ac:dyDescent="0.25">
      <c r="C187" s="1">
        <f>30880</f>
        <v>30880</v>
      </c>
      <c r="D187" s="1">
        <f t="shared" si="22"/>
        <v>32994</v>
      </c>
      <c r="E187" s="1">
        <f t="shared" si="23"/>
        <v>32.220703125</v>
      </c>
    </row>
    <row r="188" spans="3:5" x14ac:dyDescent="0.25">
      <c r="C188" s="1">
        <f>31016</f>
        <v>31016</v>
      </c>
      <c r="D188" s="1">
        <f t="shared" si="22"/>
        <v>32994</v>
      </c>
      <c r="E188" s="1">
        <f t="shared" si="23"/>
        <v>32.220703125</v>
      </c>
    </row>
    <row r="189" spans="3:5" x14ac:dyDescent="0.25">
      <c r="C189" s="1">
        <f>31187</f>
        <v>31187</v>
      </c>
      <c r="D189" s="1">
        <f t="shared" si="22"/>
        <v>32994</v>
      </c>
      <c r="E189" s="1">
        <f t="shared" si="23"/>
        <v>32.220703125</v>
      </c>
    </row>
    <row r="190" spans="3:5" x14ac:dyDescent="0.25">
      <c r="C190" s="1">
        <f>31342</f>
        <v>31342</v>
      </c>
      <c r="D190" s="1">
        <f t="shared" si="22"/>
        <v>32994</v>
      </c>
      <c r="E190" s="1">
        <f t="shared" si="23"/>
        <v>32.220703125</v>
      </c>
    </row>
    <row r="191" spans="3:5" x14ac:dyDescent="0.25">
      <c r="C191" s="1">
        <f>31536</f>
        <v>31536</v>
      </c>
      <c r="D191" s="1">
        <f t="shared" si="22"/>
        <v>32994</v>
      </c>
      <c r="E191" s="1">
        <f t="shared" si="23"/>
        <v>32.220703125</v>
      </c>
    </row>
    <row r="192" spans="3:5" x14ac:dyDescent="0.25">
      <c r="C192" s="1">
        <f>31727</f>
        <v>31727</v>
      </c>
      <c r="D192" s="1">
        <f t="shared" si="22"/>
        <v>32994</v>
      </c>
      <c r="E192" s="1">
        <f t="shared" si="23"/>
        <v>32.220703125</v>
      </c>
    </row>
    <row r="193" spans="3:5" x14ac:dyDescent="0.25">
      <c r="C193" s="1">
        <f>31890</f>
        <v>31890</v>
      </c>
      <c r="D193" s="1">
        <f t="shared" si="22"/>
        <v>32994</v>
      </c>
      <c r="E193" s="1">
        <f t="shared" si="23"/>
        <v>32.220703125</v>
      </c>
    </row>
    <row r="194" spans="3:5" x14ac:dyDescent="0.25">
      <c r="C194" s="1">
        <f>32016</f>
        <v>32016</v>
      </c>
      <c r="D194" s="1">
        <f t="shared" si="22"/>
        <v>32994</v>
      </c>
      <c r="E194" s="1">
        <f t="shared" si="23"/>
        <v>32.220703125</v>
      </c>
    </row>
    <row r="195" spans="3:5" x14ac:dyDescent="0.25">
      <c r="C195" s="1">
        <f>32186</f>
        <v>32186</v>
      </c>
      <c r="D195" s="1">
        <f t="shared" si="22"/>
        <v>32994</v>
      </c>
      <c r="E195" s="1">
        <f t="shared" si="23"/>
        <v>32.220703125</v>
      </c>
    </row>
    <row r="196" spans="3:5" x14ac:dyDescent="0.25">
      <c r="C196" s="1">
        <f>32361</f>
        <v>32361</v>
      </c>
      <c r="D196" s="1">
        <f t="shared" si="22"/>
        <v>32994</v>
      </c>
      <c r="E196" s="1">
        <f t="shared" si="23"/>
        <v>32.220703125</v>
      </c>
    </row>
    <row r="197" spans="3:5" x14ac:dyDescent="0.25">
      <c r="C197" s="1">
        <f>32532</f>
        <v>32532</v>
      </c>
      <c r="D197" s="1">
        <f t="shared" si="22"/>
        <v>32994</v>
      </c>
      <c r="E197" s="1">
        <f t="shared" si="23"/>
        <v>32.220703125</v>
      </c>
    </row>
    <row r="198" spans="3:5" x14ac:dyDescent="0.25">
      <c r="C198" s="1">
        <f>32709</f>
        <v>32709</v>
      </c>
      <c r="D198" s="1">
        <f>33010</f>
        <v>33010</v>
      </c>
      <c r="E198" s="1">
        <f>32.236328125</f>
        <v>32.236328125</v>
      </c>
    </row>
    <row r="199" spans="3:5" x14ac:dyDescent="0.25">
      <c r="C199" s="1">
        <f>32867</f>
        <v>32867</v>
      </c>
      <c r="D199" s="1">
        <f>33078</f>
        <v>33078</v>
      </c>
      <c r="E199" s="1">
        <f>32.302734375</f>
        <v>32.302734375</v>
      </c>
    </row>
    <row r="200" spans="3:5" x14ac:dyDescent="0.25">
      <c r="C200" s="1">
        <f>33045</f>
        <v>33045</v>
      </c>
      <c r="D200" s="1">
        <f t="shared" ref="D200:D214" si="24">33202</f>
        <v>33202</v>
      </c>
      <c r="E200" s="1">
        <f t="shared" ref="E200:E214" si="25">32.423828125</f>
        <v>32.423828125</v>
      </c>
    </row>
    <row r="201" spans="3:5" x14ac:dyDescent="0.25">
      <c r="C201" s="1">
        <f>33174</f>
        <v>33174</v>
      </c>
      <c r="D201" s="1">
        <f t="shared" si="24"/>
        <v>33202</v>
      </c>
      <c r="E201" s="1">
        <f t="shared" si="25"/>
        <v>32.423828125</v>
      </c>
    </row>
    <row r="202" spans="3:5" x14ac:dyDescent="0.25">
      <c r="C202" s="1">
        <f>33304</f>
        <v>33304</v>
      </c>
      <c r="D202" s="1">
        <f t="shared" si="24"/>
        <v>33202</v>
      </c>
      <c r="E202" s="1">
        <f t="shared" si="25"/>
        <v>32.423828125</v>
      </c>
    </row>
    <row r="203" spans="3:5" x14ac:dyDescent="0.25">
      <c r="C203" s="1">
        <f>33460</f>
        <v>33460</v>
      </c>
      <c r="D203" s="1">
        <f t="shared" si="24"/>
        <v>33202</v>
      </c>
      <c r="E203" s="1">
        <f t="shared" si="25"/>
        <v>32.423828125</v>
      </c>
    </row>
    <row r="204" spans="3:5" x14ac:dyDescent="0.25">
      <c r="C204" s="1">
        <f>33593</f>
        <v>33593</v>
      </c>
      <c r="D204" s="1">
        <f t="shared" si="24"/>
        <v>33202</v>
      </c>
      <c r="E204" s="1">
        <f t="shared" si="25"/>
        <v>32.423828125</v>
      </c>
    </row>
    <row r="205" spans="3:5" x14ac:dyDescent="0.25">
      <c r="C205" s="1">
        <f>33753</f>
        <v>33753</v>
      </c>
      <c r="D205" s="1">
        <f t="shared" si="24"/>
        <v>33202</v>
      </c>
      <c r="E205" s="1">
        <f t="shared" si="25"/>
        <v>32.423828125</v>
      </c>
    </row>
    <row r="206" spans="3:5" x14ac:dyDescent="0.25">
      <c r="C206" s="1">
        <f>33908</f>
        <v>33908</v>
      </c>
      <c r="D206" s="1">
        <f t="shared" si="24"/>
        <v>33202</v>
      </c>
      <c r="E206" s="1">
        <f t="shared" si="25"/>
        <v>32.423828125</v>
      </c>
    </row>
    <row r="207" spans="3:5" x14ac:dyDescent="0.25">
      <c r="C207" s="1">
        <f>34032</f>
        <v>34032</v>
      </c>
      <c r="D207" s="1">
        <f t="shared" si="24"/>
        <v>33202</v>
      </c>
      <c r="E207" s="1">
        <f t="shared" si="25"/>
        <v>32.423828125</v>
      </c>
    </row>
    <row r="208" spans="3:5" x14ac:dyDescent="0.25">
      <c r="C208" s="1">
        <f>34165</f>
        <v>34165</v>
      </c>
      <c r="D208" s="1">
        <f t="shared" si="24"/>
        <v>33202</v>
      </c>
      <c r="E208" s="1">
        <f t="shared" si="25"/>
        <v>32.423828125</v>
      </c>
    </row>
    <row r="209" spans="3:5" x14ac:dyDescent="0.25">
      <c r="C209" s="1">
        <f>34308</f>
        <v>34308</v>
      </c>
      <c r="D209" s="1">
        <f t="shared" si="24"/>
        <v>33202</v>
      </c>
      <c r="E209" s="1">
        <f t="shared" si="25"/>
        <v>32.423828125</v>
      </c>
    </row>
    <row r="210" spans="3:5" x14ac:dyDescent="0.25">
      <c r="C210" s="1">
        <f>34468</f>
        <v>34468</v>
      </c>
      <c r="D210" s="1">
        <f t="shared" si="24"/>
        <v>33202</v>
      </c>
      <c r="E210" s="1">
        <f t="shared" si="25"/>
        <v>32.423828125</v>
      </c>
    </row>
    <row r="211" spans="3:5" x14ac:dyDescent="0.25">
      <c r="C211" s="1">
        <f>34591</f>
        <v>34591</v>
      </c>
      <c r="D211" s="1">
        <f t="shared" si="24"/>
        <v>33202</v>
      </c>
      <c r="E211" s="1">
        <f t="shared" si="25"/>
        <v>32.423828125</v>
      </c>
    </row>
    <row r="212" spans="3:5" x14ac:dyDescent="0.25">
      <c r="C212" s="1">
        <f>34720</f>
        <v>34720</v>
      </c>
      <c r="D212" s="1">
        <f t="shared" si="24"/>
        <v>33202</v>
      </c>
      <c r="E212" s="1">
        <f t="shared" si="25"/>
        <v>32.423828125</v>
      </c>
    </row>
    <row r="213" spans="3:5" x14ac:dyDescent="0.25">
      <c r="C213" s="1">
        <f>34880</f>
        <v>34880</v>
      </c>
      <c r="D213" s="1">
        <f t="shared" si="24"/>
        <v>33202</v>
      </c>
      <c r="E213" s="1">
        <f t="shared" si="25"/>
        <v>32.423828125</v>
      </c>
    </row>
    <row r="214" spans="3:5" x14ac:dyDescent="0.25">
      <c r="C214" s="1">
        <f>35021</f>
        <v>35021</v>
      </c>
      <c r="D214" s="1">
        <f t="shared" si="24"/>
        <v>33202</v>
      </c>
      <c r="E214" s="1">
        <f t="shared" si="25"/>
        <v>32.423828125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2016-01-08T15:15:48Z</dcterms:modified>
</cp:coreProperties>
</file>