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I13" i="2" s="1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<sst xmlns="http://schemas.openxmlformats.org/spreadsheetml/2006/main" count="9" uniqueCount="9">
  <si>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</si>
  <si>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</si>
  <si>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</si>
  <si>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</si>
  <si>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307(114x)</t>
  </si>
  <si>
    <t>AVERAGE: 159(220x)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</si>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</sst>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Sheet1!$A$2:$A$115</c:f>
              <c:numCache>
                <c:formatCode>General</c:formatCode>
                <c:ptCount val="114"/>
                <c:pt idx="0">
                  <c:v>569</c:v>
                </c:pt>
                <c:pt idx="1">
                  <c:v>901</c:v>
                </c:pt>
                <c:pt idx="2">
                  <c:v>1203</c:v>
                </c:pt>
                <c:pt idx="3">
                  <c:v>1521</c:v>
                </c:pt>
                <c:pt idx="4">
                  <c:v>1853</c:v>
                </c:pt>
                <c:pt idx="5">
                  <c:v>2127</c:v>
                </c:pt>
                <c:pt idx="6">
                  <c:v>2420</c:v>
                </c:pt>
                <c:pt idx="7">
                  <c:v>2696</c:v>
                </c:pt>
                <c:pt idx="8">
                  <c:v>2986</c:v>
                </c:pt>
                <c:pt idx="9">
                  <c:v>3285</c:v>
                </c:pt>
                <c:pt idx="10">
                  <c:v>3618</c:v>
                </c:pt>
                <c:pt idx="11">
                  <c:v>3929</c:v>
                </c:pt>
                <c:pt idx="12">
                  <c:v>4273</c:v>
                </c:pt>
                <c:pt idx="13">
                  <c:v>4616</c:v>
                </c:pt>
                <c:pt idx="14">
                  <c:v>4960</c:v>
                </c:pt>
                <c:pt idx="15">
                  <c:v>5289</c:v>
                </c:pt>
                <c:pt idx="16">
                  <c:v>5644</c:v>
                </c:pt>
                <c:pt idx="17">
                  <c:v>5994</c:v>
                </c:pt>
                <c:pt idx="18">
                  <c:v>6319</c:v>
                </c:pt>
                <c:pt idx="19">
                  <c:v>6647</c:v>
                </c:pt>
                <c:pt idx="20">
                  <c:v>6947</c:v>
                </c:pt>
                <c:pt idx="21">
                  <c:v>7230</c:v>
                </c:pt>
                <c:pt idx="22">
                  <c:v>7545</c:v>
                </c:pt>
                <c:pt idx="23">
                  <c:v>7855</c:v>
                </c:pt>
                <c:pt idx="24">
                  <c:v>8191</c:v>
                </c:pt>
                <c:pt idx="25">
                  <c:v>8479</c:v>
                </c:pt>
                <c:pt idx="26">
                  <c:v>8796</c:v>
                </c:pt>
                <c:pt idx="27">
                  <c:v>9133</c:v>
                </c:pt>
                <c:pt idx="28">
                  <c:v>9503</c:v>
                </c:pt>
                <c:pt idx="29">
                  <c:v>9826</c:v>
                </c:pt>
                <c:pt idx="30">
                  <c:v>10118</c:v>
                </c:pt>
                <c:pt idx="31">
                  <c:v>10409</c:v>
                </c:pt>
                <c:pt idx="32">
                  <c:v>10682</c:v>
                </c:pt>
                <c:pt idx="33">
                  <c:v>10988</c:v>
                </c:pt>
                <c:pt idx="34">
                  <c:v>11339</c:v>
                </c:pt>
                <c:pt idx="35">
                  <c:v>11684</c:v>
                </c:pt>
                <c:pt idx="36">
                  <c:v>11997</c:v>
                </c:pt>
                <c:pt idx="37">
                  <c:v>12296</c:v>
                </c:pt>
                <c:pt idx="38">
                  <c:v>12608</c:v>
                </c:pt>
                <c:pt idx="39">
                  <c:v>12901</c:v>
                </c:pt>
                <c:pt idx="40">
                  <c:v>13206</c:v>
                </c:pt>
                <c:pt idx="41">
                  <c:v>13539</c:v>
                </c:pt>
                <c:pt idx="42">
                  <c:v>13848</c:v>
                </c:pt>
                <c:pt idx="43">
                  <c:v>14139</c:v>
                </c:pt>
                <c:pt idx="44">
                  <c:v>14414</c:v>
                </c:pt>
                <c:pt idx="45">
                  <c:v>14709</c:v>
                </c:pt>
                <c:pt idx="46">
                  <c:v>14991</c:v>
                </c:pt>
                <c:pt idx="47">
                  <c:v>15288</c:v>
                </c:pt>
                <c:pt idx="48">
                  <c:v>15560</c:v>
                </c:pt>
                <c:pt idx="49">
                  <c:v>15878</c:v>
                </c:pt>
                <c:pt idx="50">
                  <c:v>16168</c:v>
                </c:pt>
                <c:pt idx="51">
                  <c:v>16468</c:v>
                </c:pt>
                <c:pt idx="52">
                  <c:v>16777</c:v>
                </c:pt>
                <c:pt idx="53">
                  <c:v>17088</c:v>
                </c:pt>
                <c:pt idx="54">
                  <c:v>17410</c:v>
                </c:pt>
                <c:pt idx="55">
                  <c:v>17728</c:v>
                </c:pt>
                <c:pt idx="56">
                  <c:v>18036</c:v>
                </c:pt>
                <c:pt idx="57">
                  <c:v>18371</c:v>
                </c:pt>
                <c:pt idx="58">
                  <c:v>18689</c:v>
                </c:pt>
                <c:pt idx="59">
                  <c:v>19008</c:v>
                </c:pt>
                <c:pt idx="60">
                  <c:v>19361</c:v>
                </c:pt>
                <c:pt idx="61">
                  <c:v>19689</c:v>
                </c:pt>
                <c:pt idx="62">
                  <c:v>20003</c:v>
                </c:pt>
                <c:pt idx="63">
                  <c:v>20318</c:v>
                </c:pt>
                <c:pt idx="64">
                  <c:v>20651</c:v>
                </c:pt>
                <c:pt idx="65">
                  <c:v>20929</c:v>
                </c:pt>
                <c:pt idx="66">
                  <c:v>21226</c:v>
                </c:pt>
                <c:pt idx="67">
                  <c:v>21514</c:v>
                </c:pt>
                <c:pt idx="68">
                  <c:v>21780</c:v>
                </c:pt>
                <c:pt idx="69">
                  <c:v>22073</c:v>
                </c:pt>
                <c:pt idx="70">
                  <c:v>22362</c:v>
                </c:pt>
                <c:pt idx="71">
                  <c:v>22662</c:v>
                </c:pt>
                <c:pt idx="72">
                  <c:v>22945</c:v>
                </c:pt>
                <c:pt idx="73">
                  <c:v>23243</c:v>
                </c:pt>
                <c:pt idx="74">
                  <c:v>23534</c:v>
                </c:pt>
                <c:pt idx="75">
                  <c:v>23823</c:v>
                </c:pt>
                <c:pt idx="76">
                  <c:v>24153</c:v>
                </c:pt>
                <c:pt idx="77">
                  <c:v>24448</c:v>
                </c:pt>
                <c:pt idx="78">
                  <c:v>24726</c:v>
                </c:pt>
                <c:pt idx="79">
                  <c:v>25013</c:v>
                </c:pt>
                <c:pt idx="80">
                  <c:v>25305</c:v>
                </c:pt>
                <c:pt idx="81">
                  <c:v>25596</c:v>
                </c:pt>
                <c:pt idx="82">
                  <c:v>25874</c:v>
                </c:pt>
                <c:pt idx="83">
                  <c:v>26174</c:v>
                </c:pt>
                <c:pt idx="84">
                  <c:v>26483</c:v>
                </c:pt>
                <c:pt idx="85">
                  <c:v>26795</c:v>
                </c:pt>
                <c:pt idx="86">
                  <c:v>27053</c:v>
                </c:pt>
                <c:pt idx="87">
                  <c:v>27366</c:v>
                </c:pt>
                <c:pt idx="88">
                  <c:v>27664</c:v>
                </c:pt>
                <c:pt idx="89">
                  <c:v>27949</c:v>
                </c:pt>
                <c:pt idx="90">
                  <c:v>28217</c:v>
                </c:pt>
                <c:pt idx="91">
                  <c:v>28519</c:v>
                </c:pt>
                <c:pt idx="92">
                  <c:v>28833</c:v>
                </c:pt>
                <c:pt idx="93">
                  <c:v>29170</c:v>
                </c:pt>
                <c:pt idx="94">
                  <c:v>29503</c:v>
                </c:pt>
                <c:pt idx="95">
                  <c:v>29809</c:v>
                </c:pt>
                <c:pt idx="96">
                  <c:v>30113</c:v>
                </c:pt>
                <c:pt idx="97">
                  <c:v>30456</c:v>
                </c:pt>
                <c:pt idx="98">
                  <c:v>30796</c:v>
                </c:pt>
                <c:pt idx="99">
                  <c:v>31101</c:v>
                </c:pt>
                <c:pt idx="100">
                  <c:v>31420</c:v>
                </c:pt>
                <c:pt idx="101">
                  <c:v>31746</c:v>
                </c:pt>
                <c:pt idx="102">
                  <c:v>32052</c:v>
                </c:pt>
                <c:pt idx="103">
                  <c:v>32407</c:v>
                </c:pt>
                <c:pt idx="104">
                  <c:v>32757</c:v>
                </c:pt>
                <c:pt idx="105">
                  <c:v>33078</c:v>
                </c:pt>
                <c:pt idx="106">
                  <c:v>33362</c:v>
                </c:pt>
                <c:pt idx="107">
                  <c:v>33697</c:v>
                </c:pt>
                <c:pt idx="108">
                  <c:v>34027</c:v>
                </c:pt>
                <c:pt idx="109">
                  <c:v>34353</c:v>
                </c:pt>
                <c:pt idx="110">
                  <c:v>34659</c:v>
                </c:pt>
                <c:pt idx="111">
                  <c:v>35001</c:v>
                </c:pt>
                <c:pt idx="112">
                  <c:v>35298</c:v>
                </c:pt>
                <c:pt idx="113">
                  <c:v>35615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29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11024"/>
        <c:axId val="-1847413744"/>
      </c:lineChart>
      <c:catAx>
        <c:axId val="-18474110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1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137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110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Sheet1!$C$2:$C$221</c:f>
              <c:numCache>
                <c:formatCode>General</c:formatCode>
                <c:ptCount val="220"/>
                <c:pt idx="0">
                  <c:v>584</c:v>
                </c:pt>
                <c:pt idx="1">
                  <c:v>802</c:v>
                </c:pt>
                <c:pt idx="2">
                  <c:v>977</c:v>
                </c:pt>
                <c:pt idx="3">
                  <c:v>1115</c:v>
                </c:pt>
                <c:pt idx="4">
                  <c:v>1252</c:v>
                </c:pt>
                <c:pt idx="5">
                  <c:v>1395</c:v>
                </c:pt>
                <c:pt idx="6">
                  <c:v>1574</c:v>
                </c:pt>
                <c:pt idx="7">
                  <c:v>1790</c:v>
                </c:pt>
                <c:pt idx="8">
                  <c:v>1948</c:v>
                </c:pt>
                <c:pt idx="9">
                  <c:v>2081</c:v>
                </c:pt>
                <c:pt idx="10">
                  <c:v>2251</c:v>
                </c:pt>
                <c:pt idx="11">
                  <c:v>2387</c:v>
                </c:pt>
                <c:pt idx="12">
                  <c:v>2540</c:v>
                </c:pt>
                <c:pt idx="13">
                  <c:v>2671</c:v>
                </c:pt>
                <c:pt idx="14">
                  <c:v>2838</c:v>
                </c:pt>
                <c:pt idx="15">
                  <c:v>2979</c:v>
                </c:pt>
                <c:pt idx="16">
                  <c:v>3136</c:v>
                </c:pt>
                <c:pt idx="17">
                  <c:v>3290</c:v>
                </c:pt>
                <c:pt idx="18">
                  <c:v>3464</c:v>
                </c:pt>
                <c:pt idx="19">
                  <c:v>3622</c:v>
                </c:pt>
                <c:pt idx="20">
                  <c:v>3780</c:v>
                </c:pt>
                <c:pt idx="21">
                  <c:v>3964</c:v>
                </c:pt>
                <c:pt idx="22">
                  <c:v>4116</c:v>
                </c:pt>
                <c:pt idx="23">
                  <c:v>4264</c:v>
                </c:pt>
                <c:pt idx="24">
                  <c:v>4437</c:v>
                </c:pt>
                <c:pt idx="25">
                  <c:v>4625</c:v>
                </c:pt>
                <c:pt idx="26">
                  <c:v>4795</c:v>
                </c:pt>
                <c:pt idx="27">
                  <c:v>4949</c:v>
                </c:pt>
                <c:pt idx="28">
                  <c:v>5121</c:v>
                </c:pt>
                <c:pt idx="29">
                  <c:v>5289</c:v>
                </c:pt>
                <c:pt idx="30">
                  <c:v>5474</c:v>
                </c:pt>
                <c:pt idx="31">
                  <c:v>5683</c:v>
                </c:pt>
                <c:pt idx="32">
                  <c:v>5831</c:v>
                </c:pt>
                <c:pt idx="33">
                  <c:v>5994</c:v>
                </c:pt>
                <c:pt idx="34">
                  <c:v>6214</c:v>
                </c:pt>
                <c:pt idx="35">
                  <c:v>6365</c:v>
                </c:pt>
                <c:pt idx="36">
                  <c:v>6537</c:v>
                </c:pt>
                <c:pt idx="37">
                  <c:v>6673</c:v>
                </c:pt>
                <c:pt idx="38">
                  <c:v>6829</c:v>
                </c:pt>
                <c:pt idx="39">
                  <c:v>6978</c:v>
                </c:pt>
                <c:pt idx="40">
                  <c:v>7125</c:v>
                </c:pt>
                <c:pt idx="41">
                  <c:v>7281</c:v>
                </c:pt>
                <c:pt idx="42">
                  <c:v>7419</c:v>
                </c:pt>
                <c:pt idx="43">
                  <c:v>7598</c:v>
                </c:pt>
                <c:pt idx="44">
                  <c:v>7753</c:v>
                </c:pt>
                <c:pt idx="45">
                  <c:v>7921</c:v>
                </c:pt>
                <c:pt idx="46">
                  <c:v>8066</c:v>
                </c:pt>
                <c:pt idx="47">
                  <c:v>8218</c:v>
                </c:pt>
                <c:pt idx="48">
                  <c:v>8354</c:v>
                </c:pt>
                <c:pt idx="49">
                  <c:v>8533</c:v>
                </c:pt>
                <c:pt idx="50">
                  <c:v>8670</c:v>
                </c:pt>
                <c:pt idx="51">
                  <c:v>8808</c:v>
                </c:pt>
                <c:pt idx="52">
                  <c:v>8981</c:v>
                </c:pt>
                <c:pt idx="53">
                  <c:v>9162</c:v>
                </c:pt>
                <c:pt idx="54">
                  <c:v>9343</c:v>
                </c:pt>
                <c:pt idx="55">
                  <c:v>9538</c:v>
                </c:pt>
                <c:pt idx="56">
                  <c:v>9726</c:v>
                </c:pt>
                <c:pt idx="57">
                  <c:v>9893</c:v>
                </c:pt>
                <c:pt idx="58">
                  <c:v>10022</c:v>
                </c:pt>
                <c:pt idx="59">
                  <c:v>10179</c:v>
                </c:pt>
                <c:pt idx="60">
                  <c:v>10308</c:v>
                </c:pt>
                <c:pt idx="61">
                  <c:v>10489</c:v>
                </c:pt>
                <c:pt idx="62">
                  <c:v>10641</c:v>
                </c:pt>
                <c:pt idx="63">
                  <c:v>10809</c:v>
                </c:pt>
                <c:pt idx="64">
                  <c:v>10979</c:v>
                </c:pt>
                <c:pt idx="65">
                  <c:v>11195</c:v>
                </c:pt>
                <c:pt idx="66">
                  <c:v>11365</c:v>
                </c:pt>
                <c:pt idx="67">
                  <c:v>11525</c:v>
                </c:pt>
                <c:pt idx="68">
                  <c:v>11699</c:v>
                </c:pt>
                <c:pt idx="69">
                  <c:v>11857</c:v>
                </c:pt>
                <c:pt idx="70">
                  <c:v>11983</c:v>
                </c:pt>
                <c:pt idx="71">
                  <c:v>12136</c:v>
                </c:pt>
                <c:pt idx="72">
                  <c:v>12289</c:v>
                </c:pt>
                <c:pt idx="73">
                  <c:v>12450</c:v>
                </c:pt>
                <c:pt idx="74">
                  <c:v>12586</c:v>
                </c:pt>
                <c:pt idx="75">
                  <c:v>12724</c:v>
                </c:pt>
                <c:pt idx="76">
                  <c:v>12891</c:v>
                </c:pt>
                <c:pt idx="77">
                  <c:v>13046</c:v>
                </c:pt>
                <c:pt idx="78">
                  <c:v>13182</c:v>
                </c:pt>
                <c:pt idx="79">
                  <c:v>13364</c:v>
                </c:pt>
                <c:pt idx="80">
                  <c:v>13573</c:v>
                </c:pt>
                <c:pt idx="81">
                  <c:v>13713</c:v>
                </c:pt>
                <c:pt idx="82">
                  <c:v>13878</c:v>
                </c:pt>
                <c:pt idx="83">
                  <c:v>14016</c:v>
                </c:pt>
                <c:pt idx="84">
                  <c:v>14147</c:v>
                </c:pt>
                <c:pt idx="85">
                  <c:v>14277</c:v>
                </c:pt>
                <c:pt idx="86">
                  <c:v>14401</c:v>
                </c:pt>
                <c:pt idx="87">
                  <c:v>14558</c:v>
                </c:pt>
                <c:pt idx="88">
                  <c:v>14680</c:v>
                </c:pt>
                <c:pt idx="89">
                  <c:v>14807</c:v>
                </c:pt>
                <c:pt idx="90">
                  <c:v>14951</c:v>
                </c:pt>
                <c:pt idx="91">
                  <c:v>15113</c:v>
                </c:pt>
                <c:pt idx="92">
                  <c:v>15244</c:v>
                </c:pt>
                <c:pt idx="93">
                  <c:v>15422</c:v>
                </c:pt>
                <c:pt idx="94">
                  <c:v>15576</c:v>
                </c:pt>
                <c:pt idx="95">
                  <c:v>15736</c:v>
                </c:pt>
                <c:pt idx="96">
                  <c:v>15949</c:v>
                </c:pt>
                <c:pt idx="97">
                  <c:v>16085</c:v>
                </c:pt>
                <c:pt idx="98">
                  <c:v>16265</c:v>
                </c:pt>
                <c:pt idx="99">
                  <c:v>16441</c:v>
                </c:pt>
                <c:pt idx="100">
                  <c:v>16612</c:v>
                </c:pt>
                <c:pt idx="101">
                  <c:v>16767</c:v>
                </c:pt>
                <c:pt idx="102">
                  <c:v>16936</c:v>
                </c:pt>
                <c:pt idx="103">
                  <c:v>17108</c:v>
                </c:pt>
                <c:pt idx="104">
                  <c:v>17246</c:v>
                </c:pt>
                <c:pt idx="105">
                  <c:v>17383</c:v>
                </c:pt>
                <c:pt idx="106">
                  <c:v>17564</c:v>
                </c:pt>
                <c:pt idx="107">
                  <c:v>17733</c:v>
                </c:pt>
                <c:pt idx="108">
                  <c:v>17889</c:v>
                </c:pt>
                <c:pt idx="109">
                  <c:v>18026</c:v>
                </c:pt>
                <c:pt idx="110">
                  <c:v>18223</c:v>
                </c:pt>
                <c:pt idx="111">
                  <c:v>18417</c:v>
                </c:pt>
                <c:pt idx="112">
                  <c:v>18552</c:v>
                </c:pt>
                <c:pt idx="113">
                  <c:v>18675</c:v>
                </c:pt>
                <c:pt idx="114">
                  <c:v>18826</c:v>
                </c:pt>
                <c:pt idx="115">
                  <c:v>19010</c:v>
                </c:pt>
                <c:pt idx="116">
                  <c:v>19195</c:v>
                </c:pt>
                <c:pt idx="117">
                  <c:v>19374</c:v>
                </c:pt>
                <c:pt idx="118">
                  <c:v>19534</c:v>
                </c:pt>
                <c:pt idx="119">
                  <c:v>19681</c:v>
                </c:pt>
                <c:pt idx="120">
                  <c:v>19823</c:v>
                </c:pt>
                <c:pt idx="121">
                  <c:v>20018</c:v>
                </c:pt>
                <c:pt idx="122">
                  <c:v>20172</c:v>
                </c:pt>
                <c:pt idx="123">
                  <c:v>20342</c:v>
                </c:pt>
                <c:pt idx="124">
                  <c:v>20523</c:v>
                </c:pt>
                <c:pt idx="125">
                  <c:v>20689</c:v>
                </c:pt>
                <c:pt idx="126">
                  <c:v>20849</c:v>
                </c:pt>
                <c:pt idx="127">
                  <c:v>21024</c:v>
                </c:pt>
                <c:pt idx="128">
                  <c:v>21164</c:v>
                </c:pt>
                <c:pt idx="129">
                  <c:v>21299</c:v>
                </c:pt>
                <c:pt idx="130">
                  <c:v>21430</c:v>
                </c:pt>
                <c:pt idx="131">
                  <c:v>21573</c:v>
                </c:pt>
                <c:pt idx="132">
                  <c:v>21728</c:v>
                </c:pt>
                <c:pt idx="133">
                  <c:v>21898</c:v>
                </c:pt>
                <c:pt idx="134">
                  <c:v>22040</c:v>
                </c:pt>
                <c:pt idx="135">
                  <c:v>22180</c:v>
                </c:pt>
                <c:pt idx="136">
                  <c:v>22325</c:v>
                </c:pt>
                <c:pt idx="137">
                  <c:v>22492</c:v>
                </c:pt>
                <c:pt idx="138">
                  <c:v>22646</c:v>
                </c:pt>
                <c:pt idx="139">
                  <c:v>22794</c:v>
                </c:pt>
                <c:pt idx="140">
                  <c:v>22925</c:v>
                </c:pt>
                <c:pt idx="141">
                  <c:v>23058</c:v>
                </c:pt>
                <c:pt idx="142">
                  <c:v>23186</c:v>
                </c:pt>
                <c:pt idx="143">
                  <c:v>23318</c:v>
                </c:pt>
                <c:pt idx="144">
                  <c:v>23450</c:v>
                </c:pt>
                <c:pt idx="145">
                  <c:v>23637</c:v>
                </c:pt>
                <c:pt idx="146">
                  <c:v>23866</c:v>
                </c:pt>
                <c:pt idx="147">
                  <c:v>24044</c:v>
                </c:pt>
                <c:pt idx="148">
                  <c:v>24185</c:v>
                </c:pt>
                <c:pt idx="149">
                  <c:v>24319</c:v>
                </c:pt>
                <c:pt idx="150">
                  <c:v>24501</c:v>
                </c:pt>
                <c:pt idx="151">
                  <c:v>24627</c:v>
                </c:pt>
                <c:pt idx="152">
                  <c:v>24756</c:v>
                </c:pt>
                <c:pt idx="153">
                  <c:v>24889</c:v>
                </c:pt>
                <c:pt idx="154">
                  <c:v>25051</c:v>
                </c:pt>
                <c:pt idx="155">
                  <c:v>25187</c:v>
                </c:pt>
                <c:pt idx="156">
                  <c:v>25349</c:v>
                </c:pt>
                <c:pt idx="157">
                  <c:v>25492</c:v>
                </c:pt>
                <c:pt idx="158">
                  <c:v>25674</c:v>
                </c:pt>
                <c:pt idx="159">
                  <c:v>25856</c:v>
                </c:pt>
                <c:pt idx="160">
                  <c:v>26007</c:v>
                </c:pt>
                <c:pt idx="161">
                  <c:v>26161</c:v>
                </c:pt>
                <c:pt idx="162">
                  <c:v>26350</c:v>
                </c:pt>
                <c:pt idx="163">
                  <c:v>26525</c:v>
                </c:pt>
                <c:pt idx="164">
                  <c:v>26695</c:v>
                </c:pt>
                <c:pt idx="165">
                  <c:v>26893</c:v>
                </c:pt>
                <c:pt idx="166">
                  <c:v>27067</c:v>
                </c:pt>
                <c:pt idx="167">
                  <c:v>27222</c:v>
                </c:pt>
                <c:pt idx="168">
                  <c:v>27360</c:v>
                </c:pt>
                <c:pt idx="169">
                  <c:v>27555</c:v>
                </c:pt>
                <c:pt idx="170">
                  <c:v>27742</c:v>
                </c:pt>
                <c:pt idx="171">
                  <c:v>27881</c:v>
                </c:pt>
                <c:pt idx="172">
                  <c:v>28021</c:v>
                </c:pt>
                <c:pt idx="173">
                  <c:v>28150</c:v>
                </c:pt>
                <c:pt idx="174">
                  <c:v>28325</c:v>
                </c:pt>
                <c:pt idx="175">
                  <c:v>28494</c:v>
                </c:pt>
                <c:pt idx="176">
                  <c:v>28642</c:v>
                </c:pt>
                <c:pt idx="177">
                  <c:v>28819</c:v>
                </c:pt>
                <c:pt idx="178">
                  <c:v>29002</c:v>
                </c:pt>
                <c:pt idx="179">
                  <c:v>29186</c:v>
                </c:pt>
                <c:pt idx="180">
                  <c:v>29345</c:v>
                </c:pt>
                <c:pt idx="181">
                  <c:v>29487</c:v>
                </c:pt>
                <c:pt idx="182">
                  <c:v>29678</c:v>
                </c:pt>
                <c:pt idx="183">
                  <c:v>29819</c:v>
                </c:pt>
                <c:pt idx="184">
                  <c:v>29988</c:v>
                </c:pt>
                <c:pt idx="185">
                  <c:v>30130</c:v>
                </c:pt>
                <c:pt idx="186">
                  <c:v>30283</c:v>
                </c:pt>
                <c:pt idx="187">
                  <c:v>30437</c:v>
                </c:pt>
                <c:pt idx="188">
                  <c:v>30625</c:v>
                </c:pt>
                <c:pt idx="189">
                  <c:v>30789</c:v>
                </c:pt>
                <c:pt idx="190">
                  <c:v>30930</c:v>
                </c:pt>
                <c:pt idx="191">
                  <c:v>31095</c:v>
                </c:pt>
                <c:pt idx="192">
                  <c:v>31248</c:v>
                </c:pt>
                <c:pt idx="193">
                  <c:v>31393</c:v>
                </c:pt>
                <c:pt idx="194">
                  <c:v>31593</c:v>
                </c:pt>
                <c:pt idx="195">
                  <c:v>31778</c:v>
                </c:pt>
                <c:pt idx="196">
                  <c:v>31922</c:v>
                </c:pt>
                <c:pt idx="197">
                  <c:v>32097</c:v>
                </c:pt>
                <c:pt idx="198">
                  <c:v>32269</c:v>
                </c:pt>
                <c:pt idx="199">
                  <c:v>32450</c:v>
                </c:pt>
                <c:pt idx="200">
                  <c:v>32655</c:v>
                </c:pt>
                <c:pt idx="201">
                  <c:v>32797</c:v>
                </c:pt>
                <c:pt idx="202">
                  <c:v>32963</c:v>
                </c:pt>
                <c:pt idx="203">
                  <c:v>33125</c:v>
                </c:pt>
                <c:pt idx="204">
                  <c:v>33279</c:v>
                </c:pt>
                <c:pt idx="205">
                  <c:v>33471</c:v>
                </c:pt>
                <c:pt idx="206">
                  <c:v>33630</c:v>
                </c:pt>
                <c:pt idx="207">
                  <c:v>33816</c:v>
                </c:pt>
                <c:pt idx="208">
                  <c:v>34015</c:v>
                </c:pt>
                <c:pt idx="209">
                  <c:v>34192</c:v>
                </c:pt>
                <c:pt idx="210">
                  <c:v>34332</c:v>
                </c:pt>
                <c:pt idx="211">
                  <c:v>34478</c:v>
                </c:pt>
                <c:pt idx="212">
                  <c:v>34628</c:v>
                </c:pt>
                <c:pt idx="213">
                  <c:v>34798</c:v>
                </c:pt>
                <c:pt idx="214">
                  <c:v>34943</c:v>
                </c:pt>
                <c:pt idx="215">
                  <c:v>35086</c:v>
                </c:pt>
                <c:pt idx="216">
                  <c:v>35266</c:v>
                </c:pt>
                <c:pt idx="217">
                  <c:v>35411</c:v>
                </c:pt>
                <c:pt idx="218">
                  <c:v>35573</c:v>
                </c:pt>
                <c:pt idx="219">
                  <c:v>35725</c:v>
                </c:pt>
              </c:numCache>
            </c:numRef>
          </c:cat>
          <c:val>
            <c:numRef>
              <c:f>Sheet1!$E$2:$E$221</c:f>
              <c:numCache>
                <c:formatCode>General</c:formatCode>
                <c:ptCount val="220"/>
                <c:pt idx="0">
                  <c:v>4.1318359375</c:v>
                </c:pt>
                <c:pt idx="1">
                  <c:v>13.1640625</c:v>
                </c:pt>
                <c:pt idx="2">
                  <c:v>19.7216796875</c:v>
                </c:pt>
                <c:pt idx="3">
                  <c:v>20.7666015625</c:v>
                </c:pt>
                <c:pt idx="4">
                  <c:v>22.3544921875</c:v>
                </c:pt>
                <c:pt idx="5">
                  <c:v>22.7587890625</c:v>
                </c:pt>
                <c:pt idx="6">
                  <c:v>25.1171875</c:v>
                </c:pt>
                <c:pt idx="7">
                  <c:v>27.5458984375</c:v>
                </c:pt>
                <c:pt idx="8">
                  <c:v>27.978515625</c:v>
                </c:pt>
                <c:pt idx="9">
                  <c:v>28.0712890625</c:v>
                </c:pt>
                <c:pt idx="10">
                  <c:v>28.1044921875</c:v>
                </c:pt>
                <c:pt idx="11">
                  <c:v>28.1025390625</c:v>
                </c:pt>
                <c:pt idx="12">
                  <c:v>28.103515625</c:v>
                </c:pt>
                <c:pt idx="13">
                  <c:v>28.1025390625</c:v>
                </c:pt>
                <c:pt idx="14">
                  <c:v>28.126953125</c:v>
                </c:pt>
                <c:pt idx="15">
                  <c:v>28.1259765625</c:v>
                </c:pt>
                <c:pt idx="16">
                  <c:v>28.126953125</c:v>
                </c:pt>
                <c:pt idx="17">
                  <c:v>28.1259765625</c:v>
                </c:pt>
                <c:pt idx="18">
                  <c:v>28.1259765625</c:v>
                </c:pt>
                <c:pt idx="19">
                  <c:v>28.1259765625</c:v>
                </c:pt>
                <c:pt idx="20">
                  <c:v>28.1259765625</c:v>
                </c:pt>
                <c:pt idx="21">
                  <c:v>28.1259765625</c:v>
                </c:pt>
                <c:pt idx="22">
                  <c:v>28.1259765625</c:v>
                </c:pt>
                <c:pt idx="23">
                  <c:v>28.1259765625</c:v>
                </c:pt>
                <c:pt idx="24">
                  <c:v>28.126953125</c:v>
                </c:pt>
                <c:pt idx="25">
                  <c:v>28.1259765625</c:v>
                </c:pt>
                <c:pt idx="26">
                  <c:v>28.1259765625</c:v>
                </c:pt>
                <c:pt idx="27">
                  <c:v>28.1259765625</c:v>
                </c:pt>
                <c:pt idx="28">
                  <c:v>28.1259765625</c:v>
                </c:pt>
                <c:pt idx="29">
                  <c:v>28.1259765625</c:v>
                </c:pt>
                <c:pt idx="30">
                  <c:v>28.1259765625</c:v>
                </c:pt>
                <c:pt idx="31">
                  <c:v>28.1259765625</c:v>
                </c:pt>
                <c:pt idx="32">
                  <c:v>28.1259765625</c:v>
                </c:pt>
                <c:pt idx="33">
                  <c:v>28.1259765625</c:v>
                </c:pt>
                <c:pt idx="34">
                  <c:v>28.720703125</c:v>
                </c:pt>
                <c:pt idx="35">
                  <c:v>28.970703125</c:v>
                </c:pt>
                <c:pt idx="36">
                  <c:v>30.251953125</c:v>
                </c:pt>
                <c:pt idx="37">
                  <c:v>30.7431640625</c:v>
                </c:pt>
                <c:pt idx="38">
                  <c:v>30.8115234375</c:v>
                </c:pt>
                <c:pt idx="39">
                  <c:v>30.8779296875</c:v>
                </c:pt>
                <c:pt idx="40">
                  <c:v>30.8779296875</c:v>
                </c:pt>
                <c:pt idx="41">
                  <c:v>30.8779296875</c:v>
                </c:pt>
                <c:pt idx="42">
                  <c:v>30.8779296875</c:v>
                </c:pt>
                <c:pt idx="43">
                  <c:v>30.8779296875</c:v>
                </c:pt>
                <c:pt idx="44">
                  <c:v>30.8779296875</c:v>
                </c:pt>
                <c:pt idx="45">
                  <c:v>30.8779296875</c:v>
                </c:pt>
                <c:pt idx="46">
                  <c:v>30.8779296875</c:v>
                </c:pt>
                <c:pt idx="47">
                  <c:v>30.8779296875</c:v>
                </c:pt>
                <c:pt idx="48">
                  <c:v>30.8779296875</c:v>
                </c:pt>
                <c:pt idx="49">
                  <c:v>30.8779296875</c:v>
                </c:pt>
                <c:pt idx="50">
                  <c:v>30.8779296875</c:v>
                </c:pt>
                <c:pt idx="51">
                  <c:v>30.8779296875</c:v>
                </c:pt>
                <c:pt idx="52">
                  <c:v>30.8779296875</c:v>
                </c:pt>
                <c:pt idx="53">
                  <c:v>30.9326171875</c:v>
                </c:pt>
                <c:pt idx="54">
                  <c:v>31.1904296875</c:v>
                </c:pt>
                <c:pt idx="55">
                  <c:v>31.3935546875</c:v>
                </c:pt>
                <c:pt idx="56">
                  <c:v>31.4326171875</c:v>
                </c:pt>
                <c:pt idx="57">
                  <c:v>31.4326171875</c:v>
                </c:pt>
                <c:pt idx="58">
                  <c:v>31.4326171875</c:v>
                </c:pt>
                <c:pt idx="59">
                  <c:v>31.4326171875</c:v>
                </c:pt>
                <c:pt idx="60">
                  <c:v>31.4326171875</c:v>
                </c:pt>
                <c:pt idx="61">
                  <c:v>31.43359375</c:v>
                </c:pt>
                <c:pt idx="62">
                  <c:v>31.4326171875</c:v>
                </c:pt>
                <c:pt idx="63">
                  <c:v>31.43359375</c:v>
                </c:pt>
                <c:pt idx="64">
                  <c:v>31.4326171875</c:v>
                </c:pt>
                <c:pt idx="65">
                  <c:v>31.4326171875</c:v>
                </c:pt>
                <c:pt idx="66">
                  <c:v>31.4326171875</c:v>
                </c:pt>
                <c:pt idx="67">
                  <c:v>31.4326171875</c:v>
                </c:pt>
                <c:pt idx="68">
                  <c:v>31.4521484375</c:v>
                </c:pt>
                <c:pt idx="69">
                  <c:v>31.5146484375</c:v>
                </c:pt>
                <c:pt idx="70">
                  <c:v>31.5146484375</c:v>
                </c:pt>
                <c:pt idx="71">
                  <c:v>31.5146484375</c:v>
                </c:pt>
                <c:pt idx="72">
                  <c:v>31.5146484375</c:v>
                </c:pt>
                <c:pt idx="73">
                  <c:v>31.5146484375</c:v>
                </c:pt>
                <c:pt idx="74">
                  <c:v>31.5146484375</c:v>
                </c:pt>
                <c:pt idx="75">
                  <c:v>31.515625</c:v>
                </c:pt>
                <c:pt idx="76">
                  <c:v>31.5146484375</c:v>
                </c:pt>
                <c:pt idx="77">
                  <c:v>31.5146484375</c:v>
                </c:pt>
                <c:pt idx="78">
                  <c:v>31.5146484375</c:v>
                </c:pt>
                <c:pt idx="79">
                  <c:v>31.5146484375</c:v>
                </c:pt>
                <c:pt idx="80">
                  <c:v>31.5146484375</c:v>
                </c:pt>
                <c:pt idx="81">
                  <c:v>31.5146484375</c:v>
                </c:pt>
                <c:pt idx="82">
                  <c:v>31.5146484375</c:v>
                </c:pt>
                <c:pt idx="83">
                  <c:v>31.5146484375</c:v>
                </c:pt>
                <c:pt idx="84">
                  <c:v>31.5146484375</c:v>
                </c:pt>
                <c:pt idx="85">
                  <c:v>31.5146484375</c:v>
                </c:pt>
                <c:pt idx="86">
                  <c:v>31.5146484375</c:v>
                </c:pt>
                <c:pt idx="87">
                  <c:v>31.5146484375</c:v>
                </c:pt>
                <c:pt idx="88">
                  <c:v>31.5146484375</c:v>
                </c:pt>
                <c:pt idx="89">
                  <c:v>31.515625</c:v>
                </c:pt>
                <c:pt idx="90">
                  <c:v>31.5146484375</c:v>
                </c:pt>
                <c:pt idx="91">
                  <c:v>31.609375</c:v>
                </c:pt>
                <c:pt idx="92">
                  <c:v>31.6513671875</c:v>
                </c:pt>
                <c:pt idx="93">
                  <c:v>31.69921875</c:v>
                </c:pt>
                <c:pt idx="94">
                  <c:v>31.6982421875</c:v>
                </c:pt>
                <c:pt idx="95">
                  <c:v>31.6982421875</c:v>
                </c:pt>
                <c:pt idx="96">
                  <c:v>31.6982421875</c:v>
                </c:pt>
                <c:pt idx="97">
                  <c:v>31.69921875</c:v>
                </c:pt>
                <c:pt idx="98">
                  <c:v>31.7001953125</c:v>
                </c:pt>
                <c:pt idx="99">
                  <c:v>31.69921875</c:v>
                </c:pt>
                <c:pt idx="100">
                  <c:v>31.7001953125</c:v>
                </c:pt>
                <c:pt idx="101">
                  <c:v>31.69921875</c:v>
                </c:pt>
                <c:pt idx="102">
                  <c:v>31.69921875</c:v>
                </c:pt>
                <c:pt idx="103">
                  <c:v>31.69921875</c:v>
                </c:pt>
                <c:pt idx="104">
                  <c:v>31.69921875</c:v>
                </c:pt>
                <c:pt idx="105">
                  <c:v>31.69921875</c:v>
                </c:pt>
                <c:pt idx="106">
                  <c:v>31.69921875</c:v>
                </c:pt>
                <c:pt idx="107">
                  <c:v>31.69921875</c:v>
                </c:pt>
                <c:pt idx="108">
                  <c:v>31.69921875</c:v>
                </c:pt>
                <c:pt idx="109">
                  <c:v>31.69921875</c:v>
                </c:pt>
                <c:pt idx="110">
                  <c:v>31.78125</c:v>
                </c:pt>
                <c:pt idx="111">
                  <c:v>31.84765625</c:v>
                </c:pt>
                <c:pt idx="112">
                  <c:v>31.84765625</c:v>
                </c:pt>
                <c:pt idx="113">
                  <c:v>31.84765625</c:v>
                </c:pt>
                <c:pt idx="114">
                  <c:v>31.8486328125</c:v>
                </c:pt>
                <c:pt idx="115">
                  <c:v>31.84765625</c:v>
                </c:pt>
                <c:pt idx="116">
                  <c:v>31.84765625</c:v>
                </c:pt>
                <c:pt idx="117">
                  <c:v>31.84765625</c:v>
                </c:pt>
                <c:pt idx="118">
                  <c:v>31.84765625</c:v>
                </c:pt>
                <c:pt idx="119">
                  <c:v>31.84765625</c:v>
                </c:pt>
                <c:pt idx="120">
                  <c:v>31.84765625</c:v>
                </c:pt>
                <c:pt idx="121">
                  <c:v>31.84765625</c:v>
                </c:pt>
                <c:pt idx="122">
                  <c:v>31.84765625</c:v>
                </c:pt>
                <c:pt idx="123">
                  <c:v>31.84765625</c:v>
                </c:pt>
                <c:pt idx="124">
                  <c:v>31.84765625</c:v>
                </c:pt>
                <c:pt idx="125">
                  <c:v>31.89453125</c:v>
                </c:pt>
                <c:pt idx="126">
                  <c:v>31.9365234375</c:v>
                </c:pt>
                <c:pt idx="127">
                  <c:v>31.97265625</c:v>
                </c:pt>
                <c:pt idx="128">
                  <c:v>31.9716796875</c:v>
                </c:pt>
                <c:pt idx="129">
                  <c:v>31.9716796875</c:v>
                </c:pt>
                <c:pt idx="130">
                  <c:v>31.9716796875</c:v>
                </c:pt>
                <c:pt idx="131">
                  <c:v>31.9716796875</c:v>
                </c:pt>
                <c:pt idx="132">
                  <c:v>31.9716796875</c:v>
                </c:pt>
                <c:pt idx="133">
                  <c:v>31.97265625</c:v>
                </c:pt>
                <c:pt idx="134">
                  <c:v>31.9716796875</c:v>
                </c:pt>
                <c:pt idx="135">
                  <c:v>31.97265625</c:v>
                </c:pt>
                <c:pt idx="136">
                  <c:v>31.9716796875</c:v>
                </c:pt>
                <c:pt idx="137">
                  <c:v>31.97265625</c:v>
                </c:pt>
                <c:pt idx="138">
                  <c:v>31.9716796875</c:v>
                </c:pt>
                <c:pt idx="139">
                  <c:v>31.9716796875</c:v>
                </c:pt>
                <c:pt idx="140">
                  <c:v>31.9716796875</c:v>
                </c:pt>
                <c:pt idx="141">
                  <c:v>31.97265625</c:v>
                </c:pt>
                <c:pt idx="142">
                  <c:v>31.9716796875</c:v>
                </c:pt>
                <c:pt idx="143">
                  <c:v>31.9716796875</c:v>
                </c:pt>
                <c:pt idx="144">
                  <c:v>31.9716796875</c:v>
                </c:pt>
                <c:pt idx="145">
                  <c:v>31.99609375</c:v>
                </c:pt>
                <c:pt idx="146">
                  <c:v>32.0966796875</c:v>
                </c:pt>
                <c:pt idx="147">
                  <c:v>32.1474609375</c:v>
                </c:pt>
                <c:pt idx="148">
                  <c:v>32.1474609375</c:v>
                </c:pt>
                <c:pt idx="149">
                  <c:v>32.1474609375</c:v>
                </c:pt>
                <c:pt idx="150">
                  <c:v>32.1474609375</c:v>
                </c:pt>
                <c:pt idx="151">
                  <c:v>32.1474609375</c:v>
                </c:pt>
                <c:pt idx="152">
                  <c:v>32.1474609375</c:v>
                </c:pt>
                <c:pt idx="153">
                  <c:v>32.1474609375</c:v>
                </c:pt>
                <c:pt idx="154">
                  <c:v>32.1474609375</c:v>
                </c:pt>
                <c:pt idx="155">
                  <c:v>32.1474609375</c:v>
                </c:pt>
                <c:pt idx="156">
                  <c:v>32.1474609375</c:v>
                </c:pt>
                <c:pt idx="157">
                  <c:v>32.1474609375</c:v>
                </c:pt>
                <c:pt idx="158">
                  <c:v>32.1474609375</c:v>
                </c:pt>
                <c:pt idx="159">
                  <c:v>32.1474609375</c:v>
                </c:pt>
                <c:pt idx="160">
                  <c:v>32.1474609375</c:v>
                </c:pt>
                <c:pt idx="161">
                  <c:v>32.1474609375</c:v>
                </c:pt>
                <c:pt idx="162">
                  <c:v>32.1474609375</c:v>
                </c:pt>
                <c:pt idx="163">
                  <c:v>32.1474609375</c:v>
                </c:pt>
                <c:pt idx="164">
                  <c:v>32.1904296875</c:v>
                </c:pt>
                <c:pt idx="165">
                  <c:v>32.2265625</c:v>
                </c:pt>
                <c:pt idx="166">
                  <c:v>32.2255859375</c:v>
                </c:pt>
                <c:pt idx="167">
                  <c:v>32.2255859375</c:v>
                </c:pt>
                <c:pt idx="168">
                  <c:v>32.2255859375</c:v>
                </c:pt>
                <c:pt idx="169">
                  <c:v>32.2255859375</c:v>
                </c:pt>
                <c:pt idx="170">
                  <c:v>32.2255859375</c:v>
                </c:pt>
                <c:pt idx="171">
                  <c:v>32.2255859375</c:v>
                </c:pt>
                <c:pt idx="172">
                  <c:v>32.2255859375</c:v>
                </c:pt>
                <c:pt idx="173">
                  <c:v>32.2255859375</c:v>
                </c:pt>
                <c:pt idx="174">
                  <c:v>32.2265625</c:v>
                </c:pt>
                <c:pt idx="175">
                  <c:v>32.2255859375</c:v>
                </c:pt>
                <c:pt idx="176">
                  <c:v>32.2265625</c:v>
                </c:pt>
                <c:pt idx="177">
                  <c:v>32.2255859375</c:v>
                </c:pt>
                <c:pt idx="178">
                  <c:v>32.2255859375</c:v>
                </c:pt>
                <c:pt idx="179">
                  <c:v>32.2255859375</c:v>
                </c:pt>
                <c:pt idx="180">
                  <c:v>32.2294921875</c:v>
                </c:pt>
                <c:pt idx="181">
                  <c:v>32.2294921875</c:v>
                </c:pt>
                <c:pt idx="182">
                  <c:v>32.2724609375</c:v>
                </c:pt>
                <c:pt idx="183">
                  <c:v>32.3037109375</c:v>
                </c:pt>
                <c:pt idx="184">
                  <c:v>32.3427734375</c:v>
                </c:pt>
                <c:pt idx="185">
                  <c:v>32.3427734375</c:v>
                </c:pt>
                <c:pt idx="186">
                  <c:v>32.3427734375</c:v>
                </c:pt>
                <c:pt idx="187">
                  <c:v>32.3427734375</c:v>
                </c:pt>
                <c:pt idx="188">
                  <c:v>32.3427734375</c:v>
                </c:pt>
                <c:pt idx="189">
                  <c:v>32.3427734375</c:v>
                </c:pt>
                <c:pt idx="190">
                  <c:v>32.3427734375</c:v>
                </c:pt>
                <c:pt idx="191">
                  <c:v>32.3427734375</c:v>
                </c:pt>
                <c:pt idx="192">
                  <c:v>32.3427734375</c:v>
                </c:pt>
                <c:pt idx="193">
                  <c:v>32.3427734375</c:v>
                </c:pt>
                <c:pt idx="194">
                  <c:v>32.3427734375</c:v>
                </c:pt>
                <c:pt idx="195">
                  <c:v>32.3427734375</c:v>
                </c:pt>
                <c:pt idx="196">
                  <c:v>32.3427734375</c:v>
                </c:pt>
                <c:pt idx="197">
                  <c:v>32.3427734375</c:v>
                </c:pt>
                <c:pt idx="198">
                  <c:v>32.3427734375</c:v>
                </c:pt>
                <c:pt idx="199">
                  <c:v>32.3427734375</c:v>
                </c:pt>
                <c:pt idx="200">
                  <c:v>32.3740234375</c:v>
                </c:pt>
                <c:pt idx="201">
                  <c:v>32.4091796875</c:v>
                </c:pt>
                <c:pt idx="202">
                  <c:v>32.4443359375</c:v>
                </c:pt>
                <c:pt idx="203">
                  <c:v>32.4443359375</c:v>
                </c:pt>
                <c:pt idx="204">
                  <c:v>32.4443359375</c:v>
                </c:pt>
                <c:pt idx="205">
                  <c:v>32.4443359375</c:v>
                </c:pt>
                <c:pt idx="206">
                  <c:v>32.4443359375</c:v>
                </c:pt>
                <c:pt idx="207">
                  <c:v>32.4453125</c:v>
                </c:pt>
                <c:pt idx="208">
                  <c:v>32.4443359375</c:v>
                </c:pt>
                <c:pt idx="209">
                  <c:v>32.4443359375</c:v>
                </c:pt>
                <c:pt idx="210">
                  <c:v>32.4443359375</c:v>
                </c:pt>
                <c:pt idx="211">
                  <c:v>32.4453125</c:v>
                </c:pt>
                <c:pt idx="212">
                  <c:v>32.4443359375</c:v>
                </c:pt>
                <c:pt idx="213">
                  <c:v>32.4443359375</c:v>
                </c:pt>
                <c:pt idx="214">
                  <c:v>32.4443359375</c:v>
                </c:pt>
                <c:pt idx="215">
                  <c:v>32.4443359375</c:v>
                </c:pt>
                <c:pt idx="216">
                  <c:v>32.4443359375</c:v>
                </c:pt>
                <c:pt idx="217">
                  <c:v>32.4453125</c:v>
                </c:pt>
                <c:pt idx="218">
                  <c:v>32.4443359375</c:v>
                </c:pt>
                <c:pt idx="219">
                  <c:v>32.4453125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19728"/>
        <c:axId val="-1847421360"/>
      </c:lineChart>
      <c:catAx>
        <c:axId val="-18474197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2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213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197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1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569</f>
        <v>569</v>
      </c>
      <c r="B2" s="1">
        <f>0</f>
        <v>0</v>
      </c>
      <c r="C2" s="1">
        <f>584</f>
        <v>584</v>
      </c>
      <c r="D2" s="1">
        <f>4231</f>
        <v>4231</v>
      </c>
      <c r="E2" s="1">
        <f>4.1318359375</f>
        <v>4.1318359375</v>
      </c>
      <c r="G2" s="1">
        <f>307</f>
        <v>307</v>
      </c>
    </row>
    <row r="3" spans="1:10" x14ac:dyDescent="0.25">
      <c r="A3" s="1">
        <f>901</f>
        <v>901</v>
      </c>
      <c r="B3" s="1">
        <f>21</f>
        <v>21</v>
      </c>
      <c r="C3" s="1">
        <f>802</f>
        <v>802</v>
      </c>
      <c r="D3" s="1">
        <f>13480</f>
        <v>13480</v>
      </c>
      <c r="E3" s="1">
        <f>13.1640625</f>
        <v>13.1640625</v>
      </c>
    </row>
    <row r="4" spans="1:10" x14ac:dyDescent="0.25">
      <c r="A4" s="1">
        <f>1203</f>
        <v>1203</v>
      </c>
      <c r="B4" s="1">
        <f>24</f>
        <v>24</v>
      </c>
      <c r="C4" s="1">
        <f>977</f>
        <v>977</v>
      </c>
      <c r="D4" s="1">
        <f>20195</f>
        <v>20195</v>
      </c>
      <c r="E4" s="1">
        <f>19.7216796875</f>
        <v>19.7216796875</v>
      </c>
      <c r="G4" s="1" t="s">
        <v>5</v>
      </c>
    </row>
    <row r="5" spans="1:10" x14ac:dyDescent="0.25">
      <c r="A5" s="1">
        <f>1521</f>
        <v>1521</v>
      </c>
      <c r="B5" s="1">
        <f>25</f>
        <v>25</v>
      </c>
      <c r="C5" s="1">
        <f>1115</f>
        <v>1115</v>
      </c>
      <c r="D5" s="1">
        <f>21265</f>
        <v>21265</v>
      </c>
      <c r="E5" s="1">
        <f>20.7666015625</f>
        <v>20.7666015625</v>
      </c>
      <c r="G5" s="1">
        <f>159</f>
        <v>159</v>
      </c>
    </row>
    <row r="6" spans="1:10" x14ac:dyDescent="0.25">
      <c r="A6" s="1">
        <f>1853</f>
        <v>1853</v>
      </c>
      <c r="B6" s="1">
        <f>30</f>
        <v>30</v>
      </c>
      <c r="C6" s="1">
        <f>1252</f>
        <v>1252</v>
      </c>
      <c r="D6" s="1">
        <f>22891</f>
        <v>22891</v>
      </c>
      <c r="E6" s="1">
        <f>22.3544921875</f>
        <v>22.3544921875</v>
      </c>
    </row>
    <row r="7" spans="1:10" x14ac:dyDescent="0.25">
      <c r="A7" s="1">
        <f>2127</f>
        <v>2127</v>
      </c>
      <c r="B7" s="1">
        <f>9</f>
        <v>9</v>
      </c>
      <c r="C7" s="1">
        <f>1395</f>
        <v>1395</v>
      </c>
      <c r="D7" s="1">
        <f>23305</f>
        <v>23305</v>
      </c>
      <c r="E7" s="1">
        <f>22.7587890625</f>
        <v>22.7587890625</v>
      </c>
    </row>
    <row r="8" spans="1:10" x14ac:dyDescent="0.25">
      <c r="A8" s="1">
        <f>2420</f>
        <v>2420</v>
      </c>
      <c r="B8" s="1">
        <f t="shared" ref="B8:B18" si="0">0</f>
        <v>0</v>
      </c>
      <c r="C8" s="1">
        <f>1574</f>
        <v>1574</v>
      </c>
      <c r="D8" s="1">
        <f>25720</f>
        <v>25720</v>
      </c>
      <c r="E8" s="1">
        <f>25.1171875</f>
        <v>25.1171875</v>
      </c>
    </row>
    <row r="9" spans="1:10" x14ac:dyDescent="0.25">
      <c r="A9" s="1">
        <f>2696</f>
        <v>2696</v>
      </c>
      <c r="B9" s="1">
        <f t="shared" si="0"/>
        <v>0</v>
      </c>
      <c r="C9" s="1">
        <f>1790</f>
        <v>1790</v>
      </c>
      <c r="D9" s="1">
        <f>28207</f>
        <v>28207</v>
      </c>
      <c r="E9" s="1">
        <f>27.5458984375</f>
        <v>27.5458984375</v>
      </c>
    </row>
    <row r="10" spans="1:10" x14ac:dyDescent="0.25">
      <c r="A10" s="1">
        <f>2986</f>
        <v>2986</v>
      </c>
      <c r="B10" s="1">
        <f t="shared" si="0"/>
        <v>0</v>
      </c>
      <c r="C10" s="1">
        <f>1948</f>
        <v>1948</v>
      </c>
      <c r="D10" s="1">
        <f>28650</f>
        <v>28650</v>
      </c>
      <c r="E10" s="1">
        <f>27.978515625</f>
        <v>27.978515625</v>
      </c>
    </row>
    <row r="11" spans="1:10" x14ac:dyDescent="0.25">
      <c r="A11" s="1">
        <f>3285</f>
        <v>3285</v>
      </c>
      <c r="B11" s="1">
        <f t="shared" si="0"/>
        <v>0</v>
      </c>
      <c r="C11" s="1">
        <f>2081</f>
        <v>2081</v>
      </c>
      <c r="D11" s="1">
        <f>28745</f>
        <v>28745</v>
      </c>
      <c r="E11" s="1">
        <f>28.0712890625</f>
        <v>28.0712890625</v>
      </c>
    </row>
    <row r="12" spans="1:10" x14ac:dyDescent="0.25">
      <c r="A12" s="1">
        <f>3618</f>
        <v>3618</v>
      </c>
      <c r="B12" s="1">
        <f t="shared" si="0"/>
        <v>0</v>
      </c>
      <c r="C12" s="1">
        <f>2251</f>
        <v>2251</v>
      </c>
      <c r="D12" s="1">
        <f>28779</f>
        <v>28779</v>
      </c>
      <c r="E12" s="1">
        <f>28.1044921875</f>
        <v>28.1044921875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3929</f>
        <v>3929</v>
      </c>
      <c r="B13" s="1">
        <f t="shared" si="0"/>
        <v>0</v>
      </c>
      <c r="C13" s="1">
        <f>2387</f>
        <v>2387</v>
      </c>
      <c r="D13" s="1">
        <f>28777</f>
        <v>28777</v>
      </c>
      <c r="E13" s="1">
        <f>28.1025390625</f>
        <v>28.1025390625</v>
      </c>
      <c r="H13" s="1">
        <f>AVERAGE(E10:E22)</f>
        <v>28.103590745192307</v>
      </c>
      <c r="I13" s="1">
        <f>MAX(E2:E313)</f>
        <v>32.4453125</v>
      </c>
      <c r="J13" s="1">
        <f>AVERAGE(E206:E221)</f>
        <v>32.444580078125</v>
      </c>
    </row>
    <row r="14" spans="1:10" x14ac:dyDescent="0.25">
      <c r="A14" s="1">
        <f>4273</f>
        <v>4273</v>
      </c>
      <c r="B14" s="1">
        <f t="shared" si="0"/>
        <v>0</v>
      </c>
      <c r="C14" s="1">
        <f>2540</f>
        <v>2540</v>
      </c>
      <c r="D14" s="1">
        <f>28778</f>
        <v>28778</v>
      </c>
      <c r="E14" s="1">
        <f>28.103515625</f>
        <v>28.103515625</v>
      </c>
    </row>
    <row r="15" spans="1:10" x14ac:dyDescent="0.25">
      <c r="A15" s="1">
        <f>4616</f>
        <v>4616</v>
      </c>
      <c r="B15" s="1">
        <f t="shared" si="0"/>
        <v>0</v>
      </c>
      <c r="C15" s="1">
        <f>2671</f>
        <v>2671</v>
      </c>
      <c r="D15" s="1">
        <f>28777</f>
        <v>28777</v>
      </c>
      <c r="E15" s="1">
        <f>28.1025390625</f>
        <v>28.1025390625</v>
      </c>
    </row>
    <row r="16" spans="1:10" x14ac:dyDescent="0.25">
      <c r="A16" s="1">
        <f>4960</f>
        <v>4960</v>
      </c>
      <c r="B16" s="1">
        <f t="shared" si="0"/>
        <v>0</v>
      </c>
      <c r="C16" s="1">
        <f>2838</f>
        <v>2838</v>
      </c>
      <c r="D16" s="1">
        <f>28802</f>
        <v>28802</v>
      </c>
      <c r="E16" s="1">
        <f>28.126953125</f>
        <v>28.126953125</v>
      </c>
    </row>
    <row r="17" spans="1:5" x14ac:dyDescent="0.25">
      <c r="A17" s="1">
        <f>5289</f>
        <v>5289</v>
      </c>
      <c r="B17" s="1">
        <f t="shared" si="0"/>
        <v>0</v>
      </c>
      <c r="C17" s="1">
        <f>2979</f>
        <v>2979</v>
      </c>
      <c r="D17" s="1">
        <f>28801</f>
        <v>28801</v>
      </c>
      <c r="E17" s="1">
        <f>28.1259765625</f>
        <v>28.1259765625</v>
      </c>
    </row>
    <row r="18" spans="1:5" x14ac:dyDescent="0.25">
      <c r="A18" s="1">
        <f>5644</f>
        <v>5644</v>
      </c>
      <c r="B18" s="1">
        <f t="shared" si="0"/>
        <v>0</v>
      </c>
      <c r="C18" s="1">
        <f>3136</f>
        <v>3136</v>
      </c>
      <c r="D18" s="1">
        <f>28802</f>
        <v>28802</v>
      </c>
      <c r="E18" s="1">
        <f>28.126953125</f>
        <v>28.126953125</v>
      </c>
    </row>
    <row r="19" spans="1:5" x14ac:dyDescent="0.25">
      <c r="A19" s="1">
        <f>5994</f>
        <v>5994</v>
      </c>
      <c r="B19" s="1">
        <f>3</f>
        <v>3</v>
      </c>
      <c r="C19" s="1">
        <f>3290</f>
        <v>3290</v>
      </c>
      <c r="D19" s="1">
        <f>28801</f>
        <v>28801</v>
      </c>
      <c r="E19" s="1">
        <f t="shared" ref="E19:E25" si="1">28.1259765625</f>
        <v>28.1259765625</v>
      </c>
    </row>
    <row r="20" spans="1:5" x14ac:dyDescent="0.25">
      <c r="A20" s="1">
        <f>6319</f>
        <v>6319</v>
      </c>
      <c r="B20" s="1">
        <f>8</f>
        <v>8</v>
      </c>
      <c r="C20" s="1">
        <f>3464</f>
        <v>3464</v>
      </c>
      <c r="D20" s="1">
        <f>28801</f>
        <v>28801</v>
      </c>
      <c r="E20" s="1">
        <f t="shared" si="1"/>
        <v>28.1259765625</v>
      </c>
    </row>
    <row r="21" spans="1:5" x14ac:dyDescent="0.25">
      <c r="A21" s="1">
        <f>6647</f>
        <v>6647</v>
      </c>
      <c r="B21" s="1">
        <f>29</f>
        <v>29</v>
      </c>
      <c r="C21" s="1">
        <f>3622</f>
        <v>3622</v>
      </c>
      <c r="D21" s="1">
        <f>28801</f>
        <v>28801</v>
      </c>
      <c r="E21" s="1">
        <f t="shared" si="1"/>
        <v>28.1259765625</v>
      </c>
    </row>
    <row r="22" spans="1:5" x14ac:dyDescent="0.25">
      <c r="A22" s="1">
        <f>6947</f>
        <v>6947</v>
      </c>
      <c r="B22" s="1">
        <f>13</f>
        <v>13</v>
      </c>
      <c r="C22" s="1">
        <f>3780</f>
        <v>3780</v>
      </c>
      <c r="D22" s="1">
        <f>28801</f>
        <v>28801</v>
      </c>
      <c r="E22" s="1">
        <f t="shared" si="1"/>
        <v>28.1259765625</v>
      </c>
    </row>
    <row r="23" spans="1:5" x14ac:dyDescent="0.25">
      <c r="A23" s="1">
        <f>7230</f>
        <v>7230</v>
      </c>
      <c r="B23" s="1">
        <f>0</f>
        <v>0</v>
      </c>
      <c r="C23" s="1">
        <f>3964</f>
        <v>3964</v>
      </c>
      <c r="D23" s="1">
        <f>28801</f>
        <v>28801</v>
      </c>
      <c r="E23" s="1">
        <f t="shared" si="1"/>
        <v>28.1259765625</v>
      </c>
    </row>
    <row r="24" spans="1:5" x14ac:dyDescent="0.25">
      <c r="A24" s="1">
        <f>7545</f>
        <v>7545</v>
      </c>
      <c r="B24" s="1">
        <f>0</f>
        <v>0</v>
      </c>
      <c r="C24" s="1">
        <f>4116</f>
        <v>4116</v>
      </c>
      <c r="D24" s="1">
        <f>28801</f>
        <v>28801</v>
      </c>
      <c r="E24" s="1">
        <f t="shared" si="1"/>
        <v>28.1259765625</v>
      </c>
    </row>
    <row r="25" spans="1:5" x14ac:dyDescent="0.25">
      <c r="A25" s="1">
        <f>7855</f>
        <v>7855</v>
      </c>
      <c r="B25" s="1">
        <f>0</f>
        <v>0</v>
      </c>
      <c r="C25" s="1">
        <f>4264</f>
        <v>4264</v>
      </c>
      <c r="D25" s="1">
        <f>28801</f>
        <v>28801</v>
      </c>
      <c r="E25" s="1">
        <f t="shared" si="1"/>
        <v>28.1259765625</v>
      </c>
    </row>
    <row r="26" spans="1:5" x14ac:dyDescent="0.25">
      <c r="A26" s="1">
        <f>8191</f>
        <v>8191</v>
      </c>
      <c r="B26" s="1">
        <f>0</f>
        <v>0</v>
      </c>
      <c r="C26" s="1">
        <f>4437</f>
        <v>4437</v>
      </c>
      <c r="D26" s="1">
        <f>28802</f>
        <v>28802</v>
      </c>
      <c r="E26" s="1">
        <f>28.126953125</f>
        <v>28.126953125</v>
      </c>
    </row>
    <row r="27" spans="1:5" x14ac:dyDescent="0.25">
      <c r="A27" s="1">
        <f>8479</f>
        <v>8479</v>
      </c>
      <c r="B27" s="1">
        <f>0</f>
        <v>0</v>
      </c>
      <c r="C27" s="1">
        <f>4625</f>
        <v>4625</v>
      </c>
      <c r="D27" s="1">
        <f t="shared" ref="D27:D35" si="2">28801</f>
        <v>28801</v>
      </c>
      <c r="E27" s="1">
        <f t="shared" ref="E27:E35" si="3">28.1259765625</f>
        <v>28.1259765625</v>
      </c>
    </row>
    <row r="28" spans="1:5" x14ac:dyDescent="0.25">
      <c r="A28" s="1">
        <f>8796</f>
        <v>8796</v>
      </c>
      <c r="B28" s="1">
        <f>0</f>
        <v>0</v>
      </c>
      <c r="C28" s="1">
        <f>4795</f>
        <v>4795</v>
      </c>
      <c r="D28" s="1">
        <f t="shared" si="2"/>
        <v>28801</v>
      </c>
      <c r="E28" s="1">
        <f t="shared" si="3"/>
        <v>28.1259765625</v>
      </c>
    </row>
    <row r="29" spans="1:5" x14ac:dyDescent="0.25">
      <c r="A29" s="1">
        <f>9133</f>
        <v>9133</v>
      </c>
      <c r="B29" s="1">
        <f>0</f>
        <v>0</v>
      </c>
      <c r="C29" s="1">
        <f>4949</f>
        <v>4949</v>
      </c>
      <c r="D29" s="1">
        <f t="shared" si="2"/>
        <v>28801</v>
      </c>
      <c r="E29" s="1">
        <f t="shared" si="3"/>
        <v>28.1259765625</v>
      </c>
    </row>
    <row r="30" spans="1:5" x14ac:dyDescent="0.25">
      <c r="A30" s="1">
        <f>9503</f>
        <v>9503</v>
      </c>
      <c r="B30" s="1">
        <f>19</f>
        <v>19</v>
      </c>
      <c r="C30" s="1">
        <f>5121</f>
        <v>5121</v>
      </c>
      <c r="D30" s="1">
        <f t="shared" si="2"/>
        <v>28801</v>
      </c>
      <c r="E30" s="1">
        <f t="shared" si="3"/>
        <v>28.1259765625</v>
      </c>
    </row>
    <row r="31" spans="1:5" x14ac:dyDescent="0.25">
      <c r="A31" s="1">
        <f>9826</f>
        <v>9826</v>
      </c>
      <c r="B31" s="1">
        <f>0</f>
        <v>0</v>
      </c>
      <c r="C31" s="1">
        <f>5289</f>
        <v>5289</v>
      </c>
      <c r="D31" s="1">
        <f t="shared" si="2"/>
        <v>28801</v>
      </c>
      <c r="E31" s="1">
        <f t="shared" si="3"/>
        <v>28.1259765625</v>
      </c>
    </row>
    <row r="32" spans="1:5" x14ac:dyDescent="0.25">
      <c r="A32" s="1">
        <f>10118</f>
        <v>10118</v>
      </c>
      <c r="B32" s="1">
        <f>0</f>
        <v>0</v>
      </c>
      <c r="C32" s="1">
        <f>5474</f>
        <v>5474</v>
      </c>
      <c r="D32" s="1">
        <f t="shared" si="2"/>
        <v>28801</v>
      </c>
      <c r="E32" s="1">
        <f t="shared" si="3"/>
        <v>28.1259765625</v>
      </c>
    </row>
    <row r="33" spans="1:5" x14ac:dyDescent="0.25">
      <c r="A33" s="1">
        <f>10409</f>
        <v>10409</v>
      </c>
      <c r="B33" s="1">
        <f>0</f>
        <v>0</v>
      </c>
      <c r="C33" s="1">
        <f>5683</f>
        <v>5683</v>
      </c>
      <c r="D33" s="1">
        <f t="shared" si="2"/>
        <v>28801</v>
      </c>
      <c r="E33" s="1">
        <f t="shared" si="3"/>
        <v>28.1259765625</v>
      </c>
    </row>
    <row r="34" spans="1:5" x14ac:dyDescent="0.25">
      <c r="A34" s="1">
        <f>10682</f>
        <v>10682</v>
      </c>
      <c r="B34" s="1">
        <f>0</f>
        <v>0</v>
      </c>
      <c r="C34" s="1">
        <f>5831</f>
        <v>5831</v>
      </c>
      <c r="D34" s="1">
        <f t="shared" si="2"/>
        <v>28801</v>
      </c>
      <c r="E34" s="1">
        <f t="shared" si="3"/>
        <v>28.1259765625</v>
      </c>
    </row>
    <row r="35" spans="1:5" x14ac:dyDescent="0.25">
      <c r="A35" s="1">
        <f>10988</f>
        <v>10988</v>
      </c>
      <c r="B35" s="1">
        <f>0</f>
        <v>0</v>
      </c>
      <c r="C35" s="1">
        <f>5994</f>
        <v>5994</v>
      </c>
      <c r="D35" s="1">
        <f t="shared" si="2"/>
        <v>28801</v>
      </c>
      <c r="E35" s="1">
        <f t="shared" si="3"/>
        <v>28.1259765625</v>
      </c>
    </row>
    <row r="36" spans="1:5" x14ac:dyDescent="0.25">
      <c r="A36" s="1">
        <f>11339</f>
        <v>11339</v>
      </c>
      <c r="B36" s="1">
        <f>0</f>
        <v>0</v>
      </c>
      <c r="C36" s="1">
        <f>6214</f>
        <v>6214</v>
      </c>
      <c r="D36" s="1">
        <f>29410</f>
        <v>29410</v>
      </c>
      <c r="E36" s="1">
        <f>28.720703125</f>
        <v>28.720703125</v>
      </c>
    </row>
    <row r="37" spans="1:5" x14ac:dyDescent="0.25">
      <c r="A37" s="1">
        <f>11684</f>
        <v>11684</v>
      </c>
      <c r="B37" s="1">
        <f>5</f>
        <v>5</v>
      </c>
      <c r="C37" s="1">
        <f>6365</f>
        <v>6365</v>
      </c>
      <c r="D37" s="1">
        <f>29666</f>
        <v>29666</v>
      </c>
      <c r="E37" s="1">
        <f>28.970703125</f>
        <v>28.970703125</v>
      </c>
    </row>
    <row r="38" spans="1:5" x14ac:dyDescent="0.25">
      <c r="A38" s="1">
        <f>11997</f>
        <v>11997</v>
      </c>
      <c r="B38" s="1">
        <f>3</f>
        <v>3</v>
      </c>
      <c r="C38" s="1">
        <f>6537</f>
        <v>6537</v>
      </c>
      <c r="D38" s="1">
        <f>30978</f>
        <v>30978</v>
      </c>
      <c r="E38" s="1">
        <f>30.251953125</f>
        <v>30.251953125</v>
      </c>
    </row>
    <row r="39" spans="1:5" x14ac:dyDescent="0.25">
      <c r="A39" s="1">
        <f>12296</f>
        <v>12296</v>
      </c>
      <c r="B39" s="1">
        <f t="shared" ref="B39:B48" si="4">0</f>
        <v>0</v>
      </c>
      <c r="C39" s="1">
        <f>6673</f>
        <v>6673</v>
      </c>
      <c r="D39" s="1">
        <f>31481</f>
        <v>31481</v>
      </c>
      <c r="E39" s="1">
        <f>30.7431640625</f>
        <v>30.7431640625</v>
      </c>
    </row>
    <row r="40" spans="1:5" x14ac:dyDescent="0.25">
      <c r="A40" s="1">
        <f>12608</f>
        <v>12608</v>
      </c>
      <c r="B40" s="1">
        <f t="shared" si="4"/>
        <v>0</v>
      </c>
      <c r="C40" s="1">
        <f>6829</f>
        <v>6829</v>
      </c>
      <c r="D40" s="1">
        <f>31551</f>
        <v>31551</v>
      </c>
      <c r="E40" s="1">
        <f>30.8115234375</f>
        <v>30.8115234375</v>
      </c>
    </row>
    <row r="41" spans="1:5" x14ac:dyDescent="0.25">
      <c r="A41" s="1">
        <f>12901</f>
        <v>12901</v>
      </c>
      <c r="B41" s="1">
        <f t="shared" si="4"/>
        <v>0</v>
      </c>
      <c r="C41" s="1">
        <f>6978</f>
        <v>6978</v>
      </c>
      <c r="D41" s="1">
        <f t="shared" ref="D41:D54" si="5">31619</f>
        <v>31619</v>
      </c>
      <c r="E41" s="1">
        <f t="shared" ref="E41:E54" si="6">30.8779296875</f>
        <v>30.8779296875</v>
      </c>
    </row>
    <row r="42" spans="1:5" x14ac:dyDescent="0.25">
      <c r="A42" s="1">
        <f>13206</f>
        <v>13206</v>
      </c>
      <c r="B42" s="1">
        <f t="shared" si="4"/>
        <v>0</v>
      </c>
      <c r="C42" s="1">
        <f>7125</f>
        <v>7125</v>
      </c>
      <c r="D42" s="1">
        <f t="shared" si="5"/>
        <v>31619</v>
      </c>
      <c r="E42" s="1">
        <f t="shared" si="6"/>
        <v>30.8779296875</v>
      </c>
    </row>
    <row r="43" spans="1:5" x14ac:dyDescent="0.25">
      <c r="A43" s="1">
        <f>13539</f>
        <v>13539</v>
      </c>
      <c r="B43" s="1">
        <f t="shared" si="4"/>
        <v>0</v>
      </c>
      <c r="C43" s="1">
        <f>7281</f>
        <v>7281</v>
      </c>
      <c r="D43" s="1">
        <f t="shared" si="5"/>
        <v>31619</v>
      </c>
      <c r="E43" s="1">
        <f t="shared" si="6"/>
        <v>30.8779296875</v>
      </c>
    </row>
    <row r="44" spans="1:5" x14ac:dyDescent="0.25">
      <c r="A44" s="1">
        <f>13848</f>
        <v>13848</v>
      </c>
      <c r="B44" s="1">
        <f t="shared" si="4"/>
        <v>0</v>
      </c>
      <c r="C44" s="1">
        <f>7419</f>
        <v>7419</v>
      </c>
      <c r="D44" s="1">
        <f t="shared" si="5"/>
        <v>31619</v>
      </c>
      <c r="E44" s="1">
        <f t="shared" si="6"/>
        <v>30.8779296875</v>
      </c>
    </row>
    <row r="45" spans="1:5" x14ac:dyDescent="0.25">
      <c r="A45" s="1">
        <f>14139</f>
        <v>14139</v>
      </c>
      <c r="B45" s="1">
        <f t="shared" si="4"/>
        <v>0</v>
      </c>
      <c r="C45" s="1">
        <f>7598</f>
        <v>7598</v>
      </c>
      <c r="D45" s="1">
        <f t="shared" si="5"/>
        <v>31619</v>
      </c>
      <c r="E45" s="1">
        <f t="shared" si="6"/>
        <v>30.8779296875</v>
      </c>
    </row>
    <row r="46" spans="1:5" x14ac:dyDescent="0.25">
      <c r="A46" s="1">
        <f>14414</f>
        <v>14414</v>
      </c>
      <c r="B46" s="1">
        <f t="shared" si="4"/>
        <v>0</v>
      </c>
      <c r="C46" s="1">
        <f>7753</f>
        <v>7753</v>
      </c>
      <c r="D46" s="1">
        <f t="shared" si="5"/>
        <v>31619</v>
      </c>
      <c r="E46" s="1">
        <f t="shared" si="6"/>
        <v>30.8779296875</v>
      </c>
    </row>
    <row r="47" spans="1:5" x14ac:dyDescent="0.25">
      <c r="A47" s="1">
        <f>14709</f>
        <v>14709</v>
      </c>
      <c r="B47" s="1">
        <f t="shared" si="4"/>
        <v>0</v>
      </c>
      <c r="C47" s="1">
        <f>7921</f>
        <v>7921</v>
      </c>
      <c r="D47" s="1">
        <f t="shared" si="5"/>
        <v>31619</v>
      </c>
      <c r="E47" s="1">
        <f t="shared" si="6"/>
        <v>30.8779296875</v>
      </c>
    </row>
    <row r="48" spans="1:5" x14ac:dyDescent="0.25">
      <c r="A48" s="1">
        <f>14991</f>
        <v>14991</v>
      </c>
      <c r="B48" s="1">
        <f t="shared" si="4"/>
        <v>0</v>
      </c>
      <c r="C48" s="1">
        <f>8066</f>
        <v>8066</v>
      </c>
      <c r="D48" s="1">
        <f t="shared" si="5"/>
        <v>31619</v>
      </c>
      <c r="E48" s="1">
        <f t="shared" si="6"/>
        <v>30.8779296875</v>
      </c>
    </row>
    <row r="49" spans="1:5" x14ac:dyDescent="0.25">
      <c r="A49" s="1">
        <f>15288</f>
        <v>15288</v>
      </c>
      <c r="B49" s="1">
        <f>13</f>
        <v>13</v>
      </c>
      <c r="C49" s="1">
        <f>8218</f>
        <v>8218</v>
      </c>
      <c r="D49" s="1">
        <f t="shared" si="5"/>
        <v>31619</v>
      </c>
      <c r="E49" s="1">
        <f t="shared" si="6"/>
        <v>30.8779296875</v>
      </c>
    </row>
    <row r="50" spans="1:5" x14ac:dyDescent="0.25">
      <c r="A50" s="1">
        <f>15560</f>
        <v>15560</v>
      </c>
      <c r="B50" s="1">
        <f t="shared" ref="B50:B57" si="7">0</f>
        <v>0</v>
      </c>
      <c r="C50" s="1">
        <f>8354</f>
        <v>8354</v>
      </c>
      <c r="D50" s="1">
        <f t="shared" si="5"/>
        <v>31619</v>
      </c>
      <c r="E50" s="1">
        <f t="shared" si="6"/>
        <v>30.8779296875</v>
      </c>
    </row>
    <row r="51" spans="1:5" x14ac:dyDescent="0.25">
      <c r="A51" s="1">
        <f>15878</f>
        <v>15878</v>
      </c>
      <c r="B51" s="1">
        <f t="shared" si="7"/>
        <v>0</v>
      </c>
      <c r="C51" s="1">
        <f>8533</f>
        <v>8533</v>
      </c>
      <c r="D51" s="1">
        <f t="shared" si="5"/>
        <v>31619</v>
      </c>
      <c r="E51" s="1">
        <f t="shared" si="6"/>
        <v>30.8779296875</v>
      </c>
    </row>
    <row r="52" spans="1:5" x14ac:dyDescent="0.25">
      <c r="A52" s="1">
        <f>16168</f>
        <v>16168</v>
      </c>
      <c r="B52" s="1">
        <f t="shared" si="7"/>
        <v>0</v>
      </c>
      <c r="C52" s="1">
        <f>8670</f>
        <v>8670</v>
      </c>
      <c r="D52" s="1">
        <f t="shared" si="5"/>
        <v>31619</v>
      </c>
      <c r="E52" s="1">
        <f t="shared" si="6"/>
        <v>30.8779296875</v>
      </c>
    </row>
    <row r="53" spans="1:5" x14ac:dyDescent="0.25">
      <c r="A53" s="1">
        <f>16468</f>
        <v>16468</v>
      </c>
      <c r="B53" s="1">
        <f t="shared" si="7"/>
        <v>0</v>
      </c>
      <c r="C53" s="1">
        <f>8808</f>
        <v>8808</v>
      </c>
      <c r="D53" s="1">
        <f t="shared" si="5"/>
        <v>31619</v>
      </c>
      <c r="E53" s="1">
        <f t="shared" si="6"/>
        <v>30.8779296875</v>
      </c>
    </row>
    <row r="54" spans="1:5" x14ac:dyDescent="0.25">
      <c r="A54" s="1">
        <f>16777</f>
        <v>16777</v>
      </c>
      <c r="B54" s="1">
        <f t="shared" si="7"/>
        <v>0</v>
      </c>
      <c r="C54" s="1">
        <f>8981</f>
        <v>8981</v>
      </c>
      <c r="D54" s="1">
        <f t="shared" si="5"/>
        <v>31619</v>
      </c>
      <c r="E54" s="1">
        <f t="shared" si="6"/>
        <v>30.8779296875</v>
      </c>
    </row>
    <row r="55" spans="1:5" x14ac:dyDescent="0.25">
      <c r="A55" s="1">
        <f>17088</f>
        <v>17088</v>
      </c>
      <c r="B55" s="1">
        <f t="shared" si="7"/>
        <v>0</v>
      </c>
      <c r="C55" s="1">
        <f>9162</f>
        <v>9162</v>
      </c>
      <c r="D55" s="1">
        <f>31675</f>
        <v>31675</v>
      </c>
      <c r="E55" s="1">
        <f>30.9326171875</f>
        <v>30.9326171875</v>
      </c>
    </row>
    <row r="56" spans="1:5" x14ac:dyDescent="0.25">
      <c r="A56" s="1">
        <f>17410</f>
        <v>17410</v>
      </c>
      <c r="B56" s="1">
        <f t="shared" si="7"/>
        <v>0</v>
      </c>
      <c r="C56" s="1">
        <f>9343</f>
        <v>9343</v>
      </c>
      <c r="D56" s="1">
        <f>31939</f>
        <v>31939</v>
      </c>
      <c r="E56" s="1">
        <f>31.1904296875</f>
        <v>31.1904296875</v>
      </c>
    </row>
    <row r="57" spans="1:5" x14ac:dyDescent="0.25">
      <c r="A57" s="1">
        <f>17728</f>
        <v>17728</v>
      </c>
      <c r="B57" s="1">
        <f t="shared" si="7"/>
        <v>0</v>
      </c>
      <c r="C57" s="1">
        <f>9538</f>
        <v>9538</v>
      </c>
      <c r="D57" s="1">
        <f>32147</f>
        <v>32147</v>
      </c>
      <c r="E57" s="1">
        <f>31.3935546875</f>
        <v>31.3935546875</v>
      </c>
    </row>
    <row r="58" spans="1:5" x14ac:dyDescent="0.25">
      <c r="A58" s="1">
        <f>18036</f>
        <v>18036</v>
      </c>
      <c r="B58" s="1">
        <f>4</f>
        <v>4</v>
      </c>
      <c r="C58" s="1">
        <f>9726</f>
        <v>9726</v>
      </c>
      <c r="D58" s="1">
        <f>32187</f>
        <v>32187</v>
      </c>
      <c r="E58" s="1">
        <f>31.4326171875</f>
        <v>31.4326171875</v>
      </c>
    </row>
    <row r="59" spans="1:5" x14ac:dyDescent="0.25">
      <c r="A59" s="1">
        <f>18371</f>
        <v>18371</v>
      </c>
      <c r="B59" s="1">
        <f>12</f>
        <v>12</v>
      </c>
      <c r="C59" s="1">
        <f>9893</f>
        <v>9893</v>
      </c>
      <c r="D59" s="1">
        <f>32187</f>
        <v>32187</v>
      </c>
      <c r="E59" s="1">
        <f>31.4326171875</f>
        <v>31.4326171875</v>
      </c>
    </row>
    <row r="60" spans="1:5" x14ac:dyDescent="0.25">
      <c r="A60" s="1">
        <f>18689</f>
        <v>18689</v>
      </c>
      <c r="B60" s="1">
        <f>0</f>
        <v>0</v>
      </c>
      <c r="C60" s="1">
        <f>10022</f>
        <v>10022</v>
      </c>
      <c r="D60" s="1">
        <f>32187</f>
        <v>32187</v>
      </c>
      <c r="E60" s="1">
        <f>31.4326171875</f>
        <v>31.4326171875</v>
      </c>
    </row>
    <row r="61" spans="1:5" x14ac:dyDescent="0.25">
      <c r="A61" s="1">
        <f>19008</f>
        <v>19008</v>
      </c>
      <c r="B61" s="1">
        <f>0</f>
        <v>0</v>
      </c>
      <c r="C61" s="1">
        <f>10179</f>
        <v>10179</v>
      </c>
      <c r="D61" s="1">
        <f>32187</f>
        <v>32187</v>
      </c>
      <c r="E61" s="1">
        <f>31.4326171875</f>
        <v>31.4326171875</v>
      </c>
    </row>
    <row r="62" spans="1:5" x14ac:dyDescent="0.25">
      <c r="A62" s="1">
        <f>19361</f>
        <v>19361</v>
      </c>
      <c r="B62" s="1">
        <f>0</f>
        <v>0</v>
      </c>
      <c r="C62" s="1">
        <f>10308</f>
        <v>10308</v>
      </c>
      <c r="D62" s="1">
        <f>32187</f>
        <v>32187</v>
      </c>
      <c r="E62" s="1">
        <f>31.4326171875</f>
        <v>31.4326171875</v>
      </c>
    </row>
    <row r="63" spans="1:5" x14ac:dyDescent="0.25">
      <c r="A63" s="1">
        <f>19689</f>
        <v>19689</v>
      </c>
      <c r="B63" s="1">
        <f>0</f>
        <v>0</v>
      </c>
      <c r="C63" s="1">
        <f>10489</f>
        <v>10489</v>
      </c>
      <c r="D63" s="1">
        <f>32188</f>
        <v>32188</v>
      </c>
      <c r="E63" s="1">
        <f>31.43359375</f>
        <v>31.43359375</v>
      </c>
    </row>
    <row r="64" spans="1:5" x14ac:dyDescent="0.25">
      <c r="A64" s="1">
        <f>20003</f>
        <v>20003</v>
      </c>
      <c r="B64" s="1">
        <f>0</f>
        <v>0</v>
      </c>
      <c r="C64" s="1">
        <f>10641</f>
        <v>10641</v>
      </c>
      <c r="D64" s="1">
        <f>32187</f>
        <v>32187</v>
      </c>
      <c r="E64" s="1">
        <f>31.4326171875</f>
        <v>31.4326171875</v>
      </c>
    </row>
    <row r="65" spans="1:5" x14ac:dyDescent="0.25">
      <c r="A65" s="1">
        <f>20318</f>
        <v>20318</v>
      </c>
      <c r="B65" s="1">
        <f>0</f>
        <v>0</v>
      </c>
      <c r="C65" s="1">
        <f>10809</f>
        <v>10809</v>
      </c>
      <c r="D65" s="1">
        <f>32188</f>
        <v>32188</v>
      </c>
      <c r="E65" s="1">
        <f>31.43359375</f>
        <v>31.43359375</v>
      </c>
    </row>
    <row r="66" spans="1:5" x14ac:dyDescent="0.25">
      <c r="A66" s="1">
        <f>20651</f>
        <v>20651</v>
      </c>
      <c r="B66" s="1">
        <f>8</f>
        <v>8</v>
      </c>
      <c r="C66" s="1">
        <f>10979</f>
        <v>10979</v>
      </c>
      <c r="D66" s="1">
        <f>32187</f>
        <v>32187</v>
      </c>
      <c r="E66" s="1">
        <f>31.4326171875</f>
        <v>31.4326171875</v>
      </c>
    </row>
    <row r="67" spans="1:5" x14ac:dyDescent="0.25">
      <c r="A67" s="1">
        <f>20929</f>
        <v>20929</v>
      </c>
      <c r="B67" s="1">
        <f>8</f>
        <v>8</v>
      </c>
      <c r="C67" s="1">
        <f>11195</f>
        <v>11195</v>
      </c>
      <c r="D67" s="1">
        <f>32187</f>
        <v>32187</v>
      </c>
      <c r="E67" s="1">
        <f>31.4326171875</f>
        <v>31.4326171875</v>
      </c>
    </row>
    <row r="68" spans="1:5" x14ac:dyDescent="0.25">
      <c r="A68" s="1">
        <f>21226</f>
        <v>21226</v>
      </c>
      <c r="B68" s="1">
        <f t="shared" ref="B68:B76" si="8">0</f>
        <v>0</v>
      </c>
      <c r="C68" s="1">
        <f>11365</f>
        <v>11365</v>
      </c>
      <c r="D68" s="1">
        <f>32187</f>
        <v>32187</v>
      </c>
      <c r="E68" s="1">
        <f>31.4326171875</f>
        <v>31.4326171875</v>
      </c>
    </row>
    <row r="69" spans="1:5" x14ac:dyDescent="0.25">
      <c r="A69" s="1">
        <f>21514</f>
        <v>21514</v>
      </c>
      <c r="B69" s="1">
        <f t="shared" si="8"/>
        <v>0</v>
      </c>
      <c r="C69" s="1">
        <f>11525</f>
        <v>11525</v>
      </c>
      <c r="D69" s="1">
        <f>32187</f>
        <v>32187</v>
      </c>
      <c r="E69" s="1">
        <f>31.4326171875</f>
        <v>31.4326171875</v>
      </c>
    </row>
    <row r="70" spans="1:5" x14ac:dyDescent="0.25">
      <c r="A70" s="1">
        <f>21780</f>
        <v>21780</v>
      </c>
      <c r="B70" s="1">
        <f t="shared" si="8"/>
        <v>0</v>
      </c>
      <c r="C70" s="1">
        <f>11699</f>
        <v>11699</v>
      </c>
      <c r="D70" s="1">
        <f>32207</f>
        <v>32207</v>
      </c>
      <c r="E70" s="1">
        <f>31.4521484375</f>
        <v>31.4521484375</v>
      </c>
    </row>
    <row r="71" spans="1:5" x14ac:dyDescent="0.25">
      <c r="A71" s="1">
        <f>22073</f>
        <v>22073</v>
      </c>
      <c r="B71" s="1">
        <f t="shared" si="8"/>
        <v>0</v>
      </c>
      <c r="C71" s="1">
        <f>11857</f>
        <v>11857</v>
      </c>
      <c r="D71" s="1">
        <f>32271</f>
        <v>32271</v>
      </c>
      <c r="E71" s="1">
        <f t="shared" ref="E71:E76" si="9">31.5146484375</f>
        <v>31.5146484375</v>
      </c>
    </row>
    <row r="72" spans="1:5" x14ac:dyDescent="0.25">
      <c r="A72" s="1">
        <f>22362</f>
        <v>22362</v>
      </c>
      <c r="B72" s="1">
        <f t="shared" si="8"/>
        <v>0</v>
      </c>
      <c r="C72" s="1">
        <f>11983</f>
        <v>11983</v>
      </c>
      <c r="D72" s="1">
        <f>32271</f>
        <v>32271</v>
      </c>
      <c r="E72" s="1">
        <f t="shared" si="9"/>
        <v>31.5146484375</v>
      </c>
    </row>
    <row r="73" spans="1:5" x14ac:dyDescent="0.25">
      <c r="A73" s="1">
        <f>22662</f>
        <v>22662</v>
      </c>
      <c r="B73" s="1">
        <f t="shared" si="8"/>
        <v>0</v>
      </c>
      <c r="C73" s="1">
        <f>12136</f>
        <v>12136</v>
      </c>
      <c r="D73" s="1">
        <f>32271</f>
        <v>32271</v>
      </c>
      <c r="E73" s="1">
        <f t="shared" si="9"/>
        <v>31.5146484375</v>
      </c>
    </row>
    <row r="74" spans="1:5" x14ac:dyDescent="0.25">
      <c r="A74" s="1">
        <f>22945</f>
        <v>22945</v>
      </c>
      <c r="B74" s="1">
        <f t="shared" si="8"/>
        <v>0</v>
      </c>
      <c r="C74" s="1">
        <f>12289</f>
        <v>12289</v>
      </c>
      <c r="D74" s="1">
        <f>32271</f>
        <v>32271</v>
      </c>
      <c r="E74" s="1">
        <f t="shared" si="9"/>
        <v>31.5146484375</v>
      </c>
    </row>
    <row r="75" spans="1:5" x14ac:dyDescent="0.25">
      <c r="A75" s="1">
        <f>23243</f>
        <v>23243</v>
      </c>
      <c r="B75" s="1">
        <f t="shared" si="8"/>
        <v>0</v>
      </c>
      <c r="C75" s="1">
        <f>12450</f>
        <v>12450</v>
      </c>
      <c r="D75" s="1">
        <f>32271</f>
        <v>32271</v>
      </c>
      <c r="E75" s="1">
        <f t="shared" si="9"/>
        <v>31.5146484375</v>
      </c>
    </row>
    <row r="76" spans="1:5" x14ac:dyDescent="0.25">
      <c r="A76" s="1">
        <f>23534</f>
        <v>23534</v>
      </c>
      <c r="B76" s="1">
        <f t="shared" si="8"/>
        <v>0</v>
      </c>
      <c r="C76" s="1">
        <f>12586</f>
        <v>12586</v>
      </c>
      <c r="D76" s="1">
        <f>32271</f>
        <v>32271</v>
      </c>
      <c r="E76" s="1">
        <f t="shared" si="9"/>
        <v>31.5146484375</v>
      </c>
    </row>
    <row r="77" spans="1:5" x14ac:dyDescent="0.25">
      <c r="A77" s="1">
        <f>23823</f>
        <v>23823</v>
      </c>
      <c r="B77" s="1">
        <f>31</f>
        <v>31</v>
      </c>
      <c r="C77" s="1">
        <f>12724</f>
        <v>12724</v>
      </c>
      <c r="D77" s="1">
        <f>32272</f>
        <v>32272</v>
      </c>
      <c r="E77" s="1">
        <f>31.515625</f>
        <v>31.515625</v>
      </c>
    </row>
    <row r="78" spans="1:5" x14ac:dyDescent="0.25">
      <c r="A78" s="1">
        <f>24153</f>
        <v>24153</v>
      </c>
      <c r="B78" s="1">
        <f>2</f>
        <v>2</v>
      </c>
      <c r="C78" s="1">
        <f>12891</f>
        <v>12891</v>
      </c>
      <c r="D78" s="1">
        <f t="shared" ref="D78:D90" si="10">32271</f>
        <v>32271</v>
      </c>
      <c r="E78" s="1">
        <f t="shared" ref="E78:E90" si="11">31.5146484375</f>
        <v>31.5146484375</v>
      </c>
    </row>
    <row r="79" spans="1:5" x14ac:dyDescent="0.25">
      <c r="A79" s="1">
        <f>24448</f>
        <v>24448</v>
      </c>
      <c r="B79" s="1">
        <f t="shared" ref="B79:B86" si="12">0</f>
        <v>0</v>
      </c>
      <c r="C79" s="1">
        <f>13046</f>
        <v>13046</v>
      </c>
      <c r="D79" s="1">
        <f t="shared" si="10"/>
        <v>32271</v>
      </c>
      <c r="E79" s="1">
        <f t="shared" si="11"/>
        <v>31.5146484375</v>
      </c>
    </row>
    <row r="80" spans="1:5" x14ac:dyDescent="0.25">
      <c r="A80" s="1">
        <f>24726</f>
        <v>24726</v>
      </c>
      <c r="B80" s="1">
        <f t="shared" si="12"/>
        <v>0</v>
      </c>
      <c r="C80" s="1">
        <f>13182</f>
        <v>13182</v>
      </c>
      <c r="D80" s="1">
        <f t="shared" si="10"/>
        <v>32271</v>
      </c>
      <c r="E80" s="1">
        <f t="shared" si="11"/>
        <v>31.5146484375</v>
      </c>
    </row>
    <row r="81" spans="1:5" x14ac:dyDescent="0.25">
      <c r="A81" s="1">
        <f>25013</f>
        <v>25013</v>
      </c>
      <c r="B81" s="1">
        <f t="shared" si="12"/>
        <v>0</v>
      </c>
      <c r="C81" s="1">
        <f>13364</f>
        <v>13364</v>
      </c>
      <c r="D81" s="1">
        <f t="shared" si="10"/>
        <v>32271</v>
      </c>
      <c r="E81" s="1">
        <f t="shared" si="11"/>
        <v>31.5146484375</v>
      </c>
    </row>
    <row r="82" spans="1:5" x14ac:dyDescent="0.25">
      <c r="A82" s="1">
        <f>25305</f>
        <v>25305</v>
      </c>
      <c r="B82" s="1">
        <f t="shared" si="12"/>
        <v>0</v>
      </c>
      <c r="C82" s="1">
        <f>13573</f>
        <v>13573</v>
      </c>
      <c r="D82" s="1">
        <f t="shared" si="10"/>
        <v>32271</v>
      </c>
      <c r="E82" s="1">
        <f t="shared" si="11"/>
        <v>31.5146484375</v>
      </c>
    </row>
    <row r="83" spans="1:5" x14ac:dyDescent="0.25">
      <c r="A83" s="1">
        <f>25596</f>
        <v>25596</v>
      </c>
      <c r="B83" s="1">
        <f t="shared" si="12"/>
        <v>0</v>
      </c>
      <c r="C83" s="1">
        <f>13713</f>
        <v>13713</v>
      </c>
      <c r="D83" s="1">
        <f t="shared" si="10"/>
        <v>32271</v>
      </c>
      <c r="E83" s="1">
        <f t="shared" si="11"/>
        <v>31.5146484375</v>
      </c>
    </row>
    <row r="84" spans="1:5" x14ac:dyDescent="0.25">
      <c r="A84" s="1">
        <f>25874</f>
        <v>25874</v>
      </c>
      <c r="B84" s="1">
        <f t="shared" si="12"/>
        <v>0</v>
      </c>
      <c r="C84" s="1">
        <f>13878</f>
        <v>13878</v>
      </c>
      <c r="D84" s="1">
        <f t="shared" si="10"/>
        <v>32271</v>
      </c>
      <c r="E84" s="1">
        <f t="shared" si="11"/>
        <v>31.5146484375</v>
      </c>
    </row>
    <row r="85" spans="1:5" x14ac:dyDescent="0.25">
      <c r="A85" s="1">
        <f>26174</f>
        <v>26174</v>
      </c>
      <c r="B85" s="1">
        <f t="shared" si="12"/>
        <v>0</v>
      </c>
      <c r="C85" s="1">
        <f>14016</f>
        <v>14016</v>
      </c>
      <c r="D85" s="1">
        <f t="shared" si="10"/>
        <v>32271</v>
      </c>
      <c r="E85" s="1">
        <f t="shared" si="11"/>
        <v>31.5146484375</v>
      </c>
    </row>
    <row r="86" spans="1:5" x14ac:dyDescent="0.25">
      <c r="A86" s="1">
        <f>26483</f>
        <v>26483</v>
      </c>
      <c r="B86" s="1">
        <f t="shared" si="12"/>
        <v>0</v>
      </c>
      <c r="C86" s="1">
        <f>14147</f>
        <v>14147</v>
      </c>
      <c r="D86" s="1">
        <f t="shared" si="10"/>
        <v>32271</v>
      </c>
      <c r="E86" s="1">
        <f t="shared" si="11"/>
        <v>31.5146484375</v>
      </c>
    </row>
    <row r="87" spans="1:5" x14ac:dyDescent="0.25">
      <c r="A87" s="1">
        <f>26795</f>
        <v>26795</v>
      </c>
      <c r="B87" s="1">
        <f>4</f>
        <v>4</v>
      </c>
      <c r="C87" s="1">
        <f>14277</f>
        <v>14277</v>
      </c>
      <c r="D87" s="1">
        <f t="shared" si="10"/>
        <v>32271</v>
      </c>
      <c r="E87" s="1">
        <f t="shared" si="11"/>
        <v>31.5146484375</v>
      </c>
    </row>
    <row r="88" spans="1:5" x14ac:dyDescent="0.25">
      <c r="A88" s="1">
        <f>27053</f>
        <v>27053</v>
      </c>
      <c r="B88" s="1">
        <f t="shared" ref="B88:B96" si="13">0</f>
        <v>0</v>
      </c>
      <c r="C88" s="1">
        <f>14401</f>
        <v>14401</v>
      </c>
      <c r="D88" s="1">
        <f t="shared" si="10"/>
        <v>32271</v>
      </c>
      <c r="E88" s="1">
        <f t="shared" si="11"/>
        <v>31.5146484375</v>
      </c>
    </row>
    <row r="89" spans="1:5" x14ac:dyDescent="0.25">
      <c r="A89" s="1">
        <f>27366</f>
        <v>27366</v>
      </c>
      <c r="B89" s="1">
        <f t="shared" si="13"/>
        <v>0</v>
      </c>
      <c r="C89" s="1">
        <f>14558</f>
        <v>14558</v>
      </c>
      <c r="D89" s="1">
        <f t="shared" si="10"/>
        <v>32271</v>
      </c>
      <c r="E89" s="1">
        <f t="shared" si="11"/>
        <v>31.5146484375</v>
      </c>
    </row>
    <row r="90" spans="1:5" x14ac:dyDescent="0.25">
      <c r="A90" s="1">
        <f>27664</f>
        <v>27664</v>
      </c>
      <c r="B90" s="1">
        <f t="shared" si="13"/>
        <v>0</v>
      </c>
      <c r="C90" s="1">
        <f>14680</f>
        <v>14680</v>
      </c>
      <c r="D90" s="1">
        <f t="shared" si="10"/>
        <v>32271</v>
      </c>
      <c r="E90" s="1">
        <f t="shared" si="11"/>
        <v>31.5146484375</v>
      </c>
    </row>
    <row r="91" spans="1:5" x14ac:dyDescent="0.25">
      <c r="A91" s="1">
        <f>27949</f>
        <v>27949</v>
      </c>
      <c r="B91" s="1">
        <f t="shared" si="13"/>
        <v>0</v>
      </c>
      <c r="C91" s="1">
        <f>14807</f>
        <v>14807</v>
      </c>
      <c r="D91" s="1">
        <f>32272</f>
        <v>32272</v>
      </c>
      <c r="E91" s="1">
        <f>31.515625</f>
        <v>31.515625</v>
      </c>
    </row>
    <row r="92" spans="1:5" x14ac:dyDescent="0.25">
      <c r="A92" s="1">
        <f>28217</f>
        <v>28217</v>
      </c>
      <c r="B92" s="1">
        <f t="shared" si="13"/>
        <v>0</v>
      </c>
      <c r="C92" s="1">
        <f>14951</f>
        <v>14951</v>
      </c>
      <c r="D92" s="1">
        <f>32271</f>
        <v>32271</v>
      </c>
      <c r="E92" s="1">
        <f>31.5146484375</f>
        <v>31.5146484375</v>
      </c>
    </row>
    <row r="93" spans="1:5" x14ac:dyDescent="0.25">
      <c r="A93" s="1">
        <f>28519</f>
        <v>28519</v>
      </c>
      <c r="B93" s="1">
        <f t="shared" si="13"/>
        <v>0</v>
      </c>
      <c r="C93" s="1">
        <f>15113</f>
        <v>15113</v>
      </c>
      <c r="D93" s="1">
        <f>32368</f>
        <v>32368</v>
      </c>
      <c r="E93" s="1">
        <f>31.609375</f>
        <v>31.609375</v>
      </c>
    </row>
    <row r="94" spans="1:5" x14ac:dyDescent="0.25">
      <c r="A94" s="1">
        <f>28833</f>
        <v>28833</v>
      </c>
      <c r="B94" s="1">
        <f t="shared" si="13"/>
        <v>0</v>
      </c>
      <c r="C94" s="1">
        <f>15244</f>
        <v>15244</v>
      </c>
      <c r="D94" s="1">
        <f>32411</f>
        <v>32411</v>
      </c>
      <c r="E94" s="1">
        <f>31.6513671875</f>
        <v>31.6513671875</v>
      </c>
    </row>
    <row r="95" spans="1:5" x14ac:dyDescent="0.25">
      <c r="A95" s="1">
        <f>29170</f>
        <v>29170</v>
      </c>
      <c r="B95" s="1">
        <f t="shared" si="13"/>
        <v>0</v>
      </c>
      <c r="C95" s="1">
        <f>15422</f>
        <v>15422</v>
      </c>
      <c r="D95" s="1">
        <f>32460</f>
        <v>32460</v>
      </c>
      <c r="E95" s="1">
        <f>31.69921875</f>
        <v>31.69921875</v>
      </c>
    </row>
    <row r="96" spans="1:5" x14ac:dyDescent="0.25">
      <c r="A96" s="1">
        <f>29503</f>
        <v>29503</v>
      </c>
      <c r="B96" s="1">
        <f t="shared" si="13"/>
        <v>0</v>
      </c>
      <c r="C96" s="1">
        <f>15576</f>
        <v>15576</v>
      </c>
      <c r="D96" s="1">
        <f>32459</f>
        <v>32459</v>
      </c>
      <c r="E96" s="1">
        <f>31.6982421875</f>
        <v>31.6982421875</v>
      </c>
    </row>
    <row r="97" spans="1:5" x14ac:dyDescent="0.25">
      <c r="A97" s="1">
        <f>29809</f>
        <v>29809</v>
      </c>
      <c r="B97" s="1">
        <f>20</f>
        <v>20</v>
      </c>
      <c r="C97" s="1">
        <f>15736</f>
        <v>15736</v>
      </c>
      <c r="D97" s="1">
        <f>32459</f>
        <v>32459</v>
      </c>
      <c r="E97" s="1">
        <f>31.6982421875</f>
        <v>31.6982421875</v>
      </c>
    </row>
    <row r="98" spans="1:5" x14ac:dyDescent="0.25">
      <c r="A98" s="1">
        <f>30113</f>
        <v>30113</v>
      </c>
      <c r="B98" s="1">
        <f t="shared" ref="B98:B105" si="14">0</f>
        <v>0</v>
      </c>
      <c r="C98" s="1">
        <f>15949</f>
        <v>15949</v>
      </c>
      <c r="D98" s="1">
        <f>32459</f>
        <v>32459</v>
      </c>
      <c r="E98" s="1">
        <f>31.6982421875</f>
        <v>31.6982421875</v>
      </c>
    </row>
    <row r="99" spans="1:5" x14ac:dyDescent="0.25">
      <c r="A99" s="1">
        <f>30456</f>
        <v>30456</v>
      </c>
      <c r="B99" s="1">
        <f t="shared" si="14"/>
        <v>0</v>
      </c>
      <c r="C99" s="1">
        <f>16085</f>
        <v>16085</v>
      </c>
      <c r="D99" s="1">
        <f>32460</f>
        <v>32460</v>
      </c>
      <c r="E99" s="1">
        <f>31.69921875</f>
        <v>31.69921875</v>
      </c>
    </row>
    <row r="100" spans="1:5" x14ac:dyDescent="0.25">
      <c r="A100" s="1">
        <f>30796</f>
        <v>30796</v>
      </c>
      <c r="B100" s="1">
        <f t="shared" si="14"/>
        <v>0</v>
      </c>
      <c r="C100" s="1">
        <f>16265</f>
        <v>16265</v>
      </c>
      <c r="D100" s="1">
        <f>32461</f>
        <v>32461</v>
      </c>
      <c r="E100" s="1">
        <f>31.7001953125</f>
        <v>31.7001953125</v>
      </c>
    </row>
    <row r="101" spans="1:5" x14ac:dyDescent="0.25">
      <c r="A101" s="1">
        <f>31101</f>
        <v>31101</v>
      </c>
      <c r="B101" s="1">
        <f t="shared" si="14"/>
        <v>0</v>
      </c>
      <c r="C101" s="1">
        <f>16441</f>
        <v>16441</v>
      </c>
      <c r="D101" s="1">
        <f>32460</f>
        <v>32460</v>
      </c>
      <c r="E101" s="1">
        <f>31.69921875</f>
        <v>31.69921875</v>
      </c>
    </row>
    <row r="102" spans="1:5" x14ac:dyDescent="0.25">
      <c r="A102" s="1">
        <f>31420</f>
        <v>31420</v>
      </c>
      <c r="B102" s="1">
        <f t="shared" si="14"/>
        <v>0</v>
      </c>
      <c r="C102" s="1">
        <f>16612</f>
        <v>16612</v>
      </c>
      <c r="D102" s="1">
        <f>32461</f>
        <v>32461</v>
      </c>
      <c r="E102" s="1">
        <f>31.7001953125</f>
        <v>31.7001953125</v>
      </c>
    </row>
    <row r="103" spans="1:5" x14ac:dyDescent="0.25">
      <c r="A103" s="1">
        <f>31746</f>
        <v>31746</v>
      </c>
      <c r="B103" s="1">
        <f t="shared" si="14"/>
        <v>0</v>
      </c>
      <c r="C103" s="1">
        <f>16767</f>
        <v>16767</v>
      </c>
      <c r="D103" s="1">
        <f t="shared" ref="D103:D111" si="15">32460</f>
        <v>32460</v>
      </c>
      <c r="E103" s="1">
        <f t="shared" ref="E103:E111" si="16">31.69921875</f>
        <v>31.69921875</v>
      </c>
    </row>
    <row r="104" spans="1:5" x14ac:dyDescent="0.25">
      <c r="A104" s="1">
        <f>32052</f>
        <v>32052</v>
      </c>
      <c r="B104" s="1">
        <f t="shared" si="14"/>
        <v>0</v>
      </c>
      <c r="C104" s="1">
        <f>16936</f>
        <v>16936</v>
      </c>
      <c r="D104" s="1">
        <f t="shared" si="15"/>
        <v>32460</v>
      </c>
      <c r="E104" s="1">
        <f t="shared" si="16"/>
        <v>31.69921875</v>
      </c>
    </row>
    <row r="105" spans="1:5" x14ac:dyDescent="0.25">
      <c r="A105" s="1">
        <f>32407</f>
        <v>32407</v>
      </c>
      <c r="B105" s="1">
        <f t="shared" si="14"/>
        <v>0</v>
      </c>
      <c r="C105" s="1">
        <f>17108</f>
        <v>17108</v>
      </c>
      <c r="D105" s="1">
        <f t="shared" si="15"/>
        <v>32460</v>
      </c>
      <c r="E105" s="1">
        <f t="shared" si="16"/>
        <v>31.69921875</v>
      </c>
    </row>
    <row r="106" spans="1:5" x14ac:dyDescent="0.25">
      <c r="A106" s="1">
        <f>32757</f>
        <v>32757</v>
      </c>
      <c r="B106" s="1">
        <f>20</f>
        <v>20</v>
      </c>
      <c r="C106" s="1">
        <f>17246</f>
        <v>17246</v>
      </c>
      <c r="D106" s="1">
        <f t="shared" si="15"/>
        <v>32460</v>
      </c>
      <c r="E106" s="1">
        <f t="shared" si="16"/>
        <v>31.69921875</v>
      </c>
    </row>
    <row r="107" spans="1:5" x14ac:dyDescent="0.25">
      <c r="A107" s="1">
        <f>33078</f>
        <v>33078</v>
      </c>
      <c r="B107" s="1">
        <f t="shared" ref="B107:B115" si="17">0</f>
        <v>0</v>
      </c>
      <c r="C107" s="1">
        <f>17383</f>
        <v>17383</v>
      </c>
      <c r="D107" s="1">
        <f t="shared" si="15"/>
        <v>32460</v>
      </c>
      <c r="E107" s="1">
        <f t="shared" si="16"/>
        <v>31.69921875</v>
      </c>
    </row>
    <row r="108" spans="1:5" x14ac:dyDescent="0.25">
      <c r="A108" s="1">
        <f>33362</f>
        <v>33362</v>
      </c>
      <c r="B108" s="1">
        <f t="shared" si="17"/>
        <v>0</v>
      </c>
      <c r="C108" s="1">
        <f>17564</f>
        <v>17564</v>
      </c>
      <c r="D108" s="1">
        <f t="shared" si="15"/>
        <v>32460</v>
      </c>
      <c r="E108" s="1">
        <f t="shared" si="16"/>
        <v>31.69921875</v>
      </c>
    </row>
    <row r="109" spans="1:5" x14ac:dyDescent="0.25">
      <c r="A109" s="1">
        <f>33697</f>
        <v>33697</v>
      </c>
      <c r="B109" s="1">
        <f t="shared" si="17"/>
        <v>0</v>
      </c>
      <c r="C109" s="1">
        <f>17733</f>
        <v>17733</v>
      </c>
      <c r="D109" s="1">
        <f t="shared" si="15"/>
        <v>32460</v>
      </c>
      <c r="E109" s="1">
        <f t="shared" si="16"/>
        <v>31.69921875</v>
      </c>
    </row>
    <row r="110" spans="1:5" x14ac:dyDescent="0.25">
      <c r="A110" s="1">
        <f>34027</f>
        <v>34027</v>
      </c>
      <c r="B110" s="1">
        <f t="shared" si="17"/>
        <v>0</v>
      </c>
      <c r="C110" s="1">
        <f>17889</f>
        <v>17889</v>
      </c>
      <c r="D110" s="1">
        <f t="shared" si="15"/>
        <v>32460</v>
      </c>
      <c r="E110" s="1">
        <f t="shared" si="16"/>
        <v>31.69921875</v>
      </c>
    </row>
    <row r="111" spans="1:5" x14ac:dyDescent="0.25">
      <c r="A111" s="1">
        <f>34353</f>
        <v>34353</v>
      </c>
      <c r="B111" s="1">
        <f t="shared" si="17"/>
        <v>0</v>
      </c>
      <c r="C111" s="1">
        <f>18026</f>
        <v>18026</v>
      </c>
      <c r="D111" s="1">
        <f t="shared" si="15"/>
        <v>32460</v>
      </c>
      <c r="E111" s="1">
        <f t="shared" si="16"/>
        <v>31.69921875</v>
      </c>
    </row>
    <row r="112" spans="1:5" x14ac:dyDescent="0.25">
      <c r="A112" s="1">
        <f>34659</f>
        <v>34659</v>
      </c>
      <c r="B112" s="1">
        <f t="shared" si="17"/>
        <v>0</v>
      </c>
      <c r="C112" s="1">
        <f>18223</f>
        <v>18223</v>
      </c>
      <c r="D112" s="1">
        <f>32544</f>
        <v>32544</v>
      </c>
      <c r="E112" s="1">
        <f>31.78125</f>
        <v>31.78125</v>
      </c>
    </row>
    <row r="113" spans="1:5" x14ac:dyDescent="0.25">
      <c r="A113" s="1">
        <f>35001</f>
        <v>35001</v>
      </c>
      <c r="B113" s="1">
        <f t="shared" si="17"/>
        <v>0</v>
      </c>
      <c r="C113" s="1">
        <f>18417</f>
        <v>18417</v>
      </c>
      <c r="D113" s="1">
        <f>32612</f>
        <v>32612</v>
      </c>
      <c r="E113" s="1">
        <f>31.84765625</f>
        <v>31.84765625</v>
      </c>
    </row>
    <row r="114" spans="1:5" x14ac:dyDescent="0.25">
      <c r="A114" s="1">
        <f>35298</f>
        <v>35298</v>
      </c>
      <c r="B114" s="1">
        <f t="shared" si="17"/>
        <v>0</v>
      </c>
      <c r="C114" s="1">
        <f>18552</f>
        <v>18552</v>
      </c>
      <c r="D114" s="1">
        <f>32612</f>
        <v>32612</v>
      </c>
      <c r="E114" s="1">
        <f>31.84765625</f>
        <v>31.84765625</v>
      </c>
    </row>
    <row r="115" spans="1:5" x14ac:dyDescent="0.25">
      <c r="A115" s="1">
        <f>35615</f>
        <v>35615</v>
      </c>
      <c r="B115" s="1">
        <f t="shared" si="17"/>
        <v>0</v>
      </c>
      <c r="C115" s="1">
        <f>18675</f>
        <v>18675</v>
      </c>
      <c r="D115" s="1">
        <f>32612</f>
        <v>32612</v>
      </c>
      <c r="E115" s="1">
        <f>31.84765625</f>
        <v>31.84765625</v>
      </c>
    </row>
    <row r="116" spans="1:5" x14ac:dyDescent="0.25">
      <c r="C116" s="1">
        <f>18826</f>
        <v>18826</v>
      </c>
      <c r="D116" s="1">
        <f>32613</f>
        <v>32613</v>
      </c>
      <c r="E116" s="1">
        <f>31.8486328125</f>
        <v>31.8486328125</v>
      </c>
    </row>
    <row r="117" spans="1:5" x14ac:dyDescent="0.25">
      <c r="C117" s="1">
        <f>19010</f>
        <v>19010</v>
      </c>
      <c r="D117" s="1">
        <f t="shared" ref="D117:D126" si="18">32612</f>
        <v>32612</v>
      </c>
      <c r="E117" s="1">
        <f t="shared" ref="E117:E126" si="19">31.84765625</f>
        <v>31.84765625</v>
      </c>
    </row>
    <row r="118" spans="1:5" x14ac:dyDescent="0.25">
      <c r="C118" s="1">
        <f>19195</f>
        <v>19195</v>
      </c>
      <c r="D118" s="1">
        <f t="shared" si="18"/>
        <v>32612</v>
      </c>
      <c r="E118" s="1">
        <f t="shared" si="19"/>
        <v>31.84765625</v>
      </c>
    </row>
    <row r="119" spans="1:5" x14ac:dyDescent="0.25">
      <c r="C119" s="1">
        <f>19374</f>
        <v>19374</v>
      </c>
      <c r="D119" s="1">
        <f t="shared" si="18"/>
        <v>32612</v>
      </c>
      <c r="E119" s="1">
        <f t="shared" si="19"/>
        <v>31.84765625</v>
      </c>
    </row>
    <row r="120" spans="1:5" x14ac:dyDescent="0.25">
      <c r="C120" s="1">
        <f>19534</f>
        <v>19534</v>
      </c>
      <c r="D120" s="1">
        <f t="shared" si="18"/>
        <v>32612</v>
      </c>
      <c r="E120" s="1">
        <f t="shared" si="19"/>
        <v>31.84765625</v>
      </c>
    </row>
    <row r="121" spans="1:5" x14ac:dyDescent="0.25">
      <c r="C121" s="1">
        <f>19681</f>
        <v>19681</v>
      </c>
      <c r="D121" s="1">
        <f t="shared" si="18"/>
        <v>32612</v>
      </c>
      <c r="E121" s="1">
        <f t="shared" si="19"/>
        <v>31.84765625</v>
      </c>
    </row>
    <row r="122" spans="1:5" x14ac:dyDescent="0.25">
      <c r="C122" s="1">
        <f>19823</f>
        <v>19823</v>
      </c>
      <c r="D122" s="1">
        <f t="shared" si="18"/>
        <v>32612</v>
      </c>
      <c r="E122" s="1">
        <f t="shared" si="19"/>
        <v>31.84765625</v>
      </c>
    </row>
    <row r="123" spans="1:5" x14ac:dyDescent="0.25">
      <c r="C123" s="1">
        <f>20018</f>
        <v>20018</v>
      </c>
      <c r="D123" s="1">
        <f t="shared" si="18"/>
        <v>32612</v>
      </c>
      <c r="E123" s="1">
        <f t="shared" si="19"/>
        <v>31.84765625</v>
      </c>
    </row>
    <row r="124" spans="1:5" x14ac:dyDescent="0.25">
      <c r="C124" s="1">
        <f>20172</f>
        <v>20172</v>
      </c>
      <c r="D124" s="1">
        <f t="shared" si="18"/>
        <v>32612</v>
      </c>
      <c r="E124" s="1">
        <f t="shared" si="19"/>
        <v>31.84765625</v>
      </c>
    </row>
    <row r="125" spans="1:5" x14ac:dyDescent="0.25">
      <c r="C125" s="1">
        <f>20342</f>
        <v>20342</v>
      </c>
      <c r="D125" s="1">
        <f t="shared" si="18"/>
        <v>32612</v>
      </c>
      <c r="E125" s="1">
        <f t="shared" si="19"/>
        <v>31.84765625</v>
      </c>
    </row>
    <row r="126" spans="1:5" x14ac:dyDescent="0.25">
      <c r="C126" s="1">
        <f>20523</f>
        <v>20523</v>
      </c>
      <c r="D126" s="1">
        <f t="shared" si="18"/>
        <v>32612</v>
      </c>
      <c r="E126" s="1">
        <f t="shared" si="19"/>
        <v>31.84765625</v>
      </c>
    </row>
    <row r="127" spans="1:5" x14ac:dyDescent="0.25">
      <c r="C127" s="1">
        <f>20689</f>
        <v>20689</v>
      </c>
      <c r="D127" s="1">
        <f>32660</f>
        <v>32660</v>
      </c>
      <c r="E127" s="1">
        <f>31.89453125</f>
        <v>31.89453125</v>
      </c>
    </row>
    <row r="128" spans="1:5" x14ac:dyDescent="0.25">
      <c r="C128" s="1">
        <f>20849</f>
        <v>20849</v>
      </c>
      <c r="D128" s="1">
        <f>32703</f>
        <v>32703</v>
      </c>
      <c r="E128" s="1">
        <f>31.9365234375</f>
        <v>31.9365234375</v>
      </c>
    </row>
    <row r="129" spans="3:5" x14ac:dyDescent="0.25">
      <c r="C129" s="1">
        <f>21024</f>
        <v>21024</v>
      </c>
      <c r="D129" s="1">
        <f>32740</f>
        <v>32740</v>
      </c>
      <c r="E129" s="1">
        <f>31.97265625</f>
        <v>31.97265625</v>
      </c>
    </row>
    <row r="130" spans="3:5" x14ac:dyDescent="0.25">
      <c r="C130" s="1">
        <f>21164</f>
        <v>21164</v>
      </c>
      <c r="D130" s="1">
        <f>32739</f>
        <v>32739</v>
      </c>
      <c r="E130" s="1">
        <f>31.9716796875</f>
        <v>31.9716796875</v>
      </c>
    </row>
    <row r="131" spans="3:5" x14ac:dyDescent="0.25">
      <c r="C131" s="1">
        <f>21299</f>
        <v>21299</v>
      </c>
      <c r="D131" s="1">
        <f>32739</f>
        <v>32739</v>
      </c>
      <c r="E131" s="1">
        <f>31.9716796875</f>
        <v>31.9716796875</v>
      </c>
    </row>
    <row r="132" spans="3:5" x14ac:dyDescent="0.25">
      <c r="C132" s="1">
        <f>21430</f>
        <v>21430</v>
      </c>
      <c r="D132" s="1">
        <f>32739</f>
        <v>32739</v>
      </c>
      <c r="E132" s="1">
        <f>31.9716796875</f>
        <v>31.9716796875</v>
      </c>
    </row>
    <row r="133" spans="3:5" x14ac:dyDescent="0.25">
      <c r="C133" s="1">
        <f>21573</f>
        <v>21573</v>
      </c>
      <c r="D133" s="1">
        <f>32739</f>
        <v>32739</v>
      </c>
      <c r="E133" s="1">
        <f>31.9716796875</f>
        <v>31.9716796875</v>
      </c>
    </row>
    <row r="134" spans="3:5" x14ac:dyDescent="0.25">
      <c r="C134" s="1">
        <f>21728</f>
        <v>21728</v>
      </c>
      <c r="D134" s="1">
        <f>32739</f>
        <v>32739</v>
      </c>
      <c r="E134" s="1">
        <f>31.9716796875</f>
        <v>31.9716796875</v>
      </c>
    </row>
    <row r="135" spans="3:5" x14ac:dyDescent="0.25">
      <c r="C135" s="1">
        <f>21898</f>
        <v>21898</v>
      </c>
      <c r="D135" s="1">
        <f>32740</f>
        <v>32740</v>
      </c>
      <c r="E135" s="1">
        <f>31.97265625</f>
        <v>31.97265625</v>
      </c>
    </row>
    <row r="136" spans="3:5" x14ac:dyDescent="0.25">
      <c r="C136" s="1">
        <f>22040</f>
        <v>22040</v>
      </c>
      <c r="D136" s="1">
        <f>32739</f>
        <v>32739</v>
      </c>
      <c r="E136" s="1">
        <f>31.9716796875</f>
        <v>31.9716796875</v>
      </c>
    </row>
    <row r="137" spans="3:5" x14ac:dyDescent="0.25">
      <c r="C137" s="1">
        <f>22180</f>
        <v>22180</v>
      </c>
      <c r="D137" s="1">
        <f>32740</f>
        <v>32740</v>
      </c>
      <c r="E137" s="1">
        <f>31.97265625</f>
        <v>31.97265625</v>
      </c>
    </row>
    <row r="138" spans="3:5" x14ac:dyDescent="0.25">
      <c r="C138" s="1">
        <f>22325</f>
        <v>22325</v>
      </c>
      <c r="D138" s="1">
        <f>32739</f>
        <v>32739</v>
      </c>
      <c r="E138" s="1">
        <f>31.9716796875</f>
        <v>31.9716796875</v>
      </c>
    </row>
    <row r="139" spans="3:5" x14ac:dyDescent="0.25">
      <c r="C139" s="1">
        <f>22492</f>
        <v>22492</v>
      </c>
      <c r="D139" s="1">
        <f>32740</f>
        <v>32740</v>
      </c>
      <c r="E139" s="1">
        <f>31.97265625</f>
        <v>31.97265625</v>
      </c>
    </row>
    <row r="140" spans="3:5" x14ac:dyDescent="0.25">
      <c r="C140" s="1">
        <f>22646</f>
        <v>22646</v>
      </c>
      <c r="D140" s="1">
        <f>32739</f>
        <v>32739</v>
      </c>
      <c r="E140" s="1">
        <f>31.9716796875</f>
        <v>31.9716796875</v>
      </c>
    </row>
    <row r="141" spans="3:5" x14ac:dyDescent="0.25">
      <c r="C141" s="1">
        <f>22794</f>
        <v>22794</v>
      </c>
      <c r="D141" s="1">
        <f>32739</f>
        <v>32739</v>
      </c>
      <c r="E141" s="1">
        <f>31.9716796875</f>
        <v>31.9716796875</v>
      </c>
    </row>
    <row r="142" spans="3:5" x14ac:dyDescent="0.25">
      <c r="C142" s="1">
        <f>22925</f>
        <v>22925</v>
      </c>
      <c r="D142" s="1">
        <f>32739</f>
        <v>32739</v>
      </c>
      <c r="E142" s="1">
        <f>31.9716796875</f>
        <v>31.9716796875</v>
      </c>
    </row>
    <row r="143" spans="3:5" x14ac:dyDescent="0.25">
      <c r="C143" s="1">
        <f>23058</f>
        <v>23058</v>
      </c>
      <c r="D143" s="1">
        <f>32740</f>
        <v>32740</v>
      </c>
      <c r="E143" s="1">
        <f>31.97265625</f>
        <v>31.97265625</v>
      </c>
    </row>
    <row r="144" spans="3:5" x14ac:dyDescent="0.25">
      <c r="C144" s="1">
        <f>23186</f>
        <v>23186</v>
      </c>
      <c r="D144" s="1">
        <f>32739</f>
        <v>32739</v>
      </c>
      <c r="E144" s="1">
        <f>31.9716796875</f>
        <v>31.9716796875</v>
      </c>
    </row>
    <row r="145" spans="3:5" x14ac:dyDescent="0.25">
      <c r="C145" s="1">
        <f>23318</f>
        <v>23318</v>
      </c>
      <c r="D145" s="1">
        <f>32739</f>
        <v>32739</v>
      </c>
      <c r="E145" s="1">
        <f>31.9716796875</f>
        <v>31.9716796875</v>
      </c>
    </row>
    <row r="146" spans="3:5" x14ac:dyDescent="0.25">
      <c r="C146" s="1">
        <f>23450</f>
        <v>23450</v>
      </c>
      <c r="D146" s="1">
        <f>32739</f>
        <v>32739</v>
      </c>
      <c r="E146" s="1">
        <f>31.9716796875</f>
        <v>31.9716796875</v>
      </c>
    </row>
    <row r="147" spans="3:5" x14ac:dyDescent="0.25">
      <c r="C147" s="1">
        <f>23637</f>
        <v>23637</v>
      </c>
      <c r="D147" s="1">
        <f>32764</f>
        <v>32764</v>
      </c>
      <c r="E147" s="1">
        <f>31.99609375</f>
        <v>31.99609375</v>
      </c>
    </row>
    <row r="148" spans="3:5" x14ac:dyDescent="0.25">
      <c r="C148" s="1">
        <f>23866</f>
        <v>23866</v>
      </c>
      <c r="D148" s="1">
        <f>32867</f>
        <v>32867</v>
      </c>
      <c r="E148" s="1">
        <f>32.0966796875</f>
        <v>32.0966796875</v>
      </c>
    </row>
    <row r="149" spans="3:5" x14ac:dyDescent="0.25">
      <c r="C149" s="1">
        <f>24044</f>
        <v>24044</v>
      </c>
      <c r="D149" s="1">
        <f t="shared" ref="D149:D165" si="20">32919</f>
        <v>32919</v>
      </c>
      <c r="E149" s="1">
        <f t="shared" ref="E149:E165" si="21">32.1474609375</f>
        <v>32.1474609375</v>
      </c>
    </row>
    <row r="150" spans="3:5" x14ac:dyDescent="0.25">
      <c r="C150" s="1">
        <f>24185</f>
        <v>24185</v>
      </c>
      <c r="D150" s="1">
        <f t="shared" si="20"/>
        <v>32919</v>
      </c>
      <c r="E150" s="1">
        <f t="shared" si="21"/>
        <v>32.1474609375</v>
      </c>
    </row>
    <row r="151" spans="3:5" x14ac:dyDescent="0.25">
      <c r="C151" s="1">
        <f>24319</f>
        <v>24319</v>
      </c>
      <c r="D151" s="1">
        <f t="shared" si="20"/>
        <v>32919</v>
      </c>
      <c r="E151" s="1">
        <f t="shared" si="21"/>
        <v>32.1474609375</v>
      </c>
    </row>
    <row r="152" spans="3:5" x14ac:dyDescent="0.25">
      <c r="C152" s="1">
        <f>24501</f>
        <v>24501</v>
      </c>
      <c r="D152" s="1">
        <f t="shared" si="20"/>
        <v>32919</v>
      </c>
      <c r="E152" s="1">
        <f t="shared" si="21"/>
        <v>32.1474609375</v>
      </c>
    </row>
    <row r="153" spans="3:5" x14ac:dyDescent="0.25">
      <c r="C153" s="1">
        <f>24627</f>
        <v>24627</v>
      </c>
      <c r="D153" s="1">
        <f t="shared" si="20"/>
        <v>32919</v>
      </c>
      <c r="E153" s="1">
        <f t="shared" si="21"/>
        <v>32.1474609375</v>
      </c>
    </row>
    <row r="154" spans="3:5" x14ac:dyDescent="0.25">
      <c r="C154" s="1">
        <f>24756</f>
        <v>24756</v>
      </c>
      <c r="D154" s="1">
        <f t="shared" si="20"/>
        <v>32919</v>
      </c>
      <c r="E154" s="1">
        <f t="shared" si="21"/>
        <v>32.1474609375</v>
      </c>
    </row>
    <row r="155" spans="3:5" x14ac:dyDescent="0.25">
      <c r="C155" s="1">
        <f>24889</f>
        <v>24889</v>
      </c>
      <c r="D155" s="1">
        <f t="shared" si="20"/>
        <v>32919</v>
      </c>
      <c r="E155" s="1">
        <f t="shared" si="21"/>
        <v>32.1474609375</v>
      </c>
    </row>
    <row r="156" spans="3:5" x14ac:dyDescent="0.25">
      <c r="C156" s="1">
        <f>25051</f>
        <v>25051</v>
      </c>
      <c r="D156" s="1">
        <f t="shared" si="20"/>
        <v>32919</v>
      </c>
      <c r="E156" s="1">
        <f t="shared" si="21"/>
        <v>32.1474609375</v>
      </c>
    </row>
    <row r="157" spans="3:5" x14ac:dyDescent="0.25">
      <c r="C157" s="1">
        <f>25187</f>
        <v>25187</v>
      </c>
      <c r="D157" s="1">
        <f t="shared" si="20"/>
        <v>32919</v>
      </c>
      <c r="E157" s="1">
        <f t="shared" si="21"/>
        <v>32.1474609375</v>
      </c>
    </row>
    <row r="158" spans="3:5" x14ac:dyDescent="0.25">
      <c r="C158" s="1">
        <f>25349</f>
        <v>25349</v>
      </c>
      <c r="D158" s="1">
        <f t="shared" si="20"/>
        <v>32919</v>
      </c>
      <c r="E158" s="1">
        <f t="shared" si="21"/>
        <v>32.1474609375</v>
      </c>
    </row>
    <row r="159" spans="3:5" x14ac:dyDescent="0.25">
      <c r="C159" s="1">
        <f>25492</f>
        <v>25492</v>
      </c>
      <c r="D159" s="1">
        <f t="shared" si="20"/>
        <v>32919</v>
      </c>
      <c r="E159" s="1">
        <f t="shared" si="21"/>
        <v>32.1474609375</v>
      </c>
    </row>
    <row r="160" spans="3:5" x14ac:dyDescent="0.25">
      <c r="C160" s="1">
        <f>25674</f>
        <v>25674</v>
      </c>
      <c r="D160" s="1">
        <f t="shared" si="20"/>
        <v>32919</v>
      </c>
      <c r="E160" s="1">
        <f t="shared" si="21"/>
        <v>32.1474609375</v>
      </c>
    </row>
    <row r="161" spans="3:5" x14ac:dyDescent="0.25">
      <c r="C161" s="1">
        <f>25856</f>
        <v>25856</v>
      </c>
      <c r="D161" s="1">
        <f t="shared" si="20"/>
        <v>32919</v>
      </c>
      <c r="E161" s="1">
        <f t="shared" si="21"/>
        <v>32.1474609375</v>
      </c>
    </row>
    <row r="162" spans="3:5" x14ac:dyDescent="0.25">
      <c r="C162" s="1">
        <f>26007</f>
        <v>26007</v>
      </c>
      <c r="D162" s="1">
        <f t="shared" si="20"/>
        <v>32919</v>
      </c>
      <c r="E162" s="1">
        <f t="shared" si="21"/>
        <v>32.1474609375</v>
      </c>
    </row>
    <row r="163" spans="3:5" x14ac:dyDescent="0.25">
      <c r="C163" s="1">
        <f>26161</f>
        <v>26161</v>
      </c>
      <c r="D163" s="1">
        <f t="shared" si="20"/>
        <v>32919</v>
      </c>
      <c r="E163" s="1">
        <f t="shared" si="21"/>
        <v>32.1474609375</v>
      </c>
    </row>
    <row r="164" spans="3:5" x14ac:dyDescent="0.25">
      <c r="C164" s="1">
        <f>26350</f>
        <v>26350</v>
      </c>
      <c r="D164" s="1">
        <f t="shared" si="20"/>
        <v>32919</v>
      </c>
      <c r="E164" s="1">
        <f t="shared" si="21"/>
        <v>32.1474609375</v>
      </c>
    </row>
    <row r="165" spans="3:5" x14ac:dyDescent="0.25">
      <c r="C165" s="1">
        <f>26525</f>
        <v>26525</v>
      </c>
      <c r="D165" s="1">
        <f t="shared" si="20"/>
        <v>32919</v>
      </c>
      <c r="E165" s="1">
        <f t="shared" si="21"/>
        <v>32.1474609375</v>
      </c>
    </row>
    <row r="166" spans="3:5" x14ac:dyDescent="0.25">
      <c r="C166" s="1">
        <f>26695</f>
        <v>26695</v>
      </c>
      <c r="D166" s="1">
        <f>32963</f>
        <v>32963</v>
      </c>
      <c r="E166" s="1">
        <f>32.1904296875</f>
        <v>32.1904296875</v>
      </c>
    </row>
    <row r="167" spans="3:5" x14ac:dyDescent="0.25">
      <c r="C167" s="1">
        <f>26893</f>
        <v>26893</v>
      </c>
      <c r="D167" s="1">
        <f>33000</f>
        <v>33000</v>
      </c>
      <c r="E167" s="1">
        <f>32.2265625</f>
        <v>32.2265625</v>
      </c>
    </row>
    <row r="168" spans="3:5" x14ac:dyDescent="0.25">
      <c r="C168" s="1">
        <f>27067</f>
        <v>27067</v>
      </c>
      <c r="D168" s="1">
        <f t="shared" ref="D168:D175" si="22">32999</f>
        <v>32999</v>
      </c>
      <c r="E168" s="1">
        <f t="shared" ref="E168:E175" si="23">32.2255859375</f>
        <v>32.2255859375</v>
      </c>
    </row>
    <row r="169" spans="3:5" x14ac:dyDescent="0.25">
      <c r="C169" s="1">
        <f>27222</f>
        <v>27222</v>
      </c>
      <c r="D169" s="1">
        <f t="shared" si="22"/>
        <v>32999</v>
      </c>
      <c r="E169" s="1">
        <f t="shared" si="23"/>
        <v>32.2255859375</v>
      </c>
    </row>
    <row r="170" spans="3:5" x14ac:dyDescent="0.25">
      <c r="C170" s="1">
        <f>27360</f>
        <v>27360</v>
      </c>
      <c r="D170" s="1">
        <f t="shared" si="22"/>
        <v>32999</v>
      </c>
      <c r="E170" s="1">
        <f t="shared" si="23"/>
        <v>32.2255859375</v>
      </c>
    </row>
    <row r="171" spans="3:5" x14ac:dyDescent="0.25">
      <c r="C171" s="1">
        <f>27555</f>
        <v>27555</v>
      </c>
      <c r="D171" s="1">
        <f t="shared" si="22"/>
        <v>32999</v>
      </c>
      <c r="E171" s="1">
        <f t="shared" si="23"/>
        <v>32.2255859375</v>
      </c>
    </row>
    <row r="172" spans="3:5" x14ac:dyDescent="0.25">
      <c r="C172" s="1">
        <f>27742</f>
        <v>27742</v>
      </c>
      <c r="D172" s="1">
        <f t="shared" si="22"/>
        <v>32999</v>
      </c>
      <c r="E172" s="1">
        <f t="shared" si="23"/>
        <v>32.2255859375</v>
      </c>
    </row>
    <row r="173" spans="3:5" x14ac:dyDescent="0.25">
      <c r="C173" s="1">
        <f>27881</f>
        <v>27881</v>
      </c>
      <c r="D173" s="1">
        <f t="shared" si="22"/>
        <v>32999</v>
      </c>
      <c r="E173" s="1">
        <f t="shared" si="23"/>
        <v>32.2255859375</v>
      </c>
    </row>
    <row r="174" spans="3:5" x14ac:dyDescent="0.25">
      <c r="C174" s="1">
        <f>28021</f>
        <v>28021</v>
      </c>
      <c r="D174" s="1">
        <f t="shared" si="22"/>
        <v>32999</v>
      </c>
      <c r="E174" s="1">
        <f t="shared" si="23"/>
        <v>32.2255859375</v>
      </c>
    </row>
    <row r="175" spans="3:5" x14ac:dyDescent="0.25">
      <c r="C175" s="1">
        <f>28150</f>
        <v>28150</v>
      </c>
      <c r="D175" s="1">
        <f t="shared" si="22"/>
        <v>32999</v>
      </c>
      <c r="E175" s="1">
        <f t="shared" si="23"/>
        <v>32.2255859375</v>
      </c>
    </row>
    <row r="176" spans="3:5" x14ac:dyDescent="0.25">
      <c r="C176" s="1">
        <f>28325</f>
        <v>28325</v>
      </c>
      <c r="D176" s="1">
        <f>33000</f>
        <v>33000</v>
      </c>
      <c r="E176" s="1">
        <f>32.2265625</f>
        <v>32.2265625</v>
      </c>
    </row>
    <row r="177" spans="3:5" x14ac:dyDescent="0.25">
      <c r="C177" s="1">
        <f>28494</f>
        <v>28494</v>
      </c>
      <c r="D177" s="1">
        <f>32999</f>
        <v>32999</v>
      </c>
      <c r="E177" s="1">
        <f>32.2255859375</f>
        <v>32.2255859375</v>
      </c>
    </row>
    <row r="178" spans="3:5" x14ac:dyDescent="0.25">
      <c r="C178" s="1">
        <f>28642</f>
        <v>28642</v>
      </c>
      <c r="D178" s="1">
        <f>33000</f>
        <v>33000</v>
      </c>
      <c r="E178" s="1">
        <f>32.2265625</f>
        <v>32.2265625</v>
      </c>
    </row>
    <row r="179" spans="3:5" x14ac:dyDescent="0.25">
      <c r="C179" s="1">
        <f>28819</f>
        <v>28819</v>
      </c>
      <c r="D179" s="1">
        <f>32999</f>
        <v>32999</v>
      </c>
      <c r="E179" s="1">
        <f>32.2255859375</f>
        <v>32.2255859375</v>
      </c>
    </row>
    <row r="180" spans="3:5" x14ac:dyDescent="0.25">
      <c r="C180" s="1">
        <f>29002</f>
        <v>29002</v>
      </c>
      <c r="D180" s="1">
        <f>32999</f>
        <v>32999</v>
      </c>
      <c r="E180" s="1">
        <f>32.2255859375</f>
        <v>32.2255859375</v>
      </c>
    </row>
    <row r="181" spans="3:5" x14ac:dyDescent="0.25">
      <c r="C181" s="1">
        <f>29186</f>
        <v>29186</v>
      </c>
      <c r="D181" s="1">
        <f>32999</f>
        <v>32999</v>
      </c>
      <c r="E181" s="1">
        <f>32.2255859375</f>
        <v>32.2255859375</v>
      </c>
    </row>
    <row r="182" spans="3:5" x14ac:dyDescent="0.25">
      <c r="C182" s="1">
        <f>29345</f>
        <v>29345</v>
      </c>
      <c r="D182" s="1">
        <f>33003</f>
        <v>33003</v>
      </c>
      <c r="E182" s="1">
        <f>32.2294921875</f>
        <v>32.2294921875</v>
      </c>
    </row>
    <row r="183" spans="3:5" x14ac:dyDescent="0.25">
      <c r="C183" s="1">
        <f>29487</f>
        <v>29487</v>
      </c>
      <c r="D183" s="1">
        <f>33003</f>
        <v>33003</v>
      </c>
      <c r="E183" s="1">
        <f>32.2294921875</f>
        <v>32.2294921875</v>
      </c>
    </row>
    <row r="184" spans="3:5" x14ac:dyDescent="0.25">
      <c r="C184" s="1">
        <f>29678</f>
        <v>29678</v>
      </c>
      <c r="D184" s="1">
        <f>33047</f>
        <v>33047</v>
      </c>
      <c r="E184" s="1">
        <f>32.2724609375</f>
        <v>32.2724609375</v>
      </c>
    </row>
    <row r="185" spans="3:5" x14ac:dyDescent="0.25">
      <c r="C185" s="1">
        <f>29819</f>
        <v>29819</v>
      </c>
      <c r="D185" s="1">
        <f>33079</f>
        <v>33079</v>
      </c>
      <c r="E185" s="1">
        <f>32.3037109375</f>
        <v>32.3037109375</v>
      </c>
    </row>
    <row r="186" spans="3:5" x14ac:dyDescent="0.25">
      <c r="C186" s="1">
        <f>29988</f>
        <v>29988</v>
      </c>
      <c r="D186" s="1">
        <f t="shared" ref="D186:D201" si="24">33119</f>
        <v>33119</v>
      </c>
      <c r="E186" s="1">
        <f t="shared" ref="E186:E201" si="25">32.3427734375</f>
        <v>32.3427734375</v>
      </c>
    </row>
    <row r="187" spans="3:5" x14ac:dyDescent="0.25">
      <c r="C187" s="1">
        <f>30130</f>
        <v>30130</v>
      </c>
      <c r="D187" s="1">
        <f t="shared" si="24"/>
        <v>33119</v>
      </c>
      <c r="E187" s="1">
        <f t="shared" si="25"/>
        <v>32.3427734375</v>
      </c>
    </row>
    <row r="188" spans="3:5" x14ac:dyDescent="0.25">
      <c r="C188" s="1">
        <f>30283</f>
        <v>30283</v>
      </c>
      <c r="D188" s="1">
        <f t="shared" si="24"/>
        <v>33119</v>
      </c>
      <c r="E188" s="1">
        <f t="shared" si="25"/>
        <v>32.3427734375</v>
      </c>
    </row>
    <row r="189" spans="3:5" x14ac:dyDescent="0.25">
      <c r="C189" s="1">
        <f>30437</f>
        <v>30437</v>
      </c>
      <c r="D189" s="1">
        <f t="shared" si="24"/>
        <v>33119</v>
      </c>
      <c r="E189" s="1">
        <f t="shared" si="25"/>
        <v>32.3427734375</v>
      </c>
    </row>
    <row r="190" spans="3:5" x14ac:dyDescent="0.25">
      <c r="C190" s="1">
        <f>30625</f>
        <v>30625</v>
      </c>
      <c r="D190" s="1">
        <f t="shared" si="24"/>
        <v>33119</v>
      </c>
      <c r="E190" s="1">
        <f t="shared" si="25"/>
        <v>32.3427734375</v>
      </c>
    </row>
    <row r="191" spans="3:5" x14ac:dyDescent="0.25">
      <c r="C191" s="1">
        <f>30789</f>
        <v>30789</v>
      </c>
      <c r="D191" s="1">
        <f t="shared" si="24"/>
        <v>33119</v>
      </c>
      <c r="E191" s="1">
        <f t="shared" si="25"/>
        <v>32.3427734375</v>
      </c>
    </row>
    <row r="192" spans="3:5" x14ac:dyDescent="0.25">
      <c r="C192" s="1">
        <f>30930</f>
        <v>30930</v>
      </c>
      <c r="D192" s="1">
        <f t="shared" si="24"/>
        <v>33119</v>
      </c>
      <c r="E192" s="1">
        <f t="shared" si="25"/>
        <v>32.3427734375</v>
      </c>
    </row>
    <row r="193" spans="3:5" x14ac:dyDescent="0.25">
      <c r="C193" s="1">
        <f>31095</f>
        <v>31095</v>
      </c>
      <c r="D193" s="1">
        <f t="shared" si="24"/>
        <v>33119</v>
      </c>
      <c r="E193" s="1">
        <f t="shared" si="25"/>
        <v>32.3427734375</v>
      </c>
    </row>
    <row r="194" spans="3:5" x14ac:dyDescent="0.25">
      <c r="C194" s="1">
        <f>31248</f>
        <v>31248</v>
      </c>
      <c r="D194" s="1">
        <f t="shared" si="24"/>
        <v>33119</v>
      </c>
      <c r="E194" s="1">
        <f t="shared" si="25"/>
        <v>32.3427734375</v>
      </c>
    </row>
    <row r="195" spans="3:5" x14ac:dyDescent="0.25">
      <c r="C195" s="1">
        <f>31393</f>
        <v>31393</v>
      </c>
      <c r="D195" s="1">
        <f t="shared" si="24"/>
        <v>33119</v>
      </c>
      <c r="E195" s="1">
        <f t="shared" si="25"/>
        <v>32.3427734375</v>
      </c>
    </row>
    <row r="196" spans="3:5" x14ac:dyDescent="0.25">
      <c r="C196" s="1">
        <f>31593</f>
        <v>31593</v>
      </c>
      <c r="D196" s="1">
        <f t="shared" si="24"/>
        <v>33119</v>
      </c>
      <c r="E196" s="1">
        <f t="shared" si="25"/>
        <v>32.3427734375</v>
      </c>
    </row>
    <row r="197" spans="3:5" x14ac:dyDescent="0.25">
      <c r="C197" s="1">
        <f>31778</f>
        <v>31778</v>
      </c>
      <c r="D197" s="1">
        <f t="shared" si="24"/>
        <v>33119</v>
      </c>
      <c r="E197" s="1">
        <f t="shared" si="25"/>
        <v>32.3427734375</v>
      </c>
    </row>
    <row r="198" spans="3:5" x14ac:dyDescent="0.25">
      <c r="C198" s="1">
        <f>31922</f>
        <v>31922</v>
      </c>
      <c r="D198" s="1">
        <f t="shared" si="24"/>
        <v>33119</v>
      </c>
      <c r="E198" s="1">
        <f t="shared" si="25"/>
        <v>32.3427734375</v>
      </c>
    </row>
    <row r="199" spans="3:5" x14ac:dyDescent="0.25">
      <c r="C199" s="1">
        <f>32097</f>
        <v>32097</v>
      </c>
      <c r="D199" s="1">
        <f t="shared" si="24"/>
        <v>33119</v>
      </c>
      <c r="E199" s="1">
        <f t="shared" si="25"/>
        <v>32.3427734375</v>
      </c>
    </row>
    <row r="200" spans="3:5" x14ac:dyDescent="0.25">
      <c r="C200" s="1">
        <f>32269</f>
        <v>32269</v>
      </c>
      <c r="D200" s="1">
        <f t="shared" si="24"/>
        <v>33119</v>
      </c>
      <c r="E200" s="1">
        <f t="shared" si="25"/>
        <v>32.3427734375</v>
      </c>
    </row>
    <row r="201" spans="3:5" x14ac:dyDescent="0.25">
      <c r="C201" s="1">
        <f>32450</f>
        <v>32450</v>
      </c>
      <c r="D201" s="1">
        <f t="shared" si="24"/>
        <v>33119</v>
      </c>
      <c r="E201" s="1">
        <f t="shared" si="25"/>
        <v>32.3427734375</v>
      </c>
    </row>
    <row r="202" spans="3:5" x14ac:dyDescent="0.25">
      <c r="C202" s="1">
        <f>32655</f>
        <v>32655</v>
      </c>
      <c r="D202" s="1">
        <f>33151</f>
        <v>33151</v>
      </c>
      <c r="E202" s="1">
        <f>32.3740234375</f>
        <v>32.3740234375</v>
      </c>
    </row>
    <row r="203" spans="3:5" x14ac:dyDescent="0.25">
      <c r="C203" s="1">
        <f>32797</f>
        <v>32797</v>
      </c>
      <c r="D203" s="1">
        <f>33187</f>
        <v>33187</v>
      </c>
      <c r="E203" s="1">
        <f>32.4091796875</f>
        <v>32.4091796875</v>
      </c>
    </row>
    <row r="204" spans="3:5" x14ac:dyDescent="0.25">
      <c r="C204" s="1">
        <f>32963</f>
        <v>32963</v>
      </c>
      <c r="D204" s="1">
        <f>33223</f>
        <v>33223</v>
      </c>
      <c r="E204" s="1">
        <f>32.4443359375</f>
        <v>32.4443359375</v>
      </c>
    </row>
    <row r="205" spans="3:5" x14ac:dyDescent="0.25">
      <c r="C205" s="1">
        <f>33125</f>
        <v>33125</v>
      </c>
      <c r="D205" s="1">
        <f>33223</f>
        <v>33223</v>
      </c>
      <c r="E205" s="1">
        <f>32.4443359375</f>
        <v>32.4443359375</v>
      </c>
    </row>
    <row r="206" spans="3:5" x14ac:dyDescent="0.25">
      <c r="C206" s="1">
        <f>33279</f>
        <v>33279</v>
      </c>
      <c r="D206" s="1">
        <f>33223</f>
        <v>33223</v>
      </c>
      <c r="E206" s="1">
        <f>32.4443359375</f>
        <v>32.4443359375</v>
      </c>
    </row>
    <row r="207" spans="3:5" x14ac:dyDescent="0.25">
      <c r="C207" s="1">
        <f>33471</f>
        <v>33471</v>
      </c>
      <c r="D207" s="1">
        <f>33223</f>
        <v>33223</v>
      </c>
      <c r="E207" s="1">
        <f>32.4443359375</f>
        <v>32.4443359375</v>
      </c>
    </row>
    <row r="208" spans="3:5" x14ac:dyDescent="0.25">
      <c r="C208" s="1">
        <f>33630</f>
        <v>33630</v>
      </c>
      <c r="D208" s="1">
        <f>33223</f>
        <v>33223</v>
      </c>
      <c r="E208" s="1">
        <f>32.4443359375</f>
        <v>32.4443359375</v>
      </c>
    </row>
    <row r="209" spans="3:5" x14ac:dyDescent="0.25">
      <c r="C209" s="1">
        <f>33816</f>
        <v>33816</v>
      </c>
      <c r="D209" s="1">
        <f>33224</f>
        <v>33224</v>
      </c>
      <c r="E209" s="1">
        <f>32.4453125</f>
        <v>32.4453125</v>
      </c>
    </row>
    <row r="210" spans="3:5" x14ac:dyDescent="0.25">
      <c r="C210" s="1">
        <f>34015</f>
        <v>34015</v>
      </c>
      <c r="D210" s="1">
        <f>33223</f>
        <v>33223</v>
      </c>
      <c r="E210" s="1">
        <f>32.4443359375</f>
        <v>32.4443359375</v>
      </c>
    </row>
    <row r="211" spans="3:5" x14ac:dyDescent="0.25">
      <c r="C211" s="1">
        <f>34192</f>
        <v>34192</v>
      </c>
      <c r="D211" s="1">
        <f>33223</f>
        <v>33223</v>
      </c>
      <c r="E211" s="1">
        <f>32.4443359375</f>
        <v>32.4443359375</v>
      </c>
    </row>
    <row r="212" spans="3:5" x14ac:dyDescent="0.25">
      <c r="C212" s="1">
        <f>34332</f>
        <v>34332</v>
      </c>
      <c r="D212" s="1">
        <f>33223</f>
        <v>33223</v>
      </c>
      <c r="E212" s="1">
        <f>32.4443359375</f>
        <v>32.4443359375</v>
      </c>
    </row>
    <row r="213" spans="3:5" x14ac:dyDescent="0.25">
      <c r="C213" s="1">
        <f>34478</f>
        <v>34478</v>
      </c>
      <c r="D213" s="1">
        <f>33224</f>
        <v>33224</v>
      </c>
      <c r="E213" s="1">
        <f>32.4453125</f>
        <v>32.4453125</v>
      </c>
    </row>
    <row r="214" spans="3:5" x14ac:dyDescent="0.25">
      <c r="C214" s="1">
        <f>34628</f>
        <v>34628</v>
      </c>
      <c r="D214" s="1">
        <f>33223</f>
        <v>33223</v>
      </c>
      <c r="E214" s="1">
        <f>32.4443359375</f>
        <v>32.4443359375</v>
      </c>
    </row>
    <row r="215" spans="3:5" x14ac:dyDescent="0.25">
      <c r="C215" s="1">
        <f>34798</f>
        <v>34798</v>
      </c>
      <c r="D215" s="1">
        <f>33223</f>
        <v>33223</v>
      </c>
      <c r="E215" s="1">
        <f>32.4443359375</f>
        <v>32.4443359375</v>
      </c>
    </row>
    <row r="216" spans="3:5" x14ac:dyDescent="0.25">
      <c r="C216" s="1">
        <f>34943</f>
        <v>34943</v>
      </c>
      <c r="D216" s="1">
        <f>33223</f>
        <v>33223</v>
      </c>
      <c r="E216" s="1">
        <f>32.4443359375</f>
        <v>32.4443359375</v>
      </c>
    </row>
    <row r="217" spans="3:5" x14ac:dyDescent="0.25">
      <c r="C217" s="1">
        <f>35086</f>
        <v>35086</v>
      </c>
      <c r="D217" s="1">
        <f>33223</f>
        <v>33223</v>
      </c>
      <c r="E217" s="1">
        <f>32.4443359375</f>
        <v>32.4443359375</v>
      </c>
    </row>
    <row r="218" spans="3:5" x14ac:dyDescent="0.25">
      <c r="C218" s="1">
        <f>35266</f>
        <v>35266</v>
      </c>
      <c r="D218" s="1">
        <f>33223</f>
        <v>33223</v>
      </c>
      <c r="E218" s="1">
        <f>32.4443359375</f>
        <v>32.4443359375</v>
      </c>
    </row>
    <row r="219" spans="3:5" x14ac:dyDescent="0.25">
      <c r="C219" s="1">
        <f>35411</f>
        <v>35411</v>
      </c>
      <c r="D219" s="1">
        <f>33224</f>
        <v>33224</v>
      </c>
      <c r="E219" s="1">
        <f>32.4453125</f>
        <v>32.4453125</v>
      </c>
    </row>
    <row r="220" spans="3:5" x14ac:dyDescent="0.25">
      <c r="C220" s="1">
        <f>35573</f>
        <v>35573</v>
      </c>
      <c r="D220" s="1">
        <f>33223</f>
        <v>33223</v>
      </c>
      <c r="E220" s="1">
        <f>32.4443359375</f>
        <v>32.4443359375</v>
      </c>
    </row>
    <row r="221" spans="3:5" x14ac:dyDescent="0.25">
      <c r="C221" s="1">
        <f>35725</f>
        <v>35725</v>
      </c>
      <c r="D221" s="1">
        <f>33224</f>
        <v>33224</v>
      </c>
      <c r="E221" s="1">
        <f>32.4453125</f>
        <v>32.4453125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2016-01-08T15:15:38Z</dcterms:modified>
</cp:coreProperties>
</file>