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04" i="2" l="1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<sst xmlns="http://schemas.openxmlformats.org/spreadsheetml/2006/main" count="9" uniqueCount="9">
  <si>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</si>
  <si>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</si>
  <si>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</si>
  <si>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</si>
  <si>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315(112x)</t>
  </si>
  <si>
    <t>AVERAGE: 173(203x)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</si>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</sst>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Sheet1!$A$2:$A$113</c:f>
              <c:numCache>
                <c:formatCode>General</c:formatCode>
                <c:ptCount val="112"/>
                <c:pt idx="0">
                  <c:v>594</c:v>
                </c:pt>
                <c:pt idx="1">
                  <c:v>910</c:v>
                </c:pt>
                <c:pt idx="2">
                  <c:v>1240</c:v>
                </c:pt>
                <c:pt idx="3">
                  <c:v>1563</c:v>
                </c:pt>
                <c:pt idx="4">
                  <c:v>1886</c:v>
                </c:pt>
                <c:pt idx="5">
                  <c:v>2229</c:v>
                </c:pt>
                <c:pt idx="6">
                  <c:v>2546</c:v>
                </c:pt>
                <c:pt idx="7">
                  <c:v>3046</c:v>
                </c:pt>
                <c:pt idx="8">
                  <c:v>3579</c:v>
                </c:pt>
                <c:pt idx="9">
                  <c:v>4062</c:v>
                </c:pt>
                <c:pt idx="10">
                  <c:v>4574</c:v>
                </c:pt>
                <c:pt idx="11">
                  <c:v>4983</c:v>
                </c:pt>
                <c:pt idx="12">
                  <c:v>5399</c:v>
                </c:pt>
                <c:pt idx="13">
                  <c:v>5756</c:v>
                </c:pt>
                <c:pt idx="14">
                  <c:v>6095</c:v>
                </c:pt>
                <c:pt idx="15">
                  <c:v>6410</c:v>
                </c:pt>
                <c:pt idx="16">
                  <c:v>6741</c:v>
                </c:pt>
                <c:pt idx="17">
                  <c:v>7047</c:v>
                </c:pt>
                <c:pt idx="18">
                  <c:v>7336</c:v>
                </c:pt>
                <c:pt idx="19">
                  <c:v>7698</c:v>
                </c:pt>
                <c:pt idx="20">
                  <c:v>8079</c:v>
                </c:pt>
                <c:pt idx="21">
                  <c:v>8400</c:v>
                </c:pt>
                <c:pt idx="22">
                  <c:v>8735</c:v>
                </c:pt>
                <c:pt idx="23">
                  <c:v>9073</c:v>
                </c:pt>
                <c:pt idx="24">
                  <c:v>9356</c:v>
                </c:pt>
                <c:pt idx="25">
                  <c:v>9676</c:v>
                </c:pt>
                <c:pt idx="26">
                  <c:v>9990</c:v>
                </c:pt>
                <c:pt idx="27">
                  <c:v>10320</c:v>
                </c:pt>
                <c:pt idx="28">
                  <c:v>10651</c:v>
                </c:pt>
                <c:pt idx="29">
                  <c:v>11018</c:v>
                </c:pt>
                <c:pt idx="30">
                  <c:v>11357</c:v>
                </c:pt>
                <c:pt idx="31">
                  <c:v>11684</c:v>
                </c:pt>
                <c:pt idx="32">
                  <c:v>11996</c:v>
                </c:pt>
                <c:pt idx="33">
                  <c:v>12297</c:v>
                </c:pt>
                <c:pt idx="34">
                  <c:v>12596</c:v>
                </c:pt>
                <c:pt idx="35">
                  <c:v>12886</c:v>
                </c:pt>
                <c:pt idx="36">
                  <c:v>13202</c:v>
                </c:pt>
                <c:pt idx="37">
                  <c:v>13544</c:v>
                </c:pt>
                <c:pt idx="38">
                  <c:v>13885</c:v>
                </c:pt>
                <c:pt idx="39">
                  <c:v>14222</c:v>
                </c:pt>
                <c:pt idx="40">
                  <c:v>14538</c:v>
                </c:pt>
                <c:pt idx="41">
                  <c:v>14836</c:v>
                </c:pt>
                <c:pt idx="42">
                  <c:v>15142</c:v>
                </c:pt>
                <c:pt idx="43">
                  <c:v>15432</c:v>
                </c:pt>
                <c:pt idx="44">
                  <c:v>15713</c:v>
                </c:pt>
                <c:pt idx="45">
                  <c:v>16053</c:v>
                </c:pt>
                <c:pt idx="46">
                  <c:v>16341</c:v>
                </c:pt>
                <c:pt idx="47">
                  <c:v>16667</c:v>
                </c:pt>
                <c:pt idx="48">
                  <c:v>17015</c:v>
                </c:pt>
                <c:pt idx="49">
                  <c:v>17313</c:v>
                </c:pt>
                <c:pt idx="50">
                  <c:v>17593</c:v>
                </c:pt>
                <c:pt idx="51">
                  <c:v>17865</c:v>
                </c:pt>
                <c:pt idx="52">
                  <c:v>18180</c:v>
                </c:pt>
                <c:pt idx="53">
                  <c:v>18458</c:v>
                </c:pt>
                <c:pt idx="54">
                  <c:v>18755</c:v>
                </c:pt>
                <c:pt idx="55">
                  <c:v>19035</c:v>
                </c:pt>
                <c:pt idx="56">
                  <c:v>19320</c:v>
                </c:pt>
                <c:pt idx="57">
                  <c:v>19591</c:v>
                </c:pt>
                <c:pt idx="58">
                  <c:v>19870</c:v>
                </c:pt>
                <c:pt idx="59">
                  <c:v>20151</c:v>
                </c:pt>
                <c:pt idx="60">
                  <c:v>20443</c:v>
                </c:pt>
                <c:pt idx="61">
                  <c:v>20743</c:v>
                </c:pt>
                <c:pt idx="62">
                  <c:v>21019</c:v>
                </c:pt>
                <c:pt idx="63">
                  <c:v>21317</c:v>
                </c:pt>
                <c:pt idx="64">
                  <c:v>21608</c:v>
                </c:pt>
                <c:pt idx="65">
                  <c:v>21896</c:v>
                </c:pt>
                <c:pt idx="66">
                  <c:v>22223</c:v>
                </c:pt>
                <c:pt idx="67">
                  <c:v>22554</c:v>
                </c:pt>
                <c:pt idx="68">
                  <c:v>22878</c:v>
                </c:pt>
                <c:pt idx="69">
                  <c:v>23177</c:v>
                </c:pt>
                <c:pt idx="70">
                  <c:v>23467</c:v>
                </c:pt>
                <c:pt idx="71">
                  <c:v>23737</c:v>
                </c:pt>
                <c:pt idx="72">
                  <c:v>24050</c:v>
                </c:pt>
                <c:pt idx="73">
                  <c:v>24365</c:v>
                </c:pt>
                <c:pt idx="74">
                  <c:v>24662</c:v>
                </c:pt>
                <c:pt idx="75">
                  <c:v>25003</c:v>
                </c:pt>
                <c:pt idx="76">
                  <c:v>25356</c:v>
                </c:pt>
                <c:pt idx="77">
                  <c:v>25697</c:v>
                </c:pt>
                <c:pt idx="78">
                  <c:v>26038</c:v>
                </c:pt>
                <c:pt idx="79">
                  <c:v>26354</c:v>
                </c:pt>
                <c:pt idx="80">
                  <c:v>26644</c:v>
                </c:pt>
                <c:pt idx="81">
                  <c:v>26916</c:v>
                </c:pt>
                <c:pt idx="82">
                  <c:v>27216</c:v>
                </c:pt>
                <c:pt idx="83">
                  <c:v>27505</c:v>
                </c:pt>
                <c:pt idx="84">
                  <c:v>27813</c:v>
                </c:pt>
                <c:pt idx="85">
                  <c:v>28113</c:v>
                </c:pt>
                <c:pt idx="86">
                  <c:v>28406</c:v>
                </c:pt>
                <c:pt idx="87">
                  <c:v>28713</c:v>
                </c:pt>
                <c:pt idx="88">
                  <c:v>28999</c:v>
                </c:pt>
                <c:pt idx="89">
                  <c:v>29292</c:v>
                </c:pt>
                <c:pt idx="90">
                  <c:v>29587</c:v>
                </c:pt>
                <c:pt idx="91">
                  <c:v>29904</c:v>
                </c:pt>
                <c:pt idx="92">
                  <c:v>30209</c:v>
                </c:pt>
                <c:pt idx="93">
                  <c:v>30502</c:v>
                </c:pt>
                <c:pt idx="94">
                  <c:v>30805</c:v>
                </c:pt>
                <c:pt idx="95">
                  <c:v>31096</c:v>
                </c:pt>
                <c:pt idx="96">
                  <c:v>31372</c:v>
                </c:pt>
                <c:pt idx="97">
                  <c:v>31689</c:v>
                </c:pt>
                <c:pt idx="98">
                  <c:v>32002</c:v>
                </c:pt>
                <c:pt idx="99">
                  <c:v>32327</c:v>
                </c:pt>
                <c:pt idx="100">
                  <c:v>32643</c:v>
                </c:pt>
                <c:pt idx="101">
                  <c:v>32987</c:v>
                </c:pt>
                <c:pt idx="102">
                  <c:v>33299</c:v>
                </c:pt>
                <c:pt idx="103">
                  <c:v>33590</c:v>
                </c:pt>
                <c:pt idx="104">
                  <c:v>33871</c:v>
                </c:pt>
                <c:pt idx="105">
                  <c:v>34195</c:v>
                </c:pt>
                <c:pt idx="106">
                  <c:v>34456</c:v>
                </c:pt>
                <c:pt idx="107">
                  <c:v>34738</c:v>
                </c:pt>
                <c:pt idx="108">
                  <c:v>35029</c:v>
                </c:pt>
                <c:pt idx="109">
                  <c:v>35313</c:v>
                </c:pt>
                <c:pt idx="110">
                  <c:v>35615</c:v>
                </c:pt>
                <c:pt idx="111">
                  <c:v>35877</c:v>
                </c:pt>
              </c:numCache>
            </c:numRef>
          </c:cat>
          <c:val>
            <c:numRef>
              <c:f>Sheet1!$B$2:$B$113</c:f>
              <c:numCache>
                <c:formatCode>General</c:formatCode>
                <c:ptCount val="112"/>
                <c:pt idx="0">
                  <c:v>0</c:v>
                </c:pt>
                <c:pt idx="1">
                  <c:v>21</c:v>
                </c:pt>
                <c:pt idx="2">
                  <c:v>27</c:v>
                </c:pt>
                <c:pt idx="3">
                  <c:v>23</c:v>
                </c:pt>
                <c:pt idx="4">
                  <c:v>25</c:v>
                </c:pt>
                <c:pt idx="5">
                  <c:v>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28</c:v>
                </c:pt>
                <c:pt idx="15">
                  <c:v>25</c:v>
                </c:pt>
                <c:pt idx="16">
                  <c:v>11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</c:v>
                </c:pt>
                <c:pt idx="24">
                  <c:v>27</c:v>
                </c:pt>
                <c:pt idx="25">
                  <c:v>22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26</c:v>
                </c:pt>
                <c:pt idx="42">
                  <c:v>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27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9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11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14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211280"/>
        <c:axId val="-1795210736"/>
      </c:lineChart>
      <c:catAx>
        <c:axId val="-17952112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9521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952107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952112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Sheet1!$C$2:$C$204</c:f>
              <c:numCache>
                <c:formatCode>General</c:formatCode>
                <c:ptCount val="203"/>
                <c:pt idx="0">
                  <c:v>683</c:v>
                </c:pt>
                <c:pt idx="1">
                  <c:v>920</c:v>
                </c:pt>
                <c:pt idx="2">
                  <c:v>1124</c:v>
                </c:pt>
                <c:pt idx="3">
                  <c:v>1292</c:v>
                </c:pt>
                <c:pt idx="4">
                  <c:v>1445</c:v>
                </c:pt>
                <c:pt idx="5">
                  <c:v>1618</c:v>
                </c:pt>
                <c:pt idx="6">
                  <c:v>1758</c:v>
                </c:pt>
                <c:pt idx="7">
                  <c:v>1965</c:v>
                </c:pt>
                <c:pt idx="8">
                  <c:v>2171</c:v>
                </c:pt>
                <c:pt idx="9">
                  <c:v>2344</c:v>
                </c:pt>
                <c:pt idx="10">
                  <c:v>2534</c:v>
                </c:pt>
                <c:pt idx="11">
                  <c:v>2750</c:v>
                </c:pt>
                <c:pt idx="12">
                  <c:v>3063</c:v>
                </c:pt>
                <c:pt idx="13">
                  <c:v>3287</c:v>
                </c:pt>
                <c:pt idx="14">
                  <c:v>3571</c:v>
                </c:pt>
                <c:pt idx="15">
                  <c:v>3800</c:v>
                </c:pt>
                <c:pt idx="16">
                  <c:v>4053</c:v>
                </c:pt>
                <c:pt idx="17">
                  <c:v>4289</c:v>
                </c:pt>
                <c:pt idx="18">
                  <c:v>4563</c:v>
                </c:pt>
                <c:pt idx="19">
                  <c:v>4769</c:v>
                </c:pt>
                <c:pt idx="20">
                  <c:v>4994</c:v>
                </c:pt>
                <c:pt idx="21">
                  <c:v>5201</c:v>
                </c:pt>
                <c:pt idx="22">
                  <c:v>5389</c:v>
                </c:pt>
                <c:pt idx="23">
                  <c:v>5615</c:v>
                </c:pt>
                <c:pt idx="24">
                  <c:v>5819</c:v>
                </c:pt>
                <c:pt idx="25">
                  <c:v>5985</c:v>
                </c:pt>
                <c:pt idx="26">
                  <c:v>6184</c:v>
                </c:pt>
                <c:pt idx="27">
                  <c:v>6355</c:v>
                </c:pt>
                <c:pt idx="28">
                  <c:v>6564</c:v>
                </c:pt>
                <c:pt idx="29">
                  <c:v>6725</c:v>
                </c:pt>
                <c:pt idx="30">
                  <c:v>6908</c:v>
                </c:pt>
                <c:pt idx="31">
                  <c:v>7068</c:v>
                </c:pt>
                <c:pt idx="32">
                  <c:v>7195</c:v>
                </c:pt>
                <c:pt idx="33">
                  <c:v>7381</c:v>
                </c:pt>
                <c:pt idx="34">
                  <c:v>7545</c:v>
                </c:pt>
                <c:pt idx="35">
                  <c:v>7727</c:v>
                </c:pt>
                <c:pt idx="36">
                  <c:v>7919</c:v>
                </c:pt>
                <c:pt idx="37">
                  <c:v>8099</c:v>
                </c:pt>
                <c:pt idx="38">
                  <c:v>8243</c:v>
                </c:pt>
                <c:pt idx="39">
                  <c:v>8428</c:v>
                </c:pt>
                <c:pt idx="40">
                  <c:v>8585</c:v>
                </c:pt>
                <c:pt idx="41">
                  <c:v>8790</c:v>
                </c:pt>
                <c:pt idx="42">
                  <c:v>8977</c:v>
                </c:pt>
                <c:pt idx="43">
                  <c:v>9165</c:v>
                </c:pt>
                <c:pt idx="44">
                  <c:v>9336</c:v>
                </c:pt>
                <c:pt idx="45">
                  <c:v>9516</c:v>
                </c:pt>
                <c:pt idx="46">
                  <c:v>9694</c:v>
                </c:pt>
                <c:pt idx="47">
                  <c:v>9844</c:v>
                </c:pt>
                <c:pt idx="48">
                  <c:v>10040</c:v>
                </c:pt>
                <c:pt idx="49">
                  <c:v>10182</c:v>
                </c:pt>
                <c:pt idx="50">
                  <c:v>10365</c:v>
                </c:pt>
                <c:pt idx="51">
                  <c:v>10509</c:v>
                </c:pt>
                <c:pt idx="52">
                  <c:v>10702</c:v>
                </c:pt>
                <c:pt idx="53">
                  <c:v>10882</c:v>
                </c:pt>
                <c:pt idx="54">
                  <c:v>11028</c:v>
                </c:pt>
                <c:pt idx="55">
                  <c:v>11175</c:v>
                </c:pt>
                <c:pt idx="56">
                  <c:v>11339</c:v>
                </c:pt>
                <c:pt idx="57">
                  <c:v>11511</c:v>
                </c:pt>
                <c:pt idx="58">
                  <c:v>11715</c:v>
                </c:pt>
                <c:pt idx="59">
                  <c:v>11877</c:v>
                </c:pt>
                <c:pt idx="60">
                  <c:v>12047</c:v>
                </c:pt>
                <c:pt idx="61">
                  <c:v>12249</c:v>
                </c:pt>
                <c:pt idx="62">
                  <c:v>12434</c:v>
                </c:pt>
                <c:pt idx="63">
                  <c:v>12596</c:v>
                </c:pt>
                <c:pt idx="64">
                  <c:v>12751</c:v>
                </c:pt>
                <c:pt idx="65">
                  <c:v>12902</c:v>
                </c:pt>
                <c:pt idx="66">
                  <c:v>13062</c:v>
                </c:pt>
                <c:pt idx="67">
                  <c:v>13222</c:v>
                </c:pt>
                <c:pt idx="68">
                  <c:v>13381</c:v>
                </c:pt>
                <c:pt idx="69">
                  <c:v>13584</c:v>
                </c:pt>
                <c:pt idx="70">
                  <c:v>13735</c:v>
                </c:pt>
                <c:pt idx="71">
                  <c:v>13920</c:v>
                </c:pt>
                <c:pt idx="72">
                  <c:v>14070</c:v>
                </c:pt>
                <c:pt idx="73">
                  <c:v>14227</c:v>
                </c:pt>
                <c:pt idx="74">
                  <c:v>14386</c:v>
                </c:pt>
                <c:pt idx="75">
                  <c:v>14627</c:v>
                </c:pt>
                <c:pt idx="76">
                  <c:v>14806</c:v>
                </c:pt>
                <c:pt idx="77">
                  <c:v>14987</c:v>
                </c:pt>
                <c:pt idx="78">
                  <c:v>15175</c:v>
                </c:pt>
                <c:pt idx="79">
                  <c:v>15319</c:v>
                </c:pt>
                <c:pt idx="80">
                  <c:v>15511</c:v>
                </c:pt>
                <c:pt idx="81">
                  <c:v>15635</c:v>
                </c:pt>
                <c:pt idx="82">
                  <c:v>15854</c:v>
                </c:pt>
                <c:pt idx="83">
                  <c:v>16015</c:v>
                </c:pt>
                <c:pt idx="84">
                  <c:v>16180</c:v>
                </c:pt>
                <c:pt idx="85">
                  <c:v>16386</c:v>
                </c:pt>
                <c:pt idx="86">
                  <c:v>16529</c:v>
                </c:pt>
                <c:pt idx="87">
                  <c:v>16738</c:v>
                </c:pt>
                <c:pt idx="88">
                  <c:v>16883</c:v>
                </c:pt>
                <c:pt idx="89">
                  <c:v>17075</c:v>
                </c:pt>
                <c:pt idx="90">
                  <c:v>17214</c:v>
                </c:pt>
                <c:pt idx="91">
                  <c:v>17352</c:v>
                </c:pt>
                <c:pt idx="92">
                  <c:v>17509</c:v>
                </c:pt>
                <c:pt idx="93">
                  <c:v>17649</c:v>
                </c:pt>
                <c:pt idx="94">
                  <c:v>17829</c:v>
                </c:pt>
                <c:pt idx="95">
                  <c:v>18025</c:v>
                </c:pt>
                <c:pt idx="96">
                  <c:v>18197</c:v>
                </c:pt>
                <c:pt idx="97">
                  <c:v>18324</c:v>
                </c:pt>
                <c:pt idx="98">
                  <c:v>18494</c:v>
                </c:pt>
                <c:pt idx="99">
                  <c:v>18636</c:v>
                </c:pt>
                <c:pt idx="100">
                  <c:v>18801</c:v>
                </c:pt>
                <c:pt idx="101">
                  <c:v>18943</c:v>
                </c:pt>
                <c:pt idx="102">
                  <c:v>19142</c:v>
                </c:pt>
                <c:pt idx="103">
                  <c:v>19312</c:v>
                </c:pt>
                <c:pt idx="104">
                  <c:v>19461</c:v>
                </c:pt>
                <c:pt idx="105">
                  <c:v>19628</c:v>
                </c:pt>
                <c:pt idx="106">
                  <c:v>19773</c:v>
                </c:pt>
                <c:pt idx="107">
                  <c:v>19969</c:v>
                </c:pt>
                <c:pt idx="108">
                  <c:v>20162</c:v>
                </c:pt>
                <c:pt idx="109">
                  <c:v>20323</c:v>
                </c:pt>
                <c:pt idx="110">
                  <c:v>20525</c:v>
                </c:pt>
                <c:pt idx="111">
                  <c:v>20725</c:v>
                </c:pt>
                <c:pt idx="112">
                  <c:v>20884</c:v>
                </c:pt>
                <c:pt idx="113">
                  <c:v>21058</c:v>
                </c:pt>
                <c:pt idx="114">
                  <c:v>21214</c:v>
                </c:pt>
                <c:pt idx="115">
                  <c:v>21394</c:v>
                </c:pt>
                <c:pt idx="116">
                  <c:v>21523</c:v>
                </c:pt>
                <c:pt idx="117">
                  <c:v>21730</c:v>
                </c:pt>
                <c:pt idx="118">
                  <c:v>21929</c:v>
                </c:pt>
                <c:pt idx="119">
                  <c:v>22068</c:v>
                </c:pt>
                <c:pt idx="120">
                  <c:v>22223</c:v>
                </c:pt>
                <c:pt idx="121">
                  <c:v>22394</c:v>
                </c:pt>
                <c:pt idx="122">
                  <c:v>22588</c:v>
                </c:pt>
                <c:pt idx="123">
                  <c:v>22745</c:v>
                </c:pt>
                <c:pt idx="124">
                  <c:v>22932</c:v>
                </c:pt>
                <c:pt idx="125">
                  <c:v>23096</c:v>
                </c:pt>
                <c:pt idx="126">
                  <c:v>23240</c:v>
                </c:pt>
                <c:pt idx="127">
                  <c:v>23385</c:v>
                </c:pt>
                <c:pt idx="128">
                  <c:v>23543</c:v>
                </c:pt>
                <c:pt idx="129">
                  <c:v>23700</c:v>
                </c:pt>
                <c:pt idx="130">
                  <c:v>23879</c:v>
                </c:pt>
                <c:pt idx="131">
                  <c:v>24080</c:v>
                </c:pt>
                <c:pt idx="132">
                  <c:v>24222</c:v>
                </c:pt>
                <c:pt idx="133">
                  <c:v>24379</c:v>
                </c:pt>
                <c:pt idx="134">
                  <c:v>24525</c:v>
                </c:pt>
                <c:pt idx="135">
                  <c:v>24683</c:v>
                </c:pt>
                <c:pt idx="136">
                  <c:v>24844</c:v>
                </c:pt>
                <c:pt idx="137">
                  <c:v>25032</c:v>
                </c:pt>
                <c:pt idx="138">
                  <c:v>25206</c:v>
                </c:pt>
                <c:pt idx="139">
                  <c:v>25387</c:v>
                </c:pt>
                <c:pt idx="140">
                  <c:v>25560</c:v>
                </c:pt>
                <c:pt idx="141">
                  <c:v>25736</c:v>
                </c:pt>
                <c:pt idx="142">
                  <c:v>25921</c:v>
                </c:pt>
                <c:pt idx="143">
                  <c:v>26142</c:v>
                </c:pt>
                <c:pt idx="144">
                  <c:v>26333</c:v>
                </c:pt>
                <c:pt idx="145">
                  <c:v>26528</c:v>
                </c:pt>
                <c:pt idx="146">
                  <c:v>26700</c:v>
                </c:pt>
                <c:pt idx="147">
                  <c:v>26829</c:v>
                </c:pt>
                <c:pt idx="148">
                  <c:v>26976</c:v>
                </c:pt>
                <c:pt idx="149">
                  <c:v>27107</c:v>
                </c:pt>
                <c:pt idx="150">
                  <c:v>27266</c:v>
                </c:pt>
                <c:pt idx="151">
                  <c:v>27414</c:v>
                </c:pt>
                <c:pt idx="152">
                  <c:v>27588</c:v>
                </c:pt>
                <c:pt idx="153">
                  <c:v>27714</c:v>
                </c:pt>
                <c:pt idx="154">
                  <c:v>27891</c:v>
                </c:pt>
                <c:pt idx="155">
                  <c:v>28036</c:v>
                </c:pt>
                <c:pt idx="156">
                  <c:v>28254</c:v>
                </c:pt>
                <c:pt idx="157">
                  <c:v>28414</c:v>
                </c:pt>
                <c:pt idx="158">
                  <c:v>28573</c:v>
                </c:pt>
                <c:pt idx="159">
                  <c:v>28755</c:v>
                </c:pt>
                <c:pt idx="160">
                  <c:v>28913</c:v>
                </c:pt>
                <c:pt idx="161">
                  <c:v>29081</c:v>
                </c:pt>
                <c:pt idx="162">
                  <c:v>29207</c:v>
                </c:pt>
                <c:pt idx="163">
                  <c:v>29397</c:v>
                </c:pt>
                <c:pt idx="164">
                  <c:v>29589</c:v>
                </c:pt>
                <c:pt idx="165">
                  <c:v>29767</c:v>
                </c:pt>
                <c:pt idx="166">
                  <c:v>29962</c:v>
                </c:pt>
                <c:pt idx="167">
                  <c:v>30127</c:v>
                </c:pt>
                <c:pt idx="168">
                  <c:v>30312</c:v>
                </c:pt>
                <c:pt idx="169">
                  <c:v>30467</c:v>
                </c:pt>
                <c:pt idx="170">
                  <c:v>30663</c:v>
                </c:pt>
                <c:pt idx="171">
                  <c:v>30815</c:v>
                </c:pt>
                <c:pt idx="172">
                  <c:v>30969</c:v>
                </c:pt>
                <c:pt idx="173">
                  <c:v>31147</c:v>
                </c:pt>
                <c:pt idx="174">
                  <c:v>31278</c:v>
                </c:pt>
                <c:pt idx="175">
                  <c:v>31460</c:v>
                </c:pt>
                <c:pt idx="176">
                  <c:v>31618</c:v>
                </c:pt>
                <c:pt idx="177">
                  <c:v>31801</c:v>
                </c:pt>
                <c:pt idx="178">
                  <c:v>31954</c:v>
                </c:pt>
                <c:pt idx="179">
                  <c:v>32138</c:v>
                </c:pt>
                <c:pt idx="180">
                  <c:v>32287</c:v>
                </c:pt>
                <c:pt idx="181">
                  <c:v>32469</c:v>
                </c:pt>
                <c:pt idx="182">
                  <c:v>32682</c:v>
                </c:pt>
                <c:pt idx="183">
                  <c:v>32900</c:v>
                </c:pt>
                <c:pt idx="184">
                  <c:v>33106</c:v>
                </c:pt>
                <c:pt idx="185">
                  <c:v>33298</c:v>
                </c:pt>
                <c:pt idx="186">
                  <c:v>33453</c:v>
                </c:pt>
                <c:pt idx="187">
                  <c:v>33605</c:v>
                </c:pt>
                <c:pt idx="188">
                  <c:v>33749</c:v>
                </c:pt>
                <c:pt idx="189">
                  <c:v>33918</c:v>
                </c:pt>
                <c:pt idx="190">
                  <c:v>34081</c:v>
                </c:pt>
                <c:pt idx="191">
                  <c:v>34231</c:v>
                </c:pt>
                <c:pt idx="192">
                  <c:v>34372</c:v>
                </c:pt>
                <c:pt idx="193">
                  <c:v>34565</c:v>
                </c:pt>
                <c:pt idx="194">
                  <c:v>34703</c:v>
                </c:pt>
                <c:pt idx="195">
                  <c:v>34877</c:v>
                </c:pt>
                <c:pt idx="196">
                  <c:v>35009</c:v>
                </c:pt>
                <c:pt idx="197">
                  <c:v>35171</c:v>
                </c:pt>
                <c:pt idx="198">
                  <c:v>35364</c:v>
                </c:pt>
                <c:pt idx="199">
                  <c:v>35501</c:v>
                </c:pt>
                <c:pt idx="200">
                  <c:v>35648</c:v>
                </c:pt>
                <c:pt idx="201">
                  <c:v>35768</c:v>
                </c:pt>
                <c:pt idx="202">
                  <c:v>35893</c:v>
                </c:pt>
              </c:numCache>
            </c:numRef>
          </c:cat>
          <c:val>
            <c:numRef>
              <c:f>Sheet1!$E$2:$E$204</c:f>
              <c:numCache>
                <c:formatCode>General</c:formatCode>
                <c:ptCount val="203"/>
                <c:pt idx="0">
                  <c:v>5.5400390625</c:v>
                </c:pt>
                <c:pt idx="1">
                  <c:v>15.1005859375</c:v>
                </c:pt>
                <c:pt idx="2">
                  <c:v>21.4560546875</c:v>
                </c:pt>
                <c:pt idx="3">
                  <c:v>24.1591796875</c:v>
                </c:pt>
                <c:pt idx="4">
                  <c:v>25.8349609375</c:v>
                </c:pt>
                <c:pt idx="5">
                  <c:v>30.7333984375</c:v>
                </c:pt>
                <c:pt idx="6">
                  <c:v>29.302734375</c:v>
                </c:pt>
                <c:pt idx="7">
                  <c:v>32.37109375</c:v>
                </c:pt>
                <c:pt idx="8">
                  <c:v>31.3154296875</c:v>
                </c:pt>
                <c:pt idx="9">
                  <c:v>32.0927734375</c:v>
                </c:pt>
                <c:pt idx="10">
                  <c:v>32.091796875</c:v>
                </c:pt>
                <c:pt idx="11">
                  <c:v>32.091796875</c:v>
                </c:pt>
                <c:pt idx="12">
                  <c:v>32.091796875</c:v>
                </c:pt>
                <c:pt idx="13">
                  <c:v>32.091796875</c:v>
                </c:pt>
                <c:pt idx="14">
                  <c:v>32.091796875</c:v>
                </c:pt>
                <c:pt idx="15">
                  <c:v>32.091796875</c:v>
                </c:pt>
                <c:pt idx="16">
                  <c:v>32.091796875</c:v>
                </c:pt>
                <c:pt idx="17">
                  <c:v>32.091796875</c:v>
                </c:pt>
                <c:pt idx="18">
                  <c:v>32.091796875</c:v>
                </c:pt>
                <c:pt idx="19">
                  <c:v>32.091796875</c:v>
                </c:pt>
                <c:pt idx="20">
                  <c:v>32.091796875</c:v>
                </c:pt>
                <c:pt idx="21">
                  <c:v>32.091796875</c:v>
                </c:pt>
                <c:pt idx="22">
                  <c:v>32.091796875</c:v>
                </c:pt>
                <c:pt idx="23">
                  <c:v>32.232421875</c:v>
                </c:pt>
                <c:pt idx="24">
                  <c:v>32.658203125</c:v>
                </c:pt>
                <c:pt idx="25">
                  <c:v>32.9609375</c:v>
                </c:pt>
                <c:pt idx="26">
                  <c:v>34.9423828125</c:v>
                </c:pt>
                <c:pt idx="27">
                  <c:v>37.4658203125</c:v>
                </c:pt>
                <c:pt idx="28">
                  <c:v>37.240234375</c:v>
                </c:pt>
                <c:pt idx="29">
                  <c:v>37.7509765625</c:v>
                </c:pt>
                <c:pt idx="30">
                  <c:v>39.0712890625</c:v>
                </c:pt>
                <c:pt idx="31">
                  <c:v>38.6416015625</c:v>
                </c:pt>
                <c:pt idx="32">
                  <c:v>38.6416015625</c:v>
                </c:pt>
                <c:pt idx="33">
                  <c:v>38.6416015625</c:v>
                </c:pt>
                <c:pt idx="34">
                  <c:v>38.6416015625</c:v>
                </c:pt>
                <c:pt idx="35">
                  <c:v>38.6416015625</c:v>
                </c:pt>
                <c:pt idx="36">
                  <c:v>38.6416015625</c:v>
                </c:pt>
                <c:pt idx="37">
                  <c:v>38.6416015625</c:v>
                </c:pt>
                <c:pt idx="38">
                  <c:v>38.6416015625</c:v>
                </c:pt>
                <c:pt idx="39">
                  <c:v>38.6416015625</c:v>
                </c:pt>
                <c:pt idx="40">
                  <c:v>38.6416015625</c:v>
                </c:pt>
                <c:pt idx="41">
                  <c:v>38.6416015625</c:v>
                </c:pt>
                <c:pt idx="42">
                  <c:v>38.7353515625</c:v>
                </c:pt>
                <c:pt idx="43">
                  <c:v>38.939453125</c:v>
                </c:pt>
                <c:pt idx="44">
                  <c:v>39.5322265625</c:v>
                </c:pt>
                <c:pt idx="45">
                  <c:v>39.658203125</c:v>
                </c:pt>
                <c:pt idx="46">
                  <c:v>39.7744140625</c:v>
                </c:pt>
                <c:pt idx="47">
                  <c:v>39.7744140625</c:v>
                </c:pt>
                <c:pt idx="48">
                  <c:v>39.7744140625</c:v>
                </c:pt>
                <c:pt idx="49">
                  <c:v>39.7744140625</c:v>
                </c:pt>
                <c:pt idx="50">
                  <c:v>39.7744140625</c:v>
                </c:pt>
                <c:pt idx="51">
                  <c:v>39.7744140625</c:v>
                </c:pt>
                <c:pt idx="52">
                  <c:v>39.7744140625</c:v>
                </c:pt>
                <c:pt idx="53">
                  <c:v>39.7744140625</c:v>
                </c:pt>
                <c:pt idx="54">
                  <c:v>39.7744140625</c:v>
                </c:pt>
                <c:pt idx="55">
                  <c:v>39.7744140625</c:v>
                </c:pt>
                <c:pt idx="56">
                  <c:v>39.7744140625</c:v>
                </c:pt>
                <c:pt idx="57">
                  <c:v>39.7744140625</c:v>
                </c:pt>
                <c:pt idx="58">
                  <c:v>39.7744140625</c:v>
                </c:pt>
                <c:pt idx="59">
                  <c:v>39.7744140625</c:v>
                </c:pt>
                <c:pt idx="60">
                  <c:v>39.7744140625</c:v>
                </c:pt>
                <c:pt idx="61">
                  <c:v>39.7861328125</c:v>
                </c:pt>
                <c:pt idx="62">
                  <c:v>39.814453125</c:v>
                </c:pt>
                <c:pt idx="63">
                  <c:v>39.8134765625</c:v>
                </c:pt>
                <c:pt idx="64">
                  <c:v>39.8134765625</c:v>
                </c:pt>
                <c:pt idx="65">
                  <c:v>39.8134765625</c:v>
                </c:pt>
                <c:pt idx="66">
                  <c:v>39.8134765625</c:v>
                </c:pt>
                <c:pt idx="67">
                  <c:v>39.8134765625</c:v>
                </c:pt>
                <c:pt idx="68">
                  <c:v>39.8134765625</c:v>
                </c:pt>
                <c:pt idx="69">
                  <c:v>39.8134765625</c:v>
                </c:pt>
                <c:pt idx="70">
                  <c:v>39.8134765625</c:v>
                </c:pt>
                <c:pt idx="71">
                  <c:v>39.8134765625</c:v>
                </c:pt>
                <c:pt idx="72">
                  <c:v>39.8134765625</c:v>
                </c:pt>
                <c:pt idx="73">
                  <c:v>39.8134765625</c:v>
                </c:pt>
                <c:pt idx="74">
                  <c:v>39.8134765625</c:v>
                </c:pt>
                <c:pt idx="75">
                  <c:v>40.5556640625</c:v>
                </c:pt>
                <c:pt idx="76">
                  <c:v>40.6533203125</c:v>
                </c:pt>
                <c:pt idx="77">
                  <c:v>40.6923828125</c:v>
                </c:pt>
                <c:pt idx="78">
                  <c:v>40.0908203125</c:v>
                </c:pt>
                <c:pt idx="79">
                  <c:v>40.1064453125</c:v>
                </c:pt>
                <c:pt idx="80">
                  <c:v>40.107421875</c:v>
                </c:pt>
                <c:pt idx="81">
                  <c:v>40.1064453125</c:v>
                </c:pt>
                <c:pt idx="82">
                  <c:v>40.107421875</c:v>
                </c:pt>
                <c:pt idx="83">
                  <c:v>40.1064453125</c:v>
                </c:pt>
                <c:pt idx="84">
                  <c:v>40.107421875</c:v>
                </c:pt>
                <c:pt idx="85">
                  <c:v>40.1064453125</c:v>
                </c:pt>
                <c:pt idx="86">
                  <c:v>40.1064453125</c:v>
                </c:pt>
                <c:pt idx="87">
                  <c:v>40.1064453125</c:v>
                </c:pt>
                <c:pt idx="88">
                  <c:v>40.1064453125</c:v>
                </c:pt>
                <c:pt idx="89">
                  <c:v>40.1064453125</c:v>
                </c:pt>
                <c:pt idx="90">
                  <c:v>40.1064453125</c:v>
                </c:pt>
                <c:pt idx="91">
                  <c:v>40.1064453125</c:v>
                </c:pt>
                <c:pt idx="92">
                  <c:v>40.1064453125</c:v>
                </c:pt>
                <c:pt idx="93">
                  <c:v>40.7353515625</c:v>
                </c:pt>
                <c:pt idx="94">
                  <c:v>40.1923828125</c:v>
                </c:pt>
                <c:pt idx="95">
                  <c:v>40.232421875</c:v>
                </c:pt>
                <c:pt idx="96">
                  <c:v>40.2587890625</c:v>
                </c:pt>
                <c:pt idx="97">
                  <c:v>40.2666015625</c:v>
                </c:pt>
                <c:pt idx="98">
                  <c:v>40.2666015625</c:v>
                </c:pt>
                <c:pt idx="99">
                  <c:v>40.2666015625</c:v>
                </c:pt>
                <c:pt idx="100">
                  <c:v>40.2666015625</c:v>
                </c:pt>
                <c:pt idx="101">
                  <c:v>40.2666015625</c:v>
                </c:pt>
                <c:pt idx="102">
                  <c:v>40.267578125</c:v>
                </c:pt>
                <c:pt idx="103">
                  <c:v>40.2666015625</c:v>
                </c:pt>
                <c:pt idx="104">
                  <c:v>40.267578125</c:v>
                </c:pt>
                <c:pt idx="105">
                  <c:v>40.2666015625</c:v>
                </c:pt>
                <c:pt idx="106">
                  <c:v>40.2666015625</c:v>
                </c:pt>
                <c:pt idx="107">
                  <c:v>40.267578125</c:v>
                </c:pt>
                <c:pt idx="108">
                  <c:v>40.2666015625</c:v>
                </c:pt>
                <c:pt idx="109">
                  <c:v>40.2666015625</c:v>
                </c:pt>
                <c:pt idx="110">
                  <c:v>40.267578125</c:v>
                </c:pt>
                <c:pt idx="111">
                  <c:v>40.2705078125</c:v>
                </c:pt>
                <c:pt idx="112">
                  <c:v>40.333984375</c:v>
                </c:pt>
                <c:pt idx="113">
                  <c:v>40.3681640625</c:v>
                </c:pt>
                <c:pt idx="114">
                  <c:v>40.3916015625</c:v>
                </c:pt>
                <c:pt idx="115">
                  <c:v>40.400390625</c:v>
                </c:pt>
                <c:pt idx="116">
                  <c:v>40.3994140625</c:v>
                </c:pt>
                <c:pt idx="117">
                  <c:v>40.400390625</c:v>
                </c:pt>
                <c:pt idx="118">
                  <c:v>40.3994140625</c:v>
                </c:pt>
                <c:pt idx="119">
                  <c:v>40.3994140625</c:v>
                </c:pt>
                <c:pt idx="120">
                  <c:v>40.3994140625</c:v>
                </c:pt>
                <c:pt idx="121">
                  <c:v>40.3994140625</c:v>
                </c:pt>
                <c:pt idx="122">
                  <c:v>40.3994140625</c:v>
                </c:pt>
                <c:pt idx="123">
                  <c:v>40.3994140625</c:v>
                </c:pt>
                <c:pt idx="124">
                  <c:v>40.3994140625</c:v>
                </c:pt>
                <c:pt idx="125">
                  <c:v>40.3994140625</c:v>
                </c:pt>
                <c:pt idx="126">
                  <c:v>40.3994140625</c:v>
                </c:pt>
                <c:pt idx="127">
                  <c:v>40.3994140625</c:v>
                </c:pt>
                <c:pt idx="128">
                  <c:v>40.416015625</c:v>
                </c:pt>
                <c:pt idx="129">
                  <c:v>42.7314453125</c:v>
                </c:pt>
                <c:pt idx="130">
                  <c:v>40.650390625</c:v>
                </c:pt>
                <c:pt idx="131">
                  <c:v>40.7197265625</c:v>
                </c:pt>
                <c:pt idx="132">
                  <c:v>40.7314453125</c:v>
                </c:pt>
                <c:pt idx="133">
                  <c:v>40.7314453125</c:v>
                </c:pt>
                <c:pt idx="134">
                  <c:v>40.7314453125</c:v>
                </c:pt>
                <c:pt idx="135">
                  <c:v>40.7314453125</c:v>
                </c:pt>
                <c:pt idx="136">
                  <c:v>40.7314453125</c:v>
                </c:pt>
                <c:pt idx="137">
                  <c:v>40.7314453125</c:v>
                </c:pt>
                <c:pt idx="138">
                  <c:v>40.7314453125</c:v>
                </c:pt>
                <c:pt idx="139">
                  <c:v>40.7314453125</c:v>
                </c:pt>
                <c:pt idx="140">
                  <c:v>40.7314453125</c:v>
                </c:pt>
                <c:pt idx="141">
                  <c:v>40.7314453125</c:v>
                </c:pt>
                <c:pt idx="142">
                  <c:v>40.7314453125</c:v>
                </c:pt>
                <c:pt idx="143">
                  <c:v>40.732421875</c:v>
                </c:pt>
                <c:pt idx="144">
                  <c:v>40.7353515625</c:v>
                </c:pt>
                <c:pt idx="145">
                  <c:v>40.7470703125</c:v>
                </c:pt>
                <c:pt idx="146">
                  <c:v>40.7666015625</c:v>
                </c:pt>
                <c:pt idx="147">
                  <c:v>40.7666015625</c:v>
                </c:pt>
                <c:pt idx="148">
                  <c:v>40.7666015625</c:v>
                </c:pt>
                <c:pt idx="149">
                  <c:v>40.7666015625</c:v>
                </c:pt>
                <c:pt idx="150">
                  <c:v>40.7666015625</c:v>
                </c:pt>
                <c:pt idx="151">
                  <c:v>40.7666015625</c:v>
                </c:pt>
                <c:pt idx="152">
                  <c:v>40.767578125</c:v>
                </c:pt>
                <c:pt idx="153">
                  <c:v>40.7666015625</c:v>
                </c:pt>
                <c:pt idx="154">
                  <c:v>40.767578125</c:v>
                </c:pt>
                <c:pt idx="155">
                  <c:v>40.7666015625</c:v>
                </c:pt>
                <c:pt idx="156">
                  <c:v>40.767578125</c:v>
                </c:pt>
                <c:pt idx="157">
                  <c:v>40.7666015625</c:v>
                </c:pt>
                <c:pt idx="158">
                  <c:v>40.7666015625</c:v>
                </c:pt>
                <c:pt idx="159">
                  <c:v>40.7666015625</c:v>
                </c:pt>
                <c:pt idx="160">
                  <c:v>40.7666015625</c:v>
                </c:pt>
                <c:pt idx="161">
                  <c:v>40.767578125</c:v>
                </c:pt>
                <c:pt idx="162">
                  <c:v>40.7666015625</c:v>
                </c:pt>
                <c:pt idx="163">
                  <c:v>40.767578125</c:v>
                </c:pt>
                <c:pt idx="164">
                  <c:v>40.7666015625</c:v>
                </c:pt>
                <c:pt idx="165">
                  <c:v>40.7861328125</c:v>
                </c:pt>
                <c:pt idx="166">
                  <c:v>40.8447265625</c:v>
                </c:pt>
                <c:pt idx="167">
                  <c:v>40.8720703125</c:v>
                </c:pt>
                <c:pt idx="168">
                  <c:v>40.892578125</c:v>
                </c:pt>
                <c:pt idx="169">
                  <c:v>40.8916015625</c:v>
                </c:pt>
                <c:pt idx="170">
                  <c:v>40.892578125</c:v>
                </c:pt>
                <c:pt idx="171">
                  <c:v>40.8916015625</c:v>
                </c:pt>
                <c:pt idx="172">
                  <c:v>40.8916015625</c:v>
                </c:pt>
                <c:pt idx="173">
                  <c:v>40.8916015625</c:v>
                </c:pt>
                <c:pt idx="174">
                  <c:v>40.8916015625</c:v>
                </c:pt>
                <c:pt idx="175">
                  <c:v>40.892578125</c:v>
                </c:pt>
                <c:pt idx="176">
                  <c:v>40.8916015625</c:v>
                </c:pt>
                <c:pt idx="177">
                  <c:v>40.892578125</c:v>
                </c:pt>
                <c:pt idx="178">
                  <c:v>40.8916015625</c:v>
                </c:pt>
                <c:pt idx="179">
                  <c:v>40.892578125</c:v>
                </c:pt>
                <c:pt idx="180">
                  <c:v>40.8916015625</c:v>
                </c:pt>
                <c:pt idx="181">
                  <c:v>40.892578125</c:v>
                </c:pt>
                <c:pt idx="182">
                  <c:v>40.8955078125</c:v>
                </c:pt>
                <c:pt idx="183">
                  <c:v>40.9345703125</c:v>
                </c:pt>
                <c:pt idx="184">
                  <c:v>40.970703125</c:v>
                </c:pt>
                <c:pt idx="185">
                  <c:v>40.9775390625</c:v>
                </c:pt>
                <c:pt idx="186">
                  <c:v>40.9775390625</c:v>
                </c:pt>
                <c:pt idx="187">
                  <c:v>40.9775390625</c:v>
                </c:pt>
                <c:pt idx="188">
                  <c:v>40.9775390625</c:v>
                </c:pt>
                <c:pt idx="189">
                  <c:v>40.9775390625</c:v>
                </c:pt>
                <c:pt idx="190">
                  <c:v>40.9775390625</c:v>
                </c:pt>
                <c:pt idx="191">
                  <c:v>40.9775390625</c:v>
                </c:pt>
                <c:pt idx="192">
                  <c:v>40.9775390625</c:v>
                </c:pt>
                <c:pt idx="193">
                  <c:v>40.978515625</c:v>
                </c:pt>
                <c:pt idx="194">
                  <c:v>40.9775390625</c:v>
                </c:pt>
                <c:pt idx="195">
                  <c:v>40.978515625</c:v>
                </c:pt>
                <c:pt idx="196">
                  <c:v>40.9775390625</c:v>
                </c:pt>
                <c:pt idx="197">
                  <c:v>40.978515625</c:v>
                </c:pt>
                <c:pt idx="198">
                  <c:v>40.9775390625</c:v>
                </c:pt>
                <c:pt idx="199">
                  <c:v>40.9775390625</c:v>
                </c:pt>
                <c:pt idx="200">
                  <c:v>40.9775390625</c:v>
                </c:pt>
                <c:pt idx="201">
                  <c:v>40.9775390625</c:v>
                </c:pt>
                <c:pt idx="202">
                  <c:v>40.9775390625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215088"/>
        <c:axId val="-1795215632"/>
      </c:lineChart>
      <c:catAx>
        <c:axId val="-17952150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952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952156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952150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4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594</f>
        <v>594</v>
      </c>
      <c r="B2" s="1">
        <f>0</f>
        <v>0</v>
      </c>
      <c r="C2" s="1">
        <f>683</f>
        <v>683</v>
      </c>
      <c r="D2" s="1">
        <f>5673</f>
        <v>5673</v>
      </c>
      <c r="E2" s="1">
        <f>5.5400390625</f>
        <v>5.5400390625</v>
      </c>
      <c r="G2" s="1">
        <f>315</f>
        <v>315</v>
      </c>
    </row>
    <row r="3" spans="1:10" x14ac:dyDescent="0.25">
      <c r="A3" s="1">
        <f>910</f>
        <v>910</v>
      </c>
      <c r="B3" s="1">
        <f>21</f>
        <v>21</v>
      </c>
      <c r="C3" s="1">
        <f>920</f>
        <v>920</v>
      </c>
      <c r="D3" s="1">
        <f>15463</f>
        <v>15463</v>
      </c>
      <c r="E3" s="1">
        <f>15.1005859375</f>
        <v>15.1005859375</v>
      </c>
    </row>
    <row r="4" spans="1:10" x14ac:dyDescent="0.25">
      <c r="A4" s="1">
        <f>1240</f>
        <v>1240</v>
      </c>
      <c r="B4" s="1">
        <f>27</f>
        <v>27</v>
      </c>
      <c r="C4" s="1">
        <f>1124</f>
        <v>1124</v>
      </c>
      <c r="D4" s="1">
        <f>21971</f>
        <v>21971</v>
      </c>
      <c r="E4" s="1">
        <f>21.4560546875</f>
        <v>21.4560546875</v>
      </c>
      <c r="G4" s="1" t="s">
        <v>5</v>
      </c>
    </row>
    <row r="5" spans="1:10" x14ac:dyDescent="0.25">
      <c r="A5" s="1">
        <f>1563</f>
        <v>1563</v>
      </c>
      <c r="B5" s="1">
        <f>23</f>
        <v>23</v>
      </c>
      <c r="C5" s="1">
        <f>1292</f>
        <v>1292</v>
      </c>
      <c r="D5" s="1">
        <f>24739</f>
        <v>24739</v>
      </c>
      <c r="E5" s="1">
        <f>24.1591796875</f>
        <v>24.1591796875</v>
      </c>
      <c r="G5" s="1">
        <f>173</f>
        <v>173</v>
      </c>
    </row>
    <row r="6" spans="1:10" x14ac:dyDescent="0.25">
      <c r="A6" s="1">
        <f>1886</f>
        <v>1886</v>
      </c>
      <c r="B6" s="1">
        <f>25</f>
        <v>25</v>
      </c>
      <c r="C6" s="1">
        <f>1445</f>
        <v>1445</v>
      </c>
      <c r="D6" s="1">
        <f>26455</f>
        <v>26455</v>
      </c>
      <c r="E6" s="1">
        <f>25.8349609375</f>
        <v>25.8349609375</v>
      </c>
    </row>
    <row r="7" spans="1:10" x14ac:dyDescent="0.25">
      <c r="A7" s="1">
        <f>2229</f>
        <v>2229</v>
      </c>
      <c r="B7" s="1">
        <f>34</f>
        <v>34</v>
      </c>
      <c r="C7" s="1">
        <f>1618</f>
        <v>1618</v>
      </c>
      <c r="D7" s="1">
        <f>31471</f>
        <v>31471</v>
      </c>
      <c r="E7" s="1">
        <f>30.7333984375</f>
        <v>30.7333984375</v>
      </c>
    </row>
    <row r="8" spans="1:10" x14ac:dyDescent="0.25">
      <c r="A8" s="1">
        <f>2546</f>
        <v>2546</v>
      </c>
      <c r="B8" s="1">
        <f>0</f>
        <v>0</v>
      </c>
      <c r="C8" s="1">
        <f>1758</f>
        <v>1758</v>
      </c>
      <c r="D8" s="1">
        <f>30006</f>
        <v>30006</v>
      </c>
      <c r="E8" s="1">
        <f>29.302734375</f>
        <v>29.302734375</v>
      </c>
    </row>
    <row r="9" spans="1:10" x14ac:dyDescent="0.25">
      <c r="A9" s="1">
        <f>3046</f>
        <v>3046</v>
      </c>
      <c r="B9" s="1">
        <f>0</f>
        <v>0</v>
      </c>
      <c r="C9" s="1">
        <f>1965</f>
        <v>1965</v>
      </c>
      <c r="D9" s="1">
        <f>33148</f>
        <v>33148</v>
      </c>
      <c r="E9" s="1">
        <f>32.37109375</f>
        <v>32.37109375</v>
      </c>
    </row>
    <row r="10" spans="1:10" x14ac:dyDescent="0.25">
      <c r="A10" s="1">
        <f>3579</f>
        <v>3579</v>
      </c>
      <c r="B10" s="1">
        <f>0</f>
        <v>0</v>
      </c>
      <c r="C10" s="1">
        <f>2171</f>
        <v>2171</v>
      </c>
      <c r="D10" s="1">
        <f>32067</f>
        <v>32067</v>
      </c>
      <c r="E10" s="1">
        <f>31.3154296875</f>
        <v>31.3154296875</v>
      </c>
    </row>
    <row r="11" spans="1:10" x14ac:dyDescent="0.25">
      <c r="A11" s="1">
        <f>4062</f>
        <v>4062</v>
      </c>
      <c r="B11" s="1">
        <f>0</f>
        <v>0</v>
      </c>
      <c r="C11" s="1">
        <f>2344</f>
        <v>2344</v>
      </c>
      <c r="D11" s="1">
        <f>32863</f>
        <v>32863</v>
      </c>
      <c r="E11" s="1">
        <f>32.0927734375</f>
        <v>32.0927734375</v>
      </c>
    </row>
    <row r="12" spans="1:10" x14ac:dyDescent="0.25">
      <c r="A12" s="1">
        <f>4574</f>
        <v>4574</v>
      </c>
      <c r="B12" s="1">
        <f>0</f>
        <v>0</v>
      </c>
      <c r="C12" s="1">
        <f>2534</f>
        <v>2534</v>
      </c>
      <c r="D12" s="1">
        <f t="shared" ref="D12:D24" si="0">32862</f>
        <v>32862</v>
      </c>
      <c r="E12" s="1">
        <f t="shared" ref="E12:E24" si="1">32.091796875</f>
        <v>32.091796875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4983</f>
        <v>4983</v>
      </c>
      <c r="B13" s="1">
        <f>0</f>
        <v>0</v>
      </c>
      <c r="C13" s="1">
        <f>2750</f>
        <v>2750</v>
      </c>
      <c r="D13" s="1">
        <f t="shared" si="0"/>
        <v>32862</v>
      </c>
      <c r="E13" s="1">
        <f t="shared" si="1"/>
        <v>32.091796875</v>
      </c>
      <c r="H13" s="1">
        <v>32</v>
      </c>
      <c r="I13" s="1">
        <f>MAX(E2:E562)</f>
        <v>42.7314453125</v>
      </c>
      <c r="J13" s="1">
        <v>40</v>
      </c>
    </row>
    <row r="14" spans="1:10" x14ac:dyDescent="0.25">
      <c r="A14" s="1">
        <f>5399</f>
        <v>5399</v>
      </c>
      <c r="B14" s="1">
        <f>0</f>
        <v>0</v>
      </c>
      <c r="C14" s="1">
        <f>3063</f>
        <v>3063</v>
      </c>
      <c r="D14" s="1">
        <f t="shared" si="0"/>
        <v>32862</v>
      </c>
      <c r="E14" s="1">
        <f t="shared" si="1"/>
        <v>32.091796875</v>
      </c>
    </row>
    <row r="15" spans="1:10" x14ac:dyDescent="0.25">
      <c r="A15" s="1">
        <f>5756</f>
        <v>5756</v>
      </c>
      <c r="B15" s="1">
        <f>11</f>
        <v>11</v>
      </c>
      <c r="C15" s="1">
        <f>3287</f>
        <v>3287</v>
      </c>
      <c r="D15" s="1">
        <f t="shared" si="0"/>
        <v>32862</v>
      </c>
      <c r="E15" s="1">
        <f t="shared" si="1"/>
        <v>32.091796875</v>
      </c>
    </row>
    <row r="16" spans="1:10" x14ac:dyDescent="0.25">
      <c r="A16" s="1">
        <f>6095</f>
        <v>6095</v>
      </c>
      <c r="B16" s="1">
        <f>28</f>
        <v>28</v>
      </c>
      <c r="C16" s="1">
        <f>3571</f>
        <v>3571</v>
      </c>
      <c r="D16" s="1">
        <f t="shared" si="0"/>
        <v>32862</v>
      </c>
      <c r="E16" s="1">
        <f t="shared" si="1"/>
        <v>32.091796875</v>
      </c>
    </row>
    <row r="17" spans="1:5" x14ac:dyDescent="0.25">
      <c r="A17" s="1">
        <f>6410</f>
        <v>6410</v>
      </c>
      <c r="B17" s="1">
        <f>25</f>
        <v>25</v>
      </c>
      <c r="C17" s="1">
        <f>3800</f>
        <v>3800</v>
      </c>
      <c r="D17" s="1">
        <f t="shared" si="0"/>
        <v>32862</v>
      </c>
      <c r="E17" s="1">
        <f t="shared" si="1"/>
        <v>32.091796875</v>
      </c>
    </row>
    <row r="18" spans="1:5" x14ac:dyDescent="0.25">
      <c r="A18" s="1">
        <f>6741</f>
        <v>6741</v>
      </c>
      <c r="B18" s="1">
        <f>11</f>
        <v>11</v>
      </c>
      <c r="C18" s="1">
        <f>4053</f>
        <v>4053</v>
      </c>
      <c r="D18" s="1">
        <f t="shared" si="0"/>
        <v>32862</v>
      </c>
      <c r="E18" s="1">
        <f t="shared" si="1"/>
        <v>32.091796875</v>
      </c>
    </row>
    <row r="19" spans="1:5" x14ac:dyDescent="0.25">
      <c r="A19" s="1">
        <f>7047</f>
        <v>7047</v>
      </c>
      <c r="B19" s="1">
        <f>20</f>
        <v>20</v>
      </c>
      <c r="C19" s="1">
        <f>4289</f>
        <v>4289</v>
      </c>
      <c r="D19" s="1">
        <f t="shared" si="0"/>
        <v>32862</v>
      </c>
      <c r="E19" s="1">
        <f t="shared" si="1"/>
        <v>32.091796875</v>
      </c>
    </row>
    <row r="20" spans="1:5" x14ac:dyDescent="0.25">
      <c r="A20" s="1">
        <f>7336</f>
        <v>7336</v>
      </c>
      <c r="B20" s="1">
        <f>0</f>
        <v>0</v>
      </c>
      <c r="C20" s="1">
        <f>4563</f>
        <v>4563</v>
      </c>
      <c r="D20" s="1">
        <f t="shared" si="0"/>
        <v>32862</v>
      </c>
      <c r="E20" s="1">
        <f t="shared" si="1"/>
        <v>32.091796875</v>
      </c>
    </row>
    <row r="21" spans="1:5" x14ac:dyDescent="0.25">
      <c r="A21" s="1">
        <f>7698</f>
        <v>7698</v>
      </c>
      <c r="B21" s="1">
        <f>0</f>
        <v>0</v>
      </c>
      <c r="C21" s="1">
        <f>4769</f>
        <v>4769</v>
      </c>
      <c r="D21" s="1">
        <f t="shared" si="0"/>
        <v>32862</v>
      </c>
      <c r="E21" s="1">
        <f t="shared" si="1"/>
        <v>32.091796875</v>
      </c>
    </row>
    <row r="22" spans="1:5" x14ac:dyDescent="0.25">
      <c r="A22" s="1">
        <f>8079</f>
        <v>8079</v>
      </c>
      <c r="B22" s="1">
        <f>0</f>
        <v>0</v>
      </c>
      <c r="C22" s="1">
        <f>4994</f>
        <v>4994</v>
      </c>
      <c r="D22" s="1">
        <f t="shared" si="0"/>
        <v>32862</v>
      </c>
      <c r="E22" s="1">
        <f t="shared" si="1"/>
        <v>32.091796875</v>
      </c>
    </row>
    <row r="23" spans="1:5" x14ac:dyDescent="0.25">
      <c r="A23" s="1">
        <f>8400</f>
        <v>8400</v>
      </c>
      <c r="B23" s="1">
        <f>0</f>
        <v>0</v>
      </c>
      <c r="C23" s="1">
        <f>5201</f>
        <v>5201</v>
      </c>
      <c r="D23" s="1">
        <f t="shared" si="0"/>
        <v>32862</v>
      </c>
      <c r="E23" s="1">
        <f t="shared" si="1"/>
        <v>32.091796875</v>
      </c>
    </row>
    <row r="24" spans="1:5" x14ac:dyDescent="0.25">
      <c r="A24" s="1">
        <f>8735</f>
        <v>8735</v>
      </c>
      <c r="B24" s="1">
        <f>0</f>
        <v>0</v>
      </c>
      <c r="C24" s="1">
        <f>5389</f>
        <v>5389</v>
      </c>
      <c r="D24" s="1">
        <f t="shared" si="0"/>
        <v>32862</v>
      </c>
      <c r="E24" s="1">
        <f t="shared" si="1"/>
        <v>32.091796875</v>
      </c>
    </row>
    <row r="25" spans="1:5" x14ac:dyDescent="0.25">
      <c r="A25" s="1">
        <f>9073</f>
        <v>9073</v>
      </c>
      <c r="B25" s="1">
        <f>35</f>
        <v>35</v>
      </c>
      <c r="C25" s="1">
        <f>5615</f>
        <v>5615</v>
      </c>
      <c r="D25" s="1">
        <f>33006</f>
        <v>33006</v>
      </c>
      <c r="E25" s="1">
        <f>32.232421875</f>
        <v>32.232421875</v>
      </c>
    </row>
    <row r="26" spans="1:5" x14ac:dyDescent="0.25">
      <c r="A26" s="1">
        <f>9356</f>
        <v>9356</v>
      </c>
      <c r="B26" s="1">
        <f>27</f>
        <v>27</v>
      </c>
      <c r="C26" s="1">
        <f>5819</f>
        <v>5819</v>
      </c>
      <c r="D26" s="1">
        <f>33442</f>
        <v>33442</v>
      </c>
      <c r="E26" s="1">
        <f>32.658203125</f>
        <v>32.658203125</v>
      </c>
    </row>
    <row r="27" spans="1:5" x14ac:dyDescent="0.25">
      <c r="A27" s="1">
        <f>9676</f>
        <v>9676</v>
      </c>
      <c r="B27" s="1">
        <f>22</f>
        <v>22</v>
      </c>
      <c r="C27" s="1">
        <f>5985</f>
        <v>5985</v>
      </c>
      <c r="D27" s="1">
        <f>33752</f>
        <v>33752</v>
      </c>
      <c r="E27" s="1">
        <f>32.9609375</f>
        <v>32.9609375</v>
      </c>
    </row>
    <row r="28" spans="1:5" x14ac:dyDescent="0.25">
      <c r="A28" s="1">
        <f>9990</f>
        <v>9990</v>
      </c>
      <c r="B28" s="1">
        <f>0</f>
        <v>0</v>
      </c>
      <c r="C28" s="1">
        <f>6184</f>
        <v>6184</v>
      </c>
      <c r="D28" s="1">
        <f>35781</f>
        <v>35781</v>
      </c>
      <c r="E28" s="1">
        <f>34.9423828125</f>
        <v>34.9423828125</v>
      </c>
    </row>
    <row r="29" spans="1:5" x14ac:dyDescent="0.25">
      <c r="A29" s="1">
        <f>10320</f>
        <v>10320</v>
      </c>
      <c r="B29" s="1">
        <f>0</f>
        <v>0</v>
      </c>
      <c r="C29" s="1">
        <f>6355</f>
        <v>6355</v>
      </c>
      <c r="D29" s="1">
        <f>38365</f>
        <v>38365</v>
      </c>
      <c r="E29" s="1">
        <f>37.4658203125</f>
        <v>37.4658203125</v>
      </c>
    </row>
    <row r="30" spans="1:5" x14ac:dyDescent="0.25">
      <c r="A30" s="1">
        <f>10651</f>
        <v>10651</v>
      </c>
      <c r="B30" s="1">
        <f>0</f>
        <v>0</v>
      </c>
      <c r="C30" s="1">
        <f>6564</f>
        <v>6564</v>
      </c>
      <c r="D30" s="1">
        <f>38134</f>
        <v>38134</v>
      </c>
      <c r="E30" s="1">
        <f>37.240234375</f>
        <v>37.240234375</v>
      </c>
    </row>
    <row r="31" spans="1:5" x14ac:dyDescent="0.25">
      <c r="A31" s="1">
        <f>11018</f>
        <v>11018</v>
      </c>
      <c r="B31" s="1">
        <f>0</f>
        <v>0</v>
      </c>
      <c r="C31" s="1">
        <f>6725</f>
        <v>6725</v>
      </c>
      <c r="D31" s="1">
        <f>38657</f>
        <v>38657</v>
      </c>
      <c r="E31" s="1">
        <f>37.7509765625</f>
        <v>37.7509765625</v>
      </c>
    </row>
    <row r="32" spans="1:5" x14ac:dyDescent="0.25">
      <c r="A32" s="1">
        <f>11357</f>
        <v>11357</v>
      </c>
      <c r="B32" s="1">
        <f>0</f>
        <v>0</v>
      </c>
      <c r="C32" s="1">
        <f>6908</f>
        <v>6908</v>
      </c>
      <c r="D32" s="1">
        <f>40009</f>
        <v>40009</v>
      </c>
      <c r="E32" s="1">
        <f>39.0712890625</f>
        <v>39.0712890625</v>
      </c>
    </row>
    <row r="33" spans="1:5" x14ac:dyDescent="0.25">
      <c r="A33" s="1">
        <f>11684</f>
        <v>11684</v>
      </c>
      <c r="B33" s="1">
        <f>0</f>
        <v>0</v>
      </c>
      <c r="C33" s="1">
        <f>7068</f>
        <v>7068</v>
      </c>
      <c r="D33" s="1">
        <f t="shared" ref="D33:D43" si="2">39569</f>
        <v>39569</v>
      </c>
      <c r="E33" s="1">
        <f t="shared" ref="E33:E43" si="3">38.6416015625</f>
        <v>38.6416015625</v>
      </c>
    </row>
    <row r="34" spans="1:5" x14ac:dyDescent="0.25">
      <c r="A34" s="1">
        <f>11996</f>
        <v>11996</v>
      </c>
      <c r="B34" s="1">
        <f>0</f>
        <v>0</v>
      </c>
      <c r="C34" s="1">
        <f>7195</f>
        <v>7195</v>
      </c>
      <c r="D34" s="1">
        <f t="shared" si="2"/>
        <v>39569</v>
      </c>
      <c r="E34" s="1">
        <f t="shared" si="3"/>
        <v>38.6416015625</v>
      </c>
    </row>
    <row r="35" spans="1:5" x14ac:dyDescent="0.25">
      <c r="A35" s="1">
        <f>12297</f>
        <v>12297</v>
      </c>
      <c r="B35" s="1">
        <f>8</f>
        <v>8</v>
      </c>
      <c r="C35" s="1">
        <f>7381</f>
        <v>7381</v>
      </c>
      <c r="D35" s="1">
        <f t="shared" si="2"/>
        <v>39569</v>
      </c>
      <c r="E35" s="1">
        <f t="shared" si="3"/>
        <v>38.6416015625</v>
      </c>
    </row>
    <row r="36" spans="1:5" x14ac:dyDescent="0.25">
      <c r="A36" s="1">
        <f>12596</f>
        <v>12596</v>
      </c>
      <c r="B36" s="1">
        <f>0</f>
        <v>0</v>
      </c>
      <c r="C36" s="1">
        <f>7545</f>
        <v>7545</v>
      </c>
      <c r="D36" s="1">
        <f t="shared" si="2"/>
        <v>39569</v>
      </c>
      <c r="E36" s="1">
        <f t="shared" si="3"/>
        <v>38.6416015625</v>
      </c>
    </row>
    <row r="37" spans="1:5" x14ac:dyDescent="0.25">
      <c r="A37" s="1">
        <f>12886</f>
        <v>12886</v>
      </c>
      <c r="B37" s="1">
        <f>0</f>
        <v>0</v>
      </c>
      <c r="C37" s="1">
        <f>7727</f>
        <v>7727</v>
      </c>
      <c r="D37" s="1">
        <f t="shared" si="2"/>
        <v>39569</v>
      </c>
      <c r="E37" s="1">
        <f t="shared" si="3"/>
        <v>38.6416015625</v>
      </c>
    </row>
    <row r="38" spans="1:5" x14ac:dyDescent="0.25">
      <c r="A38" s="1">
        <f>13202</f>
        <v>13202</v>
      </c>
      <c r="B38" s="1">
        <f>0</f>
        <v>0</v>
      </c>
      <c r="C38" s="1">
        <f>7919</f>
        <v>7919</v>
      </c>
      <c r="D38" s="1">
        <f t="shared" si="2"/>
        <v>39569</v>
      </c>
      <c r="E38" s="1">
        <f t="shared" si="3"/>
        <v>38.6416015625</v>
      </c>
    </row>
    <row r="39" spans="1:5" x14ac:dyDescent="0.25">
      <c r="A39" s="1">
        <f>13544</f>
        <v>13544</v>
      </c>
      <c r="B39" s="1">
        <f>0</f>
        <v>0</v>
      </c>
      <c r="C39" s="1">
        <f>8099</f>
        <v>8099</v>
      </c>
      <c r="D39" s="1">
        <f t="shared" si="2"/>
        <v>39569</v>
      </c>
      <c r="E39" s="1">
        <f t="shared" si="3"/>
        <v>38.6416015625</v>
      </c>
    </row>
    <row r="40" spans="1:5" x14ac:dyDescent="0.25">
      <c r="A40" s="1">
        <f>13885</f>
        <v>13885</v>
      </c>
      <c r="B40" s="1">
        <f>0</f>
        <v>0</v>
      </c>
      <c r="C40" s="1">
        <f>8243</f>
        <v>8243</v>
      </c>
      <c r="D40" s="1">
        <f t="shared" si="2"/>
        <v>39569</v>
      </c>
      <c r="E40" s="1">
        <f t="shared" si="3"/>
        <v>38.6416015625</v>
      </c>
    </row>
    <row r="41" spans="1:5" x14ac:dyDescent="0.25">
      <c r="A41" s="1">
        <f>14222</f>
        <v>14222</v>
      </c>
      <c r="B41" s="1">
        <f>0</f>
        <v>0</v>
      </c>
      <c r="C41" s="1">
        <f>8428</f>
        <v>8428</v>
      </c>
      <c r="D41" s="1">
        <f t="shared" si="2"/>
        <v>39569</v>
      </c>
      <c r="E41" s="1">
        <f t="shared" si="3"/>
        <v>38.6416015625</v>
      </c>
    </row>
    <row r="42" spans="1:5" x14ac:dyDescent="0.25">
      <c r="A42" s="1">
        <f>14538</f>
        <v>14538</v>
      </c>
      <c r="B42" s="1">
        <f>8</f>
        <v>8</v>
      </c>
      <c r="C42" s="1">
        <f>8585</f>
        <v>8585</v>
      </c>
      <c r="D42" s="1">
        <f t="shared" si="2"/>
        <v>39569</v>
      </c>
      <c r="E42" s="1">
        <f t="shared" si="3"/>
        <v>38.6416015625</v>
      </c>
    </row>
    <row r="43" spans="1:5" x14ac:dyDescent="0.25">
      <c r="A43" s="1">
        <f>14836</f>
        <v>14836</v>
      </c>
      <c r="B43" s="1">
        <f>26</f>
        <v>26</v>
      </c>
      <c r="C43" s="1">
        <f>8790</f>
        <v>8790</v>
      </c>
      <c r="D43" s="1">
        <f t="shared" si="2"/>
        <v>39569</v>
      </c>
      <c r="E43" s="1">
        <f t="shared" si="3"/>
        <v>38.6416015625</v>
      </c>
    </row>
    <row r="44" spans="1:5" x14ac:dyDescent="0.25">
      <c r="A44" s="1">
        <f>15142</f>
        <v>15142</v>
      </c>
      <c r="B44" s="1">
        <f>13</f>
        <v>13</v>
      </c>
      <c r="C44" s="1">
        <f>8977</f>
        <v>8977</v>
      </c>
      <c r="D44" s="1">
        <f>39665</f>
        <v>39665</v>
      </c>
      <c r="E44" s="1">
        <f>38.7353515625</f>
        <v>38.7353515625</v>
      </c>
    </row>
    <row r="45" spans="1:5" x14ac:dyDescent="0.25">
      <c r="A45" s="1">
        <f>15432</f>
        <v>15432</v>
      </c>
      <c r="B45" s="1">
        <f>0</f>
        <v>0</v>
      </c>
      <c r="C45" s="1">
        <f>9165</f>
        <v>9165</v>
      </c>
      <c r="D45" s="1">
        <f>39874</f>
        <v>39874</v>
      </c>
      <c r="E45" s="1">
        <f>38.939453125</f>
        <v>38.939453125</v>
      </c>
    </row>
    <row r="46" spans="1:5" x14ac:dyDescent="0.25">
      <c r="A46" s="1">
        <f>15713</f>
        <v>15713</v>
      </c>
      <c r="B46" s="1">
        <f>0</f>
        <v>0</v>
      </c>
      <c r="C46" s="1">
        <f>9336</f>
        <v>9336</v>
      </c>
      <c r="D46" s="1">
        <f>40481</f>
        <v>40481</v>
      </c>
      <c r="E46" s="1">
        <f>39.5322265625</f>
        <v>39.5322265625</v>
      </c>
    </row>
    <row r="47" spans="1:5" x14ac:dyDescent="0.25">
      <c r="A47" s="1">
        <f>16053</f>
        <v>16053</v>
      </c>
      <c r="B47" s="1">
        <f>0</f>
        <v>0</v>
      </c>
      <c r="C47" s="1">
        <f>9516</f>
        <v>9516</v>
      </c>
      <c r="D47" s="1">
        <f>40610</f>
        <v>40610</v>
      </c>
      <c r="E47" s="1">
        <f>39.658203125</f>
        <v>39.658203125</v>
      </c>
    </row>
    <row r="48" spans="1:5" x14ac:dyDescent="0.25">
      <c r="A48" s="1">
        <f>16341</f>
        <v>16341</v>
      </c>
      <c r="B48" s="1">
        <f>0</f>
        <v>0</v>
      </c>
      <c r="C48" s="1">
        <f>9694</f>
        <v>9694</v>
      </c>
      <c r="D48" s="1">
        <f t="shared" ref="D48:D62" si="4">40729</f>
        <v>40729</v>
      </c>
      <c r="E48" s="1">
        <f t="shared" ref="E48:E62" si="5">39.7744140625</f>
        <v>39.7744140625</v>
      </c>
    </row>
    <row r="49" spans="1:5" x14ac:dyDescent="0.25">
      <c r="A49" s="1">
        <f>16667</f>
        <v>16667</v>
      </c>
      <c r="B49" s="1">
        <f>0</f>
        <v>0</v>
      </c>
      <c r="C49" s="1">
        <f>9844</f>
        <v>9844</v>
      </c>
      <c r="D49" s="1">
        <f t="shared" si="4"/>
        <v>40729</v>
      </c>
      <c r="E49" s="1">
        <f t="shared" si="5"/>
        <v>39.7744140625</v>
      </c>
    </row>
    <row r="50" spans="1:5" x14ac:dyDescent="0.25">
      <c r="A50" s="1">
        <f>17015</f>
        <v>17015</v>
      </c>
      <c r="B50" s="1">
        <f>0</f>
        <v>0</v>
      </c>
      <c r="C50" s="1">
        <f>10040</f>
        <v>10040</v>
      </c>
      <c r="D50" s="1">
        <f t="shared" si="4"/>
        <v>40729</v>
      </c>
      <c r="E50" s="1">
        <f t="shared" si="5"/>
        <v>39.7744140625</v>
      </c>
    </row>
    <row r="51" spans="1:5" x14ac:dyDescent="0.25">
      <c r="A51" s="1">
        <f>17313</f>
        <v>17313</v>
      </c>
      <c r="B51" s="1">
        <f>0</f>
        <v>0</v>
      </c>
      <c r="C51" s="1">
        <f>10182</f>
        <v>10182</v>
      </c>
      <c r="D51" s="1">
        <f t="shared" si="4"/>
        <v>40729</v>
      </c>
      <c r="E51" s="1">
        <f t="shared" si="5"/>
        <v>39.7744140625</v>
      </c>
    </row>
    <row r="52" spans="1:5" x14ac:dyDescent="0.25">
      <c r="A52" s="1">
        <f>17593</f>
        <v>17593</v>
      </c>
      <c r="B52" s="1">
        <f>13</f>
        <v>13</v>
      </c>
      <c r="C52" s="1">
        <f>10365</f>
        <v>10365</v>
      </c>
      <c r="D52" s="1">
        <f t="shared" si="4"/>
        <v>40729</v>
      </c>
      <c r="E52" s="1">
        <f t="shared" si="5"/>
        <v>39.7744140625</v>
      </c>
    </row>
    <row r="53" spans="1:5" x14ac:dyDescent="0.25">
      <c r="A53" s="1">
        <f>17865</f>
        <v>17865</v>
      </c>
      <c r="B53" s="1">
        <f>27</f>
        <v>27</v>
      </c>
      <c r="C53" s="1">
        <f>10509</f>
        <v>10509</v>
      </c>
      <c r="D53" s="1">
        <f t="shared" si="4"/>
        <v>40729</v>
      </c>
      <c r="E53" s="1">
        <f t="shared" si="5"/>
        <v>39.7744140625</v>
      </c>
    </row>
    <row r="54" spans="1:5" x14ac:dyDescent="0.25">
      <c r="A54" s="1">
        <f>18180</f>
        <v>18180</v>
      </c>
      <c r="B54" s="1">
        <f>19</f>
        <v>19</v>
      </c>
      <c r="C54" s="1">
        <f>10702</f>
        <v>10702</v>
      </c>
      <c r="D54" s="1">
        <f t="shared" si="4"/>
        <v>40729</v>
      </c>
      <c r="E54" s="1">
        <f t="shared" si="5"/>
        <v>39.7744140625</v>
      </c>
    </row>
    <row r="55" spans="1:5" x14ac:dyDescent="0.25">
      <c r="A55" s="1">
        <f>18458</f>
        <v>18458</v>
      </c>
      <c r="B55" s="1">
        <f t="shared" ref="B55:B62" si="6">0</f>
        <v>0</v>
      </c>
      <c r="C55" s="1">
        <f>10882</f>
        <v>10882</v>
      </c>
      <c r="D55" s="1">
        <f t="shared" si="4"/>
        <v>40729</v>
      </c>
      <c r="E55" s="1">
        <f t="shared" si="5"/>
        <v>39.7744140625</v>
      </c>
    </row>
    <row r="56" spans="1:5" x14ac:dyDescent="0.25">
      <c r="A56" s="1">
        <f>18755</f>
        <v>18755</v>
      </c>
      <c r="B56" s="1">
        <f t="shared" si="6"/>
        <v>0</v>
      </c>
      <c r="C56" s="1">
        <f>11028</f>
        <v>11028</v>
      </c>
      <c r="D56" s="1">
        <f t="shared" si="4"/>
        <v>40729</v>
      </c>
      <c r="E56" s="1">
        <f t="shared" si="5"/>
        <v>39.7744140625</v>
      </c>
    </row>
    <row r="57" spans="1:5" x14ac:dyDescent="0.25">
      <c r="A57" s="1">
        <f>19035</f>
        <v>19035</v>
      </c>
      <c r="B57" s="1">
        <f t="shared" si="6"/>
        <v>0</v>
      </c>
      <c r="C57" s="1">
        <f>11175</f>
        <v>11175</v>
      </c>
      <c r="D57" s="1">
        <f t="shared" si="4"/>
        <v>40729</v>
      </c>
      <c r="E57" s="1">
        <f t="shared" si="5"/>
        <v>39.7744140625</v>
      </c>
    </row>
    <row r="58" spans="1:5" x14ac:dyDescent="0.25">
      <c r="A58" s="1">
        <f>19320</f>
        <v>19320</v>
      </c>
      <c r="B58" s="1">
        <f t="shared" si="6"/>
        <v>0</v>
      </c>
      <c r="C58" s="1">
        <f>11339</f>
        <v>11339</v>
      </c>
      <c r="D58" s="1">
        <f t="shared" si="4"/>
        <v>40729</v>
      </c>
      <c r="E58" s="1">
        <f t="shared" si="5"/>
        <v>39.7744140625</v>
      </c>
    </row>
    <row r="59" spans="1:5" x14ac:dyDescent="0.25">
      <c r="A59" s="1">
        <f>19591</f>
        <v>19591</v>
      </c>
      <c r="B59" s="1">
        <f t="shared" si="6"/>
        <v>0</v>
      </c>
      <c r="C59" s="1">
        <f>11511</f>
        <v>11511</v>
      </c>
      <c r="D59" s="1">
        <f t="shared" si="4"/>
        <v>40729</v>
      </c>
      <c r="E59" s="1">
        <f t="shared" si="5"/>
        <v>39.7744140625</v>
      </c>
    </row>
    <row r="60" spans="1:5" x14ac:dyDescent="0.25">
      <c r="A60" s="1">
        <f>19870</f>
        <v>19870</v>
      </c>
      <c r="B60" s="1">
        <f t="shared" si="6"/>
        <v>0</v>
      </c>
      <c r="C60" s="1">
        <f>11715</f>
        <v>11715</v>
      </c>
      <c r="D60" s="1">
        <f t="shared" si="4"/>
        <v>40729</v>
      </c>
      <c r="E60" s="1">
        <f t="shared" si="5"/>
        <v>39.7744140625</v>
      </c>
    </row>
    <row r="61" spans="1:5" x14ac:dyDescent="0.25">
      <c r="A61" s="1">
        <f>20151</f>
        <v>20151</v>
      </c>
      <c r="B61" s="1">
        <f t="shared" si="6"/>
        <v>0</v>
      </c>
      <c r="C61" s="1">
        <f>11877</f>
        <v>11877</v>
      </c>
      <c r="D61" s="1">
        <f t="shared" si="4"/>
        <v>40729</v>
      </c>
      <c r="E61" s="1">
        <f t="shared" si="5"/>
        <v>39.7744140625</v>
      </c>
    </row>
    <row r="62" spans="1:5" x14ac:dyDescent="0.25">
      <c r="A62" s="1">
        <f>20443</f>
        <v>20443</v>
      </c>
      <c r="B62" s="1">
        <f t="shared" si="6"/>
        <v>0</v>
      </c>
      <c r="C62" s="1">
        <f>12047</f>
        <v>12047</v>
      </c>
      <c r="D62" s="1">
        <f t="shared" si="4"/>
        <v>40729</v>
      </c>
      <c r="E62" s="1">
        <f t="shared" si="5"/>
        <v>39.7744140625</v>
      </c>
    </row>
    <row r="63" spans="1:5" x14ac:dyDescent="0.25">
      <c r="A63" s="1">
        <f>20743</f>
        <v>20743</v>
      </c>
      <c r="B63" s="1">
        <f>14</f>
        <v>14</v>
      </c>
      <c r="C63" s="1">
        <f>12249</f>
        <v>12249</v>
      </c>
      <c r="D63" s="1">
        <f>40741</f>
        <v>40741</v>
      </c>
      <c r="E63" s="1">
        <f>39.7861328125</f>
        <v>39.7861328125</v>
      </c>
    </row>
    <row r="64" spans="1:5" x14ac:dyDescent="0.25">
      <c r="A64" s="1">
        <f>21019</f>
        <v>21019</v>
      </c>
      <c r="B64" s="1">
        <f>9</f>
        <v>9</v>
      </c>
      <c r="C64" s="1">
        <f>12434</f>
        <v>12434</v>
      </c>
      <c r="D64" s="1">
        <f>40770</f>
        <v>40770</v>
      </c>
      <c r="E64" s="1">
        <f>39.814453125</f>
        <v>39.814453125</v>
      </c>
    </row>
    <row r="65" spans="1:5" x14ac:dyDescent="0.25">
      <c r="A65" s="1">
        <f>21317</f>
        <v>21317</v>
      </c>
      <c r="B65" s="1">
        <f>18</f>
        <v>18</v>
      </c>
      <c r="C65" s="1">
        <f>12596</f>
        <v>12596</v>
      </c>
      <c r="D65" s="1">
        <f t="shared" ref="D65:D76" si="7">40769</f>
        <v>40769</v>
      </c>
      <c r="E65" s="1">
        <f t="shared" ref="E65:E76" si="8">39.8134765625</f>
        <v>39.8134765625</v>
      </c>
    </row>
    <row r="66" spans="1:5" x14ac:dyDescent="0.25">
      <c r="A66" s="1">
        <f>21608</f>
        <v>21608</v>
      </c>
      <c r="B66" s="1">
        <f>0</f>
        <v>0</v>
      </c>
      <c r="C66" s="1">
        <f>12751</f>
        <v>12751</v>
      </c>
      <c r="D66" s="1">
        <f t="shared" si="7"/>
        <v>40769</v>
      </c>
      <c r="E66" s="1">
        <f t="shared" si="8"/>
        <v>39.8134765625</v>
      </c>
    </row>
    <row r="67" spans="1:5" x14ac:dyDescent="0.25">
      <c r="A67" s="1">
        <f>21896</f>
        <v>21896</v>
      </c>
      <c r="B67" s="1">
        <f>0</f>
        <v>0</v>
      </c>
      <c r="C67" s="1">
        <f>12902</f>
        <v>12902</v>
      </c>
      <c r="D67" s="1">
        <f t="shared" si="7"/>
        <v>40769</v>
      </c>
      <c r="E67" s="1">
        <f t="shared" si="8"/>
        <v>39.8134765625</v>
      </c>
    </row>
    <row r="68" spans="1:5" x14ac:dyDescent="0.25">
      <c r="A68" s="1">
        <f>22223</f>
        <v>22223</v>
      </c>
      <c r="B68" s="1">
        <f>0</f>
        <v>0</v>
      </c>
      <c r="C68" s="1">
        <f>13062</f>
        <v>13062</v>
      </c>
      <c r="D68" s="1">
        <f t="shared" si="7"/>
        <v>40769</v>
      </c>
      <c r="E68" s="1">
        <f t="shared" si="8"/>
        <v>39.8134765625</v>
      </c>
    </row>
    <row r="69" spans="1:5" x14ac:dyDescent="0.25">
      <c r="A69" s="1">
        <f>22554</f>
        <v>22554</v>
      </c>
      <c r="B69" s="1">
        <f>0</f>
        <v>0</v>
      </c>
      <c r="C69" s="1">
        <f>13222</f>
        <v>13222</v>
      </c>
      <c r="D69" s="1">
        <f t="shared" si="7"/>
        <v>40769</v>
      </c>
      <c r="E69" s="1">
        <f t="shared" si="8"/>
        <v>39.8134765625</v>
      </c>
    </row>
    <row r="70" spans="1:5" x14ac:dyDescent="0.25">
      <c r="A70" s="1">
        <f>22878</f>
        <v>22878</v>
      </c>
      <c r="B70" s="1">
        <f>0</f>
        <v>0</v>
      </c>
      <c r="C70" s="1">
        <f>13381</f>
        <v>13381</v>
      </c>
      <c r="D70" s="1">
        <f t="shared" si="7"/>
        <v>40769</v>
      </c>
      <c r="E70" s="1">
        <f t="shared" si="8"/>
        <v>39.8134765625</v>
      </c>
    </row>
    <row r="71" spans="1:5" x14ac:dyDescent="0.25">
      <c r="A71" s="1">
        <f>23177</f>
        <v>23177</v>
      </c>
      <c r="B71" s="1">
        <f>0</f>
        <v>0</v>
      </c>
      <c r="C71" s="1">
        <f>13584</f>
        <v>13584</v>
      </c>
      <c r="D71" s="1">
        <f t="shared" si="7"/>
        <v>40769</v>
      </c>
      <c r="E71" s="1">
        <f t="shared" si="8"/>
        <v>39.8134765625</v>
      </c>
    </row>
    <row r="72" spans="1:5" x14ac:dyDescent="0.25">
      <c r="A72" s="1">
        <f>23467</f>
        <v>23467</v>
      </c>
      <c r="B72" s="1">
        <f>0</f>
        <v>0</v>
      </c>
      <c r="C72" s="1">
        <f>13735</f>
        <v>13735</v>
      </c>
      <c r="D72" s="1">
        <f t="shared" si="7"/>
        <v>40769</v>
      </c>
      <c r="E72" s="1">
        <f t="shared" si="8"/>
        <v>39.8134765625</v>
      </c>
    </row>
    <row r="73" spans="1:5" x14ac:dyDescent="0.25">
      <c r="A73" s="1">
        <f>23737</f>
        <v>23737</v>
      </c>
      <c r="B73" s="1">
        <f>29</f>
        <v>29</v>
      </c>
      <c r="C73" s="1">
        <f>13920</f>
        <v>13920</v>
      </c>
      <c r="D73" s="1">
        <f t="shared" si="7"/>
        <v>40769</v>
      </c>
      <c r="E73" s="1">
        <f t="shared" si="8"/>
        <v>39.8134765625</v>
      </c>
    </row>
    <row r="74" spans="1:5" x14ac:dyDescent="0.25">
      <c r="A74" s="1">
        <f>24050</f>
        <v>24050</v>
      </c>
      <c r="B74" s="1">
        <f>11</f>
        <v>11</v>
      </c>
      <c r="C74" s="1">
        <f>14070</f>
        <v>14070</v>
      </c>
      <c r="D74" s="1">
        <f t="shared" si="7"/>
        <v>40769</v>
      </c>
      <c r="E74" s="1">
        <f t="shared" si="8"/>
        <v>39.8134765625</v>
      </c>
    </row>
    <row r="75" spans="1:5" x14ac:dyDescent="0.25">
      <c r="A75" s="1">
        <f>24365</f>
        <v>24365</v>
      </c>
      <c r="B75" s="1">
        <f>0</f>
        <v>0</v>
      </c>
      <c r="C75" s="1">
        <f>14227</f>
        <v>14227</v>
      </c>
      <c r="D75" s="1">
        <f t="shared" si="7"/>
        <v>40769</v>
      </c>
      <c r="E75" s="1">
        <f t="shared" si="8"/>
        <v>39.8134765625</v>
      </c>
    </row>
    <row r="76" spans="1:5" x14ac:dyDescent="0.25">
      <c r="A76" s="1">
        <f>24662</f>
        <v>24662</v>
      </c>
      <c r="B76" s="1">
        <f>0</f>
        <v>0</v>
      </c>
      <c r="C76" s="1">
        <f>14386</f>
        <v>14386</v>
      </c>
      <c r="D76" s="1">
        <f t="shared" si="7"/>
        <v>40769</v>
      </c>
      <c r="E76" s="1">
        <f t="shared" si="8"/>
        <v>39.8134765625</v>
      </c>
    </row>
    <row r="77" spans="1:5" x14ac:dyDescent="0.25">
      <c r="A77" s="1">
        <f>25003</f>
        <v>25003</v>
      </c>
      <c r="B77" s="1">
        <f>0</f>
        <v>0</v>
      </c>
      <c r="C77" s="1">
        <f>14627</f>
        <v>14627</v>
      </c>
      <c r="D77" s="1">
        <f>41529</f>
        <v>41529</v>
      </c>
      <c r="E77" s="1">
        <f>40.5556640625</f>
        <v>40.5556640625</v>
      </c>
    </row>
    <row r="78" spans="1:5" x14ac:dyDescent="0.25">
      <c r="A78" s="1">
        <f>25356</f>
        <v>25356</v>
      </c>
      <c r="B78" s="1">
        <f>0</f>
        <v>0</v>
      </c>
      <c r="C78" s="1">
        <f>14806</f>
        <v>14806</v>
      </c>
      <c r="D78" s="1">
        <f>41629</f>
        <v>41629</v>
      </c>
      <c r="E78" s="1">
        <f>40.6533203125</f>
        <v>40.6533203125</v>
      </c>
    </row>
    <row r="79" spans="1:5" x14ac:dyDescent="0.25">
      <c r="A79" s="1">
        <f>25697</f>
        <v>25697</v>
      </c>
      <c r="B79" s="1">
        <f>0</f>
        <v>0</v>
      </c>
      <c r="C79" s="1">
        <f>14987</f>
        <v>14987</v>
      </c>
      <c r="D79" s="1">
        <f>41669</f>
        <v>41669</v>
      </c>
      <c r="E79" s="1">
        <f>40.6923828125</f>
        <v>40.6923828125</v>
      </c>
    </row>
    <row r="80" spans="1:5" x14ac:dyDescent="0.25">
      <c r="A80" s="1">
        <f>26038</f>
        <v>26038</v>
      </c>
      <c r="B80" s="1">
        <f>0</f>
        <v>0</v>
      </c>
      <c r="C80" s="1">
        <f>15175</f>
        <v>15175</v>
      </c>
      <c r="D80" s="1">
        <f>41053</f>
        <v>41053</v>
      </c>
      <c r="E80" s="1">
        <f>40.0908203125</f>
        <v>40.0908203125</v>
      </c>
    </row>
    <row r="81" spans="1:5" x14ac:dyDescent="0.25">
      <c r="A81" s="1">
        <f>26354</f>
        <v>26354</v>
      </c>
      <c r="B81" s="1">
        <f>0</f>
        <v>0</v>
      </c>
      <c r="C81" s="1">
        <f>15319</f>
        <v>15319</v>
      </c>
      <c r="D81" s="1">
        <f>41069</f>
        <v>41069</v>
      </c>
      <c r="E81" s="1">
        <f>40.1064453125</f>
        <v>40.1064453125</v>
      </c>
    </row>
    <row r="82" spans="1:5" x14ac:dyDescent="0.25">
      <c r="A82" s="1">
        <f>26644</f>
        <v>26644</v>
      </c>
      <c r="B82" s="1">
        <f>12</f>
        <v>12</v>
      </c>
      <c r="C82" s="1">
        <f>15511</f>
        <v>15511</v>
      </c>
      <c r="D82" s="1">
        <f>41070</f>
        <v>41070</v>
      </c>
      <c r="E82" s="1">
        <f>40.107421875</f>
        <v>40.107421875</v>
      </c>
    </row>
    <row r="83" spans="1:5" x14ac:dyDescent="0.25">
      <c r="A83" s="1">
        <f>26916</f>
        <v>26916</v>
      </c>
      <c r="B83" s="1">
        <f t="shared" ref="B83:B92" si="9">0</f>
        <v>0</v>
      </c>
      <c r="C83" s="1">
        <f>15635</f>
        <v>15635</v>
      </c>
      <c r="D83" s="1">
        <f>41069</f>
        <v>41069</v>
      </c>
      <c r="E83" s="1">
        <f>40.1064453125</f>
        <v>40.1064453125</v>
      </c>
    </row>
    <row r="84" spans="1:5" x14ac:dyDescent="0.25">
      <c r="A84" s="1">
        <f>27216</f>
        <v>27216</v>
      </c>
      <c r="B84" s="1">
        <f t="shared" si="9"/>
        <v>0</v>
      </c>
      <c r="C84" s="1">
        <f>15854</f>
        <v>15854</v>
      </c>
      <c r="D84" s="1">
        <f>41070</f>
        <v>41070</v>
      </c>
      <c r="E84" s="1">
        <f>40.107421875</f>
        <v>40.107421875</v>
      </c>
    </row>
    <row r="85" spans="1:5" x14ac:dyDescent="0.25">
      <c r="A85" s="1">
        <f>27505</f>
        <v>27505</v>
      </c>
      <c r="B85" s="1">
        <f t="shared" si="9"/>
        <v>0</v>
      </c>
      <c r="C85" s="1">
        <f>16015</f>
        <v>16015</v>
      </c>
      <c r="D85" s="1">
        <f>41069</f>
        <v>41069</v>
      </c>
      <c r="E85" s="1">
        <f>40.1064453125</f>
        <v>40.1064453125</v>
      </c>
    </row>
    <row r="86" spans="1:5" x14ac:dyDescent="0.25">
      <c r="A86" s="1">
        <f>27813</f>
        <v>27813</v>
      </c>
      <c r="B86" s="1">
        <f t="shared" si="9"/>
        <v>0</v>
      </c>
      <c r="C86" s="1">
        <f>16180</f>
        <v>16180</v>
      </c>
      <c r="D86" s="1">
        <f>41070</f>
        <v>41070</v>
      </c>
      <c r="E86" s="1">
        <f>40.107421875</f>
        <v>40.107421875</v>
      </c>
    </row>
    <row r="87" spans="1:5" x14ac:dyDescent="0.25">
      <c r="A87" s="1">
        <f>28113</f>
        <v>28113</v>
      </c>
      <c r="B87" s="1">
        <f t="shared" si="9"/>
        <v>0</v>
      </c>
      <c r="C87" s="1">
        <f>16386</f>
        <v>16386</v>
      </c>
      <c r="D87" s="1">
        <f t="shared" ref="D87:D94" si="10">41069</f>
        <v>41069</v>
      </c>
      <c r="E87" s="1">
        <f t="shared" ref="E87:E94" si="11">40.1064453125</f>
        <v>40.1064453125</v>
      </c>
    </row>
    <row r="88" spans="1:5" x14ac:dyDescent="0.25">
      <c r="A88" s="1">
        <f>28406</f>
        <v>28406</v>
      </c>
      <c r="B88" s="1">
        <f t="shared" si="9"/>
        <v>0</v>
      </c>
      <c r="C88" s="1">
        <f>16529</f>
        <v>16529</v>
      </c>
      <c r="D88" s="1">
        <f t="shared" si="10"/>
        <v>41069</v>
      </c>
      <c r="E88" s="1">
        <f t="shared" si="11"/>
        <v>40.1064453125</v>
      </c>
    </row>
    <row r="89" spans="1:5" x14ac:dyDescent="0.25">
      <c r="A89" s="1">
        <f>28713</f>
        <v>28713</v>
      </c>
      <c r="B89" s="1">
        <f t="shared" si="9"/>
        <v>0</v>
      </c>
      <c r="C89" s="1">
        <f>16738</f>
        <v>16738</v>
      </c>
      <c r="D89" s="1">
        <f t="shared" si="10"/>
        <v>41069</v>
      </c>
      <c r="E89" s="1">
        <f t="shared" si="11"/>
        <v>40.1064453125</v>
      </c>
    </row>
    <row r="90" spans="1:5" x14ac:dyDescent="0.25">
      <c r="A90" s="1">
        <f>28999</f>
        <v>28999</v>
      </c>
      <c r="B90" s="1">
        <f t="shared" si="9"/>
        <v>0</v>
      </c>
      <c r="C90" s="1">
        <f>16883</f>
        <v>16883</v>
      </c>
      <c r="D90" s="1">
        <f t="shared" si="10"/>
        <v>41069</v>
      </c>
      <c r="E90" s="1">
        <f t="shared" si="11"/>
        <v>40.1064453125</v>
      </c>
    </row>
    <row r="91" spans="1:5" x14ac:dyDescent="0.25">
      <c r="A91" s="1">
        <f>29292</f>
        <v>29292</v>
      </c>
      <c r="B91" s="1">
        <f t="shared" si="9"/>
        <v>0</v>
      </c>
      <c r="C91" s="1">
        <f>17075</f>
        <v>17075</v>
      </c>
      <c r="D91" s="1">
        <f t="shared" si="10"/>
        <v>41069</v>
      </c>
      <c r="E91" s="1">
        <f t="shared" si="11"/>
        <v>40.1064453125</v>
      </c>
    </row>
    <row r="92" spans="1:5" x14ac:dyDescent="0.25">
      <c r="A92" s="1">
        <f>29587</f>
        <v>29587</v>
      </c>
      <c r="B92" s="1">
        <f t="shared" si="9"/>
        <v>0</v>
      </c>
      <c r="C92" s="1">
        <f>17214</f>
        <v>17214</v>
      </c>
      <c r="D92" s="1">
        <f t="shared" si="10"/>
        <v>41069</v>
      </c>
      <c r="E92" s="1">
        <f t="shared" si="11"/>
        <v>40.1064453125</v>
      </c>
    </row>
    <row r="93" spans="1:5" x14ac:dyDescent="0.25">
      <c r="A93" s="1">
        <f>29904</f>
        <v>29904</v>
      </c>
      <c r="B93" s="1">
        <f>21</f>
        <v>21</v>
      </c>
      <c r="C93" s="1">
        <f>17352</f>
        <v>17352</v>
      </c>
      <c r="D93" s="1">
        <f t="shared" si="10"/>
        <v>41069</v>
      </c>
      <c r="E93" s="1">
        <f t="shared" si="11"/>
        <v>40.1064453125</v>
      </c>
    </row>
    <row r="94" spans="1:5" x14ac:dyDescent="0.25">
      <c r="A94" s="1">
        <f>30209</f>
        <v>30209</v>
      </c>
      <c r="B94" s="1">
        <f>11</f>
        <v>11</v>
      </c>
      <c r="C94" s="1">
        <f>17509</f>
        <v>17509</v>
      </c>
      <c r="D94" s="1">
        <f t="shared" si="10"/>
        <v>41069</v>
      </c>
      <c r="E94" s="1">
        <f t="shared" si="11"/>
        <v>40.1064453125</v>
      </c>
    </row>
    <row r="95" spans="1:5" x14ac:dyDescent="0.25">
      <c r="A95" s="1">
        <f>30502</f>
        <v>30502</v>
      </c>
      <c r="B95" s="1">
        <f>0</f>
        <v>0</v>
      </c>
      <c r="C95" s="1">
        <f>17649</f>
        <v>17649</v>
      </c>
      <c r="D95" s="1">
        <f>41713</f>
        <v>41713</v>
      </c>
      <c r="E95" s="1">
        <f>40.7353515625</f>
        <v>40.7353515625</v>
      </c>
    </row>
    <row r="96" spans="1:5" x14ac:dyDescent="0.25">
      <c r="A96" s="1">
        <f>30805</f>
        <v>30805</v>
      </c>
      <c r="B96" s="1">
        <f>0</f>
        <v>0</v>
      </c>
      <c r="C96" s="1">
        <f>17829</f>
        <v>17829</v>
      </c>
      <c r="D96" s="1">
        <f>41157</f>
        <v>41157</v>
      </c>
      <c r="E96" s="1">
        <f>40.1923828125</f>
        <v>40.1923828125</v>
      </c>
    </row>
    <row r="97" spans="1:5" x14ac:dyDescent="0.25">
      <c r="A97" s="1">
        <f>31096</f>
        <v>31096</v>
      </c>
      <c r="B97" s="1">
        <f>0</f>
        <v>0</v>
      </c>
      <c r="C97" s="1">
        <f>18025</f>
        <v>18025</v>
      </c>
      <c r="D97" s="1">
        <f>41198</f>
        <v>41198</v>
      </c>
      <c r="E97" s="1">
        <f>40.232421875</f>
        <v>40.232421875</v>
      </c>
    </row>
    <row r="98" spans="1:5" x14ac:dyDescent="0.25">
      <c r="A98" s="1">
        <f>31372</f>
        <v>31372</v>
      </c>
      <c r="B98" s="1">
        <f>0</f>
        <v>0</v>
      </c>
      <c r="C98" s="1">
        <f>18197</f>
        <v>18197</v>
      </c>
      <c r="D98" s="1">
        <f>41225</f>
        <v>41225</v>
      </c>
      <c r="E98" s="1">
        <f>40.2587890625</f>
        <v>40.2587890625</v>
      </c>
    </row>
    <row r="99" spans="1:5" x14ac:dyDescent="0.25">
      <c r="A99" s="1">
        <f>31689</f>
        <v>31689</v>
      </c>
      <c r="B99" s="1">
        <f>0</f>
        <v>0</v>
      </c>
      <c r="C99" s="1">
        <f>18324</f>
        <v>18324</v>
      </c>
      <c r="D99" s="1">
        <f>41233</f>
        <v>41233</v>
      </c>
      <c r="E99" s="1">
        <f>40.2666015625</f>
        <v>40.2666015625</v>
      </c>
    </row>
    <row r="100" spans="1:5" x14ac:dyDescent="0.25">
      <c r="A100" s="1">
        <f>32002</f>
        <v>32002</v>
      </c>
      <c r="B100" s="1">
        <f>0</f>
        <v>0</v>
      </c>
      <c r="C100" s="1">
        <f>18494</f>
        <v>18494</v>
      </c>
      <c r="D100" s="1">
        <f>41233</f>
        <v>41233</v>
      </c>
      <c r="E100" s="1">
        <f>40.2666015625</f>
        <v>40.2666015625</v>
      </c>
    </row>
    <row r="101" spans="1:5" x14ac:dyDescent="0.25">
      <c r="A101" s="1">
        <f>32327</f>
        <v>32327</v>
      </c>
      <c r="B101" s="1">
        <f>0</f>
        <v>0</v>
      </c>
      <c r="C101" s="1">
        <f>18636</f>
        <v>18636</v>
      </c>
      <c r="D101" s="1">
        <f>41233</f>
        <v>41233</v>
      </c>
      <c r="E101" s="1">
        <f>40.2666015625</f>
        <v>40.2666015625</v>
      </c>
    </row>
    <row r="102" spans="1:5" x14ac:dyDescent="0.25">
      <c r="A102" s="1">
        <f>32643</f>
        <v>32643</v>
      </c>
      <c r="B102" s="1">
        <f>14</f>
        <v>14</v>
      </c>
      <c r="C102" s="1">
        <f>18801</f>
        <v>18801</v>
      </c>
      <c r="D102" s="1">
        <f>41233</f>
        <v>41233</v>
      </c>
      <c r="E102" s="1">
        <f>40.2666015625</f>
        <v>40.2666015625</v>
      </c>
    </row>
    <row r="103" spans="1:5" x14ac:dyDescent="0.25">
      <c r="A103" s="1">
        <f>32987</f>
        <v>32987</v>
      </c>
      <c r="B103" s="1">
        <f>14</f>
        <v>14</v>
      </c>
      <c r="C103" s="1">
        <f>18943</f>
        <v>18943</v>
      </c>
      <c r="D103" s="1">
        <f>41233</f>
        <v>41233</v>
      </c>
      <c r="E103" s="1">
        <f>40.2666015625</f>
        <v>40.2666015625</v>
      </c>
    </row>
    <row r="104" spans="1:5" x14ac:dyDescent="0.25">
      <c r="A104" s="1">
        <f>33299</f>
        <v>33299</v>
      </c>
      <c r="B104" s="1">
        <f>6</f>
        <v>6</v>
      </c>
      <c r="C104" s="1">
        <f>19142</f>
        <v>19142</v>
      </c>
      <c r="D104" s="1">
        <f>41234</f>
        <v>41234</v>
      </c>
      <c r="E104" s="1">
        <f>40.267578125</f>
        <v>40.267578125</v>
      </c>
    </row>
    <row r="105" spans="1:5" x14ac:dyDescent="0.25">
      <c r="A105" s="1">
        <f>33590</f>
        <v>33590</v>
      </c>
      <c r="B105" s="1">
        <f t="shared" ref="B105:B113" si="12">0</f>
        <v>0</v>
      </c>
      <c r="C105" s="1">
        <f>19312</f>
        <v>19312</v>
      </c>
      <c r="D105" s="1">
        <f>41233</f>
        <v>41233</v>
      </c>
      <c r="E105" s="1">
        <f>40.2666015625</f>
        <v>40.2666015625</v>
      </c>
    </row>
    <row r="106" spans="1:5" x14ac:dyDescent="0.25">
      <c r="A106" s="1">
        <f>33871</f>
        <v>33871</v>
      </c>
      <c r="B106" s="1">
        <f t="shared" si="12"/>
        <v>0</v>
      </c>
      <c r="C106" s="1">
        <f>19461</f>
        <v>19461</v>
      </c>
      <c r="D106" s="1">
        <f>41234</f>
        <v>41234</v>
      </c>
      <c r="E106" s="1">
        <f>40.267578125</f>
        <v>40.267578125</v>
      </c>
    </row>
    <row r="107" spans="1:5" x14ac:dyDescent="0.25">
      <c r="A107" s="1">
        <f>34195</f>
        <v>34195</v>
      </c>
      <c r="B107" s="1">
        <f t="shared" si="12"/>
        <v>0</v>
      </c>
      <c r="C107" s="1">
        <f>19628</f>
        <v>19628</v>
      </c>
      <c r="D107" s="1">
        <f>41233</f>
        <v>41233</v>
      </c>
      <c r="E107" s="1">
        <f>40.2666015625</f>
        <v>40.2666015625</v>
      </c>
    </row>
    <row r="108" spans="1:5" x14ac:dyDescent="0.25">
      <c r="A108" s="1">
        <f>34456</f>
        <v>34456</v>
      </c>
      <c r="B108" s="1">
        <f t="shared" si="12"/>
        <v>0</v>
      </c>
      <c r="C108" s="1">
        <f>19773</f>
        <v>19773</v>
      </c>
      <c r="D108" s="1">
        <f>41233</f>
        <v>41233</v>
      </c>
      <c r="E108" s="1">
        <f>40.2666015625</f>
        <v>40.2666015625</v>
      </c>
    </row>
    <row r="109" spans="1:5" x14ac:dyDescent="0.25">
      <c r="A109" s="1">
        <f>34738</f>
        <v>34738</v>
      </c>
      <c r="B109" s="1">
        <f t="shared" si="12"/>
        <v>0</v>
      </c>
      <c r="C109" s="1">
        <f>19969</f>
        <v>19969</v>
      </c>
      <c r="D109" s="1">
        <f>41234</f>
        <v>41234</v>
      </c>
      <c r="E109" s="1">
        <f>40.267578125</f>
        <v>40.267578125</v>
      </c>
    </row>
    <row r="110" spans="1:5" x14ac:dyDescent="0.25">
      <c r="A110" s="1">
        <f>35029</f>
        <v>35029</v>
      </c>
      <c r="B110" s="1">
        <f t="shared" si="12"/>
        <v>0</v>
      </c>
      <c r="C110" s="1">
        <f>20162</f>
        <v>20162</v>
      </c>
      <c r="D110" s="1">
        <f>41233</f>
        <v>41233</v>
      </c>
      <c r="E110" s="1">
        <f>40.2666015625</f>
        <v>40.2666015625</v>
      </c>
    </row>
    <row r="111" spans="1:5" x14ac:dyDescent="0.25">
      <c r="A111" s="1">
        <f>35313</f>
        <v>35313</v>
      </c>
      <c r="B111" s="1">
        <f t="shared" si="12"/>
        <v>0</v>
      </c>
      <c r="C111" s="1">
        <f>20323</f>
        <v>20323</v>
      </c>
      <c r="D111" s="1">
        <f>41233</f>
        <v>41233</v>
      </c>
      <c r="E111" s="1">
        <f>40.2666015625</f>
        <v>40.2666015625</v>
      </c>
    </row>
    <row r="112" spans="1:5" x14ac:dyDescent="0.25">
      <c r="A112" s="1">
        <f>35615</f>
        <v>35615</v>
      </c>
      <c r="B112" s="1">
        <f t="shared" si="12"/>
        <v>0</v>
      </c>
      <c r="C112" s="1">
        <f>20525</f>
        <v>20525</v>
      </c>
      <c r="D112" s="1">
        <f>41234</f>
        <v>41234</v>
      </c>
      <c r="E112" s="1">
        <f>40.267578125</f>
        <v>40.267578125</v>
      </c>
    </row>
    <row r="113" spans="1:5" x14ac:dyDescent="0.25">
      <c r="A113" s="1">
        <f>35877</f>
        <v>35877</v>
      </c>
      <c r="B113" s="1">
        <f t="shared" si="12"/>
        <v>0</v>
      </c>
      <c r="C113" s="1">
        <f>20725</f>
        <v>20725</v>
      </c>
      <c r="D113" s="1">
        <f>41237</f>
        <v>41237</v>
      </c>
      <c r="E113" s="1">
        <f>40.2705078125</f>
        <v>40.2705078125</v>
      </c>
    </row>
    <row r="114" spans="1:5" x14ac:dyDescent="0.25">
      <c r="C114" s="1">
        <f>20884</f>
        <v>20884</v>
      </c>
      <c r="D114" s="1">
        <f>41302</f>
        <v>41302</v>
      </c>
      <c r="E114" s="1">
        <f>40.333984375</f>
        <v>40.333984375</v>
      </c>
    </row>
    <row r="115" spans="1:5" x14ac:dyDescent="0.25">
      <c r="C115" s="1">
        <f>21058</f>
        <v>21058</v>
      </c>
      <c r="D115" s="1">
        <f>41337</f>
        <v>41337</v>
      </c>
      <c r="E115" s="1">
        <f>40.3681640625</f>
        <v>40.3681640625</v>
      </c>
    </row>
    <row r="116" spans="1:5" x14ac:dyDescent="0.25">
      <c r="C116" s="1">
        <f>21214</f>
        <v>21214</v>
      </c>
      <c r="D116" s="1">
        <f>41361</f>
        <v>41361</v>
      </c>
      <c r="E116" s="1">
        <f>40.3916015625</f>
        <v>40.3916015625</v>
      </c>
    </row>
    <row r="117" spans="1:5" x14ac:dyDescent="0.25">
      <c r="C117" s="1">
        <f>21394</f>
        <v>21394</v>
      </c>
      <c r="D117" s="1">
        <f>41370</f>
        <v>41370</v>
      </c>
      <c r="E117" s="1">
        <f>40.400390625</f>
        <v>40.400390625</v>
      </c>
    </row>
    <row r="118" spans="1:5" x14ac:dyDescent="0.25">
      <c r="C118" s="1">
        <f>21523</f>
        <v>21523</v>
      </c>
      <c r="D118" s="1">
        <f>41369</f>
        <v>41369</v>
      </c>
      <c r="E118" s="1">
        <f>40.3994140625</f>
        <v>40.3994140625</v>
      </c>
    </row>
    <row r="119" spans="1:5" x14ac:dyDescent="0.25">
      <c r="C119" s="1">
        <f>21730</f>
        <v>21730</v>
      </c>
      <c r="D119" s="1">
        <f>41370</f>
        <v>41370</v>
      </c>
      <c r="E119" s="1">
        <f>40.400390625</f>
        <v>40.400390625</v>
      </c>
    </row>
    <row r="120" spans="1:5" x14ac:dyDescent="0.25">
      <c r="C120" s="1">
        <f>21929</f>
        <v>21929</v>
      </c>
      <c r="D120" s="1">
        <f t="shared" ref="D120:D129" si="13">41369</f>
        <v>41369</v>
      </c>
      <c r="E120" s="1">
        <f t="shared" ref="E120:E129" si="14">40.3994140625</f>
        <v>40.3994140625</v>
      </c>
    </row>
    <row r="121" spans="1:5" x14ac:dyDescent="0.25">
      <c r="C121" s="1">
        <f>22068</f>
        <v>22068</v>
      </c>
      <c r="D121" s="1">
        <f t="shared" si="13"/>
        <v>41369</v>
      </c>
      <c r="E121" s="1">
        <f t="shared" si="14"/>
        <v>40.3994140625</v>
      </c>
    </row>
    <row r="122" spans="1:5" x14ac:dyDescent="0.25">
      <c r="C122" s="1">
        <f>22223</f>
        <v>22223</v>
      </c>
      <c r="D122" s="1">
        <f t="shared" si="13"/>
        <v>41369</v>
      </c>
      <c r="E122" s="1">
        <f t="shared" si="14"/>
        <v>40.3994140625</v>
      </c>
    </row>
    <row r="123" spans="1:5" x14ac:dyDescent="0.25">
      <c r="C123" s="1">
        <f>22394</f>
        <v>22394</v>
      </c>
      <c r="D123" s="1">
        <f t="shared" si="13"/>
        <v>41369</v>
      </c>
      <c r="E123" s="1">
        <f t="shared" si="14"/>
        <v>40.3994140625</v>
      </c>
    </row>
    <row r="124" spans="1:5" x14ac:dyDescent="0.25">
      <c r="C124" s="1">
        <f>22588</f>
        <v>22588</v>
      </c>
      <c r="D124" s="1">
        <f t="shared" si="13"/>
        <v>41369</v>
      </c>
      <c r="E124" s="1">
        <f t="shared" si="14"/>
        <v>40.3994140625</v>
      </c>
    </row>
    <row r="125" spans="1:5" x14ac:dyDescent="0.25">
      <c r="C125" s="1">
        <f>22745</f>
        <v>22745</v>
      </c>
      <c r="D125" s="1">
        <f t="shared" si="13"/>
        <v>41369</v>
      </c>
      <c r="E125" s="1">
        <f t="shared" si="14"/>
        <v>40.3994140625</v>
      </c>
    </row>
    <row r="126" spans="1:5" x14ac:dyDescent="0.25">
      <c r="C126" s="1">
        <f>22932</f>
        <v>22932</v>
      </c>
      <c r="D126" s="1">
        <f t="shared" si="13"/>
        <v>41369</v>
      </c>
      <c r="E126" s="1">
        <f t="shared" si="14"/>
        <v>40.3994140625</v>
      </c>
    </row>
    <row r="127" spans="1:5" x14ac:dyDescent="0.25">
      <c r="C127" s="1">
        <f>23096</f>
        <v>23096</v>
      </c>
      <c r="D127" s="1">
        <f t="shared" si="13"/>
        <v>41369</v>
      </c>
      <c r="E127" s="1">
        <f t="shared" si="14"/>
        <v>40.3994140625</v>
      </c>
    </row>
    <row r="128" spans="1:5" x14ac:dyDescent="0.25">
      <c r="C128" s="1">
        <f>23240</f>
        <v>23240</v>
      </c>
      <c r="D128" s="1">
        <f t="shared" si="13"/>
        <v>41369</v>
      </c>
      <c r="E128" s="1">
        <f t="shared" si="14"/>
        <v>40.3994140625</v>
      </c>
    </row>
    <row r="129" spans="3:5" x14ac:dyDescent="0.25">
      <c r="C129" s="1">
        <f>23385</f>
        <v>23385</v>
      </c>
      <c r="D129" s="1">
        <f t="shared" si="13"/>
        <v>41369</v>
      </c>
      <c r="E129" s="1">
        <f t="shared" si="14"/>
        <v>40.3994140625</v>
      </c>
    </row>
    <row r="130" spans="3:5" x14ac:dyDescent="0.25">
      <c r="C130" s="1">
        <f>23543</f>
        <v>23543</v>
      </c>
      <c r="D130" s="1">
        <f>41386</f>
        <v>41386</v>
      </c>
      <c r="E130" s="1">
        <f>40.416015625</f>
        <v>40.416015625</v>
      </c>
    </row>
    <row r="131" spans="3:5" x14ac:dyDescent="0.25">
      <c r="C131" s="1">
        <f>23700</f>
        <v>23700</v>
      </c>
      <c r="D131" s="1">
        <f>43757</f>
        <v>43757</v>
      </c>
      <c r="E131" s="1">
        <f>42.7314453125</f>
        <v>42.7314453125</v>
      </c>
    </row>
    <row r="132" spans="3:5" x14ac:dyDescent="0.25">
      <c r="C132" s="1">
        <f>23879</f>
        <v>23879</v>
      </c>
      <c r="D132" s="1">
        <f>41626</f>
        <v>41626</v>
      </c>
      <c r="E132" s="1">
        <f>40.650390625</f>
        <v>40.650390625</v>
      </c>
    </row>
    <row r="133" spans="3:5" x14ac:dyDescent="0.25">
      <c r="C133" s="1">
        <f>24080</f>
        <v>24080</v>
      </c>
      <c r="D133" s="1">
        <f>41697</f>
        <v>41697</v>
      </c>
      <c r="E133" s="1">
        <f>40.7197265625</f>
        <v>40.7197265625</v>
      </c>
    </row>
    <row r="134" spans="3:5" x14ac:dyDescent="0.25">
      <c r="C134" s="1">
        <f>24222</f>
        <v>24222</v>
      </c>
      <c r="D134" s="1">
        <f t="shared" ref="D134:D144" si="15">41709</f>
        <v>41709</v>
      </c>
      <c r="E134" s="1">
        <f t="shared" ref="E134:E144" si="16">40.7314453125</f>
        <v>40.7314453125</v>
      </c>
    </row>
    <row r="135" spans="3:5" x14ac:dyDescent="0.25">
      <c r="C135" s="1">
        <f>24379</f>
        <v>24379</v>
      </c>
      <c r="D135" s="1">
        <f t="shared" si="15"/>
        <v>41709</v>
      </c>
      <c r="E135" s="1">
        <f t="shared" si="16"/>
        <v>40.7314453125</v>
      </c>
    </row>
    <row r="136" spans="3:5" x14ac:dyDescent="0.25">
      <c r="C136" s="1">
        <f>24525</f>
        <v>24525</v>
      </c>
      <c r="D136" s="1">
        <f t="shared" si="15"/>
        <v>41709</v>
      </c>
      <c r="E136" s="1">
        <f t="shared" si="16"/>
        <v>40.7314453125</v>
      </c>
    </row>
    <row r="137" spans="3:5" x14ac:dyDescent="0.25">
      <c r="C137" s="1">
        <f>24683</f>
        <v>24683</v>
      </c>
      <c r="D137" s="1">
        <f t="shared" si="15"/>
        <v>41709</v>
      </c>
      <c r="E137" s="1">
        <f t="shared" si="16"/>
        <v>40.7314453125</v>
      </c>
    </row>
    <row r="138" spans="3:5" x14ac:dyDescent="0.25">
      <c r="C138" s="1">
        <f>24844</f>
        <v>24844</v>
      </c>
      <c r="D138" s="1">
        <f t="shared" si="15"/>
        <v>41709</v>
      </c>
      <c r="E138" s="1">
        <f t="shared" si="16"/>
        <v>40.7314453125</v>
      </c>
    </row>
    <row r="139" spans="3:5" x14ac:dyDescent="0.25">
      <c r="C139" s="1">
        <f>25032</f>
        <v>25032</v>
      </c>
      <c r="D139" s="1">
        <f t="shared" si="15"/>
        <v>41709</v>
      </c>
      <c r="E139" s="1">
        <f t="shared" si="16"/>
        <v>40.7314453125</v>
      </c>
    </row>
    <row r="140" spans="3:5" x14ac:dyDescent="0.25">
      <c r="C140" s="1">
        <f>25206</f>
        <v>25206</v>
      </c>
      <c r="D140" s="1">
        <f t="shared" si="15"/>
        <v>41709</v>
      </c>
      <c r="E140" s="1">
        <f t="shared" si="16"/>
        <v>40.7314453125</v>
      </c>
    </row>
    <row r="141" spans="3:5" x14ac:dyDescent="0.25">
      <c r="C141" s="1">
        <f>25387</f>
        <v>25387</v>
      </c>
      <c r="D141" s="1">
        <f t="shared" si="15"/>
        <v>41709</v>
      </c>
      <c r="E141" s="1">
        <f t="shared" si="16"/>
        <v>40.7314453125</v>
      </c>
    </row>
    <row r="142" spans="3:5" x14ac:dyDescent="0.25">
      <c r="C142" s="1">
        <f>25560</f>
        <v>25560</v>
      </c>
      <c r="D142" s="1">
        <f t="shared" si="15"/>
        <v>41709</v>
      </c>
      <c r="E142" s="1">
        <f t="shared" si="16"/>
        <v>40.7314453125</v>
      </c>
    </row>
    <row r="143" spans="3:5" x14ac:dyDescent="0.25">
      <c r="C143" s="1">
        <f>25736</f>
        <v>25736</v>
      </c>
      <c r="D143" s="1">
        <f t="shared" si="15"/>
        <v>41709</v>
      </c>
      <c r="E143" s="1">
        <f t="shared" si="16"/>
        <v>40.7314453125</v>
      </c>
    </row>
    <row r="144" spans="3:5" x14ac:dyDescent="0.25">
      <c r="C144" s="1">
        <f>25921</f>
        <v>25921</v>
      </c>
      <c r="D144" s="1">
        <f t="shared" si="15"/>
        <v>41709</v>
      </c>
      <c r="E144" s="1">
        <f t="shared" si="16"/>
        <v>40.7314453125</v>
      </c>
    </row>
    <row r="145" spans="3:5" x14ac:dyDescent="0.25">
      <c r="C145" s="1">
        <f>26142</f>
        <v>26142</v>
      </c>
      <c r="D145" s="1">
        <f>41710</f>
        <v>41710</v>
      </c>
      <c r="E145" s="1">
        <f>40.732421875</f>
        <v>40.732421875</v>
      </c>
    </row>
    <row r="146" spans="3:5" x14ac:dyDescent="0.25">
      <c r="C146" s="1">
        <f>26333</f>
        <v>26333</v>
      </c>
      <c r="D146" s="1">
        <f>41713</f>
        <v>41713</v>
      </c>
      <c r="E146" s="1">
        <f>40.7353515625</f>
        <v>40.7353515625</v>
      </c>
    </row>
    <row r="147" spans="3:5" x14ac:dyDescent="0.25">
      <c r="C147" s="1">
        <f>26528</f>
        <v>26528</v>
      </c>
      <c r="D147" s="1">
        <f>41725</f>
        <v>41725</v>
      </c>
      <c r="E147" s="1">
        <f>40.7470703125</f>
        <v>40.7470703125</v>
      </c>
    </row>
    <row r="148" spans="3:5" x14ac:dyDescent="0.25">
      <c r="C148" s="1">
        <f>26700</f>
        <v>26700</v>
      </c>
      <c r="D148" s="1">
        <f>41745</f>
        <v>41745</v>
      </c>
      <c r="E148" s="1">
        <f t="shared" ref="E148:E153" si="17">40.7666015625</f>
        <v>40.7666015625</v>
      </c>
    </row>
    <row r="149" spans="3:5" x14ac:dyDescent="0.25">
      <c r="C149" s="1">
        <f>26829</f>
        <v>26829</v>
      </c>
      <c r="D149" s="1">
        <f>41745</f>
        <v>41745</v>
      </c>
      <c r="E149" s="1">
        <f t="shared" si="17"/>
        <v>40.7666015625</v>
      </c>
    </row>
    <row r="150" spans="3:5" x14ac:dyDescent="0.25">
      <c r="C150" s="1">
        <f>26976</f>
        <v>26976</v>
      </c>
      <c r="D150" s="1">
        <f>41745</f>
        <v>41745</v>
      </c>
      <c r="E150" s="1">
        <f t="shared" si="17"/>
        <v>40.7666015625</v>
      </c>
    </row>
    <row r="151" spans="3:5" x14ac:dyDescent="0.25">
      <c r="C151" s="1">
        <f>27107</f>
        <v>27107</v>
      </c>
      <c r="D151" s="1">
        <f>41745</f>
        <v>41745</v>
      </c>
      <c r="E151" s="1">
        <f t="shared" si="17"/>
        <v>40.7666015625</v>
      </c>
    </row>
    <row r="152" spans="3:5" x14ac:dyDescent="0.25">
      <c r="C152" s="1">
        <f>27266</f>
        <v>27266</v>
      </c>
      <c r="D152" s="1">
        <f>41745</f>
        <v>41745</v>
      </c>
      <c r="E152" s="1">
        <f t="shared" si="17"/>
        <v>40.7666015625</v>
      </c>
    </row>
    <row r="153" spans="3:5" x14ac:dyDescent="0.25">
      <c r="C153" s="1">
        <f>27414</f>
        <v>27414</v>
      </c>
      <c r="D153" s="1">
        <f>41745</f>
        <v>41745</v>
      </c>
      <c r="E153" s="1">
        <f t="shared" si="17"/>
        <v>40.7666015625</v>
      </c>
    </row>
    <row r="154" spans="3:5" x14ac:dyDescent="0.25">
      <c r="C154" s="1">
        <f>27588</f>
        <v>27588</v>
      </c>
      <c r="D154" s="1">
        <f>41746</f>
        <v>41746</v>
      </c>
      <c r="E154" s="1">
        <f>40.767578125</f>
        <v>40.767578125</v>
      </c>
    </row>
    <row r="155" spans="3:5" x14ac:dyDescent="0.25">
      <c r="C155" s="1">
        <f>27714</f>
        <v>27714</v>
      </c>
      <c r="D155" s="1">
        <f>41745</f>
        <v>41745</v>
      </c>
      <c r="E155" s="1">
        <f>40.7666015625</f>
        <v>40.7666015625</v>
      </c>
    </row>
    <row r="156" spans="3:5" x14ac:dyDescent="0.25">
      <c r="C156" s="1">
        <f>27891</f>
        <v>27891</v>
      </c>
      <c r="D156" s="1">
        <f>41746</f>
        <v>41746</v>
      </c>
      <c r="E156" s="1">
        <f>40.767578125</f>
        <v>40.767578125</v>
      </c>
    </row>
    <row r="157" spans="3:5" x14ac:dyDescent="0.25">
      <c r="C157" s="1">
        <f>28036</f>
        <v>28036</v>
      </c>
      <c r="D157" s="1">
        <f>41745</f>
        <v>41745</v>
      </c>
      <c r="E157" s="1">
        <f>40.7666015625</f>
        <v>40.7666015625</v>
      </c>
    </row>
    <row r="158" spans="3:5" x14ac:dyDescent="0.25">
      <c r="C158" s="1">
        <f>28254</f>
        <v>28254</v>
      </c>
      <c r="D158" s="1">
        <f>41746</f>
        <v>41746</v>
      </c>
      <c r="E158" s="1">
        <f>40.767578125</f>
        <v>40.767578125</v>
      </c>
    </row>
    <row r="159" spans="3:5" x14ac:dyDescent="0.25">
      <c r="C159" s="1">
        <f>28414</f>
        <v>28414</v>
      </c>
      <c r="D159" s="1">
        <f>41745</f>
        <v>41745</v>
      </c>
      <c r="E159" s="1">
        <f>40.7666015625</f>
        <v>40.7666015625</v>
      </c>
    </row>
    <row r="160" spans="3:5" x14ac:dyDescent="0.25">
      <c r="C160" s="1">
        <f>28573</f>
        <v>28573</v>
      </c>
      <c r="D160" s="1">
        <f>41745</f>
        <v>41745</v>
      </c>
      <c r="E160" s="1">
        <f>40.7666015625</f>
        <v>40.7666015625</v>
      </c>
    </row>
    <row r="161" spans="3:5" x14ac:dyDescent="0.25">
      <c r="C161" s="1">
        <f>28755</f>
        <v>28755</v>
      </c>
      <c r="D161" s="1">
        <f>41745</f>
        <v>41745</v>
      </c>
      <c r="E161" s="1">
        <f>40.7666015625</f>
        <v>40.7666015625</v>
      </c>
    </row>
    <row r="162" spans="3:5" x14ac:dyDescent="0.25">
      <c r="C162" s="1">
        <f>28913</f>
        <v>28913</v>
      </c>
      <c r="D162" s="1">
        <f>41745</f>
        <v>41745</v>
      </c>
      <c r="E162" s="1">
        <f>40.7666015625</f>
        <v>40.7666015625</v>
      </c>
    </row>
    <row r="163" spans="3:5" x14ac:dyDescent="0.25">
      <c r="C163" s="1">
        <f>29081</f>
        <v>29081</v>
      </c>
      <c r="D163" s="1">
        <f>41746</f>
        <v>41746</v>
      </c>
      <c r="E163" s="1">
        <f>40.767578125</f>
        <v>40.767578125</v>
      </c>
    </row>
    <row r="164" spans="3:5" x14ac:dyDescent="0.25">
      <c r="C164" s="1">
        <f>29207</f>
        <v>29207</v>
      </c>
      <c r="D164" s="1">
        <f>41745</f>
        <v>41745</v>
      </c>
      <c r="E164" s="1">
        <f>40.7666015625</f>
        <v>40.7666015625</v>
      </c>
    </row>
    <row r="165" spans="3:5" x14ac:dyDescent="0.25">
      <c r="C165" s="1">
        <f>29397</f>
        <v>29397</v>
      </c>
      <c r="D165" s="1">
        <f>41746</f>
        <v>41746</v>
      </c>
      <c r="E165" s="1">
        <f>40.767578125</f>
        <v>40.767578125</v>
      </c>
    </row>
    <row r="166" spans="3:5" x14ac:dyDescent="0.25">
      <c r="C166" s="1">
        <f>29589</f>
        <v>29589</v>
      </c>
      <c r="D166" s="1">
        <f>41745</f>
        <v>41745</v>
      </c>
      <c r="E166" s="1">
        <f>40.7666015625</f>
        <v>40.7666015625</v>
      </c>
    </row>
    <row r="167" spans="3:5" x14ac:dyDescent="0.25">
      <c r="C167" s="1">
        <f>29767</f>
        <v>29767</v>
      </c>
      <c r="D167" s="1">
        <f>41765</f>
        <v>41765</v>
      </c>
      <c r="E167" s="1">
        <f>40.7861328125</f>
        <v>40.7861328125</v>
      </c>
    </row>
    <row r="168" spans="3:5" x14ac:dyDescent="0.25">
      <c r="C168" s="1">
        <f>29962</f>
        <v>29962</v>
      </c>
      <c r="D168" s="1">
        <f>41825</f>
        <v>41825</v>
      </c>
      <c r="E168" s="1">
        <f>40.8447265625</f>
        <v>40.8447265625</v>
      </c>
    </row>
    <row r="169" spans="3:5" x14ac:dyDescent="0.25">
      <c r="C169" s="1">
        <f>30127</f>
        <v>30127</v>
      </c>
      <c r="D169" s="1">
        <f>41853</f>
        <v>41853</v>
      </c>
      <c r="E169" s="1">
        <f>40.8720703125</f>
        <v>40.8720703125</v>
      </c>
    </row>
    <row r="170" spans="3:5" x14ac:dyDescent="0.25">
      <c r="C170" s="1">
        <f>30312</f>
        <v>30312</v>
      </c>
      <c r="D170" s="1">
        <f>41874</f>
        <v>41874</v>
      </c>
      <c r="E170" s="1">
        <f>40.892578125</f>
        <v>40.892578125</v>
      </c>
    </row>
    <row r="171" spans="3:5" x14ac:dyDescent="0.25">
      <c r="C171" s="1">
        <f>30467</f>
        <v>30467</v>
      </c>
      <c r="D171" s="1">
        <f>41873</f>
        <v>41873</v>
      </c>
      <c r="E171" s="1">
        <f>40.8916015625</f>
        <v>40.8916015625</v>
      </c>
    </row>
    <row r="172" spans="3:5" x14ac:dyDescent="0.25">
      <c r="C172" s="1">
        <f>30663</f>
        <v>30663</v>
      </c>
      <c r="D172" s="1">
        <f>41874</f>
        <v>41874</v>
      </c>
      <c r="E172" s="1">
        <f>40.892578125</f>
        <v>40.892578125</v>
      </c>
    </row>
    <row r="173" spans="3:5" x14ac:dyDescent="0.25">
      <c r="C173" s="1">
        <f>30815</f>
        <v>30815</v>
      </c>
      <c r="D173" s="1">
        <f>41873</f>
        <v>41873</v>
      </c>
      <c r="E173" s="1">
        <f>40.8916015625</f>
        <v>40.8916015625</v>
      </c>
    </row>
    <row r="174" spans="3:5" x14ac:dyDescent="0.25">
      <c r="C174" s="1">
        <f>30969</f>
        <v>30969</v>
      </c>
      <c r="D174" s="1">
        <f>41873</f>
        <v>41873</v>
      </c>
      <c r="E174" s="1">
        <f>40.8916015625</f>
        <v>40.8916015625</v>
      </c>
    </row>
    <row r="175" spans="3:5" x14ac:dyDescent="0.25">
      <c r="C175" s="1">
        <f>31147</f>
        <v>31147</v>
      </c>
      <c r="D175" s="1">
        <f>41873</f>
        <v>41873</v>
      </c>
      <c r="E175" s="1">
        <f>40.8916015625</f>
        <v>40.8916015625</v>
      </c>
    </row>
    <row r="176" spans="3:5" x14ac:dyDescent="0.25">
      <c r="C176" s="1">
        <f>31278</f>
        <v>31278</v>
      </c>
      <c r="D176" s="1">
        <f>41873</f>
        <v>41873</v>
      </c>
      <c r="E176" s="1">
        <f>40.8916015625</f>
        <v>40.8916015625</v>
      </c>
    </row>
    <row r="177" spans="3:5" x14ac:dyDescent="0.25">
      <c r="C177" s="1">
        <f>31460</f>
        <v>31460</v>
      </c>
      <c r="D177" s="1">
        <f>41874</f>
        <v>41874</v>
      </c>
      <c r="E177" s="1">
        <f>40.892578125</f>
        <v>40.892578125</v>
      </c>
    </row>
    <row r="178" spans="3:5" x14ac:dyDescent="0.25">
      <c r="C178" s="1">
        <f>31618</f>
        <v>31618</v>
      </c>
      <c r="D178" s="1">
        <f>41873</f>
        <v>41873</v>
      </c>
      <c r="E178" s="1">
        <f>40.8916015625</f>
        <v>40.8916015625</v>
      </c>
    </row>
    <row r="179" spans="3:5" x14ac:dyDescent="0.25">
      <c r="C179" s="1">
        <f>31801</f>
        <v>31801</v>
      </c>
      <c r="D179" s="1">
        <f>41874</f>
        <v>41874</v>
      </c>
      <c r="E179" s="1">
        <f>40.892578125</f>
        <v>40.892578125</v>
      </c>
    </row>
    <row r="180" spans="3:5" x14ac:dyDescent="0.25">
      <c r="C180" s="1">
        <f>31954</f>
        <v>31954</v>
      </c>
      <c r="D180" s="1">
        <f>41873</f>
        <v>41873</v>
      </c>
      <c r="E180" s="1">
        <f>40.8916015625</f>
        <v>40.8916015625</v>
      </c>
    </row>
    <row r="181" spans="3:5" x14ac:dyDescent="0.25">
      <c r="C181" s="1">
        <f>32138</f>
        <v>32138</v>
      </c>
      <c r="D181" s="1">
        <f>41874</f>
        <v>41874</v>
      </c>
      <c r="E181" s="1">
        <f>40.892578125</f>
        <v>40.892578125</v>
      </c>
    </row>
    <row r="182" spans="3:5" x14ac:dyDescent="0.25">
      <c r="C182" s="1">
        <f>32287</f>
        <v>32287</v>
      </c>
      <c r="D182" s="1">
        <f>41873</f>
        <v>41873</v>
      </c>
      <c r="E182" s="1">
        <f>40.8916015625</f>
        <v>40.8916015625</v>
      </c>
    </row>
    <row r="183" spans="3:5" x14ac:dyDescent="0.25">
      <c r="C183" s="1">
        <f>32469</f>
        <v>32469</v>
      </c>
      <c r="D183" s="1">
        <f>41874</f>
        <v>41874</v>
      </c>
      <c r="E183" s="1">
        <f>40.892578125</f>
        <v>40.892578125</v>
      </c>
    </row>
    <row r="184" spans="3:5" x14ac:dyDescent="0.25">
      <c r="C184" s="1">
        <f>32682</f>
        <v>32682</v>
      </c>
      <c r="D184" s="1">
        <f>41877</f>
        <v>41877</v>
      </c>
      <c r="E184" s="1">
        <f>40.8955078125</f>
        <v>40.8955078125</v>
      </c>
    </row>
    <row r="185" spans="3:5" x14ac:dyDescent="0.25">
      <c r="C185" s="1">
        <f>32900</f>
        <v>32900</v>
      </c>
      <c r="D185" s="1">
        <f>41917</f>
        <v>41917</v>
      </c>
      <c r="E185" s="1">
        <f>40.9345703125</f>
        <v>40.9345703125</v>
      </c>
    </row>
    <row r="186" spans="3:5" x14ac:dyDescent="0.25">
      <c r="C186" s="1">
        <f>33106</f>
        <v>33106</v>
      </c>
      <c r="D186" s="1">
        <f>41954</f>
        <v>41954</v>
      </c>
      <c r="E186" s="1">
        <f>40.970703125</f>
        <v>40.970703125</v>
      </c>
    </row>
    <row r="187" spans="3:5" x14ac:dyDescent="0.25">
      <c r="C187" s="1">
        <f>33298</f>
        <v>33298</v>
      </c>
      <c r="D187" s="1">
        <f t="shared" ref="D187:D194" si="18">41961</f>
        <v>41961</v>
      </c>
      <c r="E187" s="1">
        <f t="shared" ref="E187:E194" si="19">40.9775390625</f>
        <v>40.9775390625</v>
      </c>
    </row>
    <row r="188" spans="3:5" x14ac:dyDescent="0.25">
      <c r="C188" s="1">
        <f>33453</f>
        <v>33453</v>
      </c>
      <c r="D188" s="1">
        <f t="shared" si="18"/>
        <v>41961</v>
      </c>
      <c r="E188" s="1">
        <f t="shared" si="19"/>
        <v>40.9775390625</v>
      </c>
    </row>
    <row r="189" spans="3:5" x14ac:dyDescent="0.25">
      <c r="C189" s="1">
        <f>33605</f>
        <v>33605</v>
      </c>
      <c r="D189" s="1">
        <f t="shared" si="18"/>
        <v>41961</v>
      </c>
      <c r="E189" s="1">
        <f t="shared" si="19"/>
        <v>40.9775390625</v>
      </c>
    </row>
    <row r="190" spans="3:5" x14ac:dyDescent="0.25">
      <c r="C190" s="1">
        <f>33749</f>
        <v>33749</v>
      </c>
      <c r="D190" s="1">
        <f t="shared" si="18"/>
        <v>41961</v>
      </c>
      <c r="E190" s="1">
        <f t="shared" si="19"/>
        <v>40.9775390625</v>
      </c>
    </row>
    <row r="191" spans="3:5" x14ac:dyDescent="0.25">
      <c r="C191" s="1">
        <f>33918</f>
        <v>33918</v>
      </c>
      <c r="D191" s="1">
        <f t="shared" si="18"/>
        <v>41961</v>
      </c>
      <c r="E191" s="1">
        <f t="shared" si="19"/>
        <v>40.9775390625</v>
      </c>
    </row>
    <row r="192" spans="3:5" x14ac:dyDescent="0.25">
      <c r="C192" s="1">
        <f>34081</f>
        <v>34081</v>
      </c>
      <c r="D192" s="1">
        <f t="shared" si="18"/>
        <v>41961</v>
      </c>
      <c r="E192" s="1">
        <f t="shared" si="19"/>
        <v>40.9775390625</v>
      </c>
    </row>
    <row r="193" spans="3:5" x14ac:dyDescent="0.25">
      <c r="C193" s="1">
        <f>34231</f>
        <v>34231</v>
      </c>
      <c r="D193" s="1">
        <f t="shared" si="18"/>
        <v>41961</v>
      </c>
      <c r="E193" s="1">
        <f t="shared" si="19"/>
        <v>40.9775390625</v>
      </c>
    </row>
    <row r="194" spans="3:5" x14ac:dyDescent="0.25">
      <c r="C194" s="1">
        <f>34372</f>
        <v>34372</v>
      </c>
      <c r="D194" s="1">
        <f t="shared" si="18"/>
        <v>41961</v>
      </c>
      <c r="E194" s="1">
        <f t="shared" si="19"/>
        <v>40.9775390625</v>
      </c>
    </row>
    <row r="195" spans="3:5" x14ac:dyDescent="0.25">
      <c r="C195" s="1">
        <f>34565</f>
        <v>34565</v>
      </c>
      <c r="D195" s="1">
        <f>41962</f>
        <v>41962</v>
      </c>
      <c r="E195" s="1">
        <f>40.978515625</f>
        <v>40.978515625</v>
      </c>
    </row>
    <row r="196" spans="3:5" x14ac:dyDescent="0.25">
      <c r="C196" s="1">
        <f>34703</f>
        <v>34703</v>
      </c>
      <c r="D196" s="1">
        <f>41961</f>
        <v>41961</v>
      </c>
      <c r="E196" s="1">
        <f>40.9775390625</f>
        <v>40.9775390625</v>
      </c>
    </row>
    <row r="197" spans="3:5" x14ac:dyDescent="0.25">
      <c r="C197" s="1">
        <f>34877</f>
        <v>34877</v>
      </c>
      <c r="D197" s="1">
        <f>41962</f>
        <v>41962</v>
      </c>
      <c r="E197" s="1">
        <f>40.978515625</f>
        <v>40.978515625</v>
      </c>
    </row>
    <row r="198" spans="3:5" x14ac:dyDescent="0.25">
      <c r="C198" s="1">
        <f>35009</f>
        <v>35009</v>
      </c>
      <c r="D198" s="1">
        <f>41961</f>
        <v>41961</v>
      </c>
      <c r="E198" s="1">
        <f>40.9775390625</f>
        <v>40.9775390625</v>
      </c>
    </row>
    <row r="199" spans="3:5" x14ac:dyDescent="0.25">
      <c r="C199" s="1">
        <f>35171</f>
        <v>35171</v>
      </c>
      <c r="D199" s="1">
        <f>41962</f>
        <v>41962</v>
      </c>
      <c r="E199" s="1">
        <f>40.978515625</f>
        <v>40.978515625</v>
      </c>
    </row>
    <row r="200" spans="3:5" x14ac:dyDescent="0.25">
      <c r="C200" s="1">
        <f>35364</f>
        <v>35364</v>
      </c>
      <c r="D200" s="1">
        <f>41961</f>
        <v>41961</v>
      </c>
      <c r="E200" s="1">
        <f>40.9775390625</f>
        <v>40.9775390625</v>
      </c>
    </row>
    <row r="201" spans="3:5" x14ac:dyDescent="0.25">
      <c r="C201" s="1">
        <f>35501</f>
        <v>35501</v>
      </c>
      <c r="D201" s="1">
        <f>41961</f>
        <v>41961</v>
      </c>
      <c r="E201" s="1">
        <f>40.9775390625</f>
        <v>40.9775390625</v>
      </c>
    </row>
    <row r="202" spans="3:5" x14ac:dyDescent="0.25">
      <c r="C202" s="1">
        <f>35648</f>
        <v>35648</v>
      </c>
      <c r="D202" s="1">
        <f>41961</f>
        <v>41961</v>
      </c>
      <c r="E202" s="1">
        <f>40.9775390625</f>
        <v>40.9775390625</v>
      </c>
    </row>
    <row r="203" spans="3:5" x14ac:dyDescent="0.25">
      <c r="C203" s="1">
        <f>35768</f>
        <v>35768</v>
      </c>
      <c r="D203" s="1">
        <f>41961</f>
        <v>41961</v>
      </c>
      <c r="E203" s="1">
        <f>40.9775390625</f>
        <v>40.9775390625</v>
      </c>
    </row>
    <row r="204" spans="3:5" x14ac:dyDescent="0.25">
      <c r="C204" s="1">
        <f>35893</f>
        <v>35893</v>
      </c>
      <c r="D204" s="1">
        <f>41961</f>
        <v>41961</v>
      </c>
      <c r="E204" s="1">
        <f>40.9775390625</f>
        <v>40.9775390625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2016-01-08T15:26:26Z</dcterms:modified>
</cp:coreProperties>
</file>