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H13" i="2" s="1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<sst xmlns="http://schemas.openxmlformats.org/spreadsheetml/2006/main" count="9" uniqueCount="9">
  <si>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</si>
  <si>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</si>
  <si>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</si>
  <si>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</si>
  <si>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329(106x)</t>
  </si>
  <si>
    <t>AVERAGE: 166(212x)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</si>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</sst>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Sheet1!$A$2:$A$107</c:f>
              <c:numCache>
                <c:formatCode>General</c:formatCode>
                <c:ptCount val="106"/>
                <c:pt idx="0">
                  <c:v>466</c:v>
                </c:pt>
                <c:pt idx="1">
                  <c:v>777</c:v>
                </c:pt>
                <c:pt idx="2">
                  <c:v>1051</c:v>
                </c:pt>
                <c:pt idx="3">
                  <c:v>1381</c:v>
                </c:pt>
                <c:pt idx="4">
                  <c:v>1702</c:v>
                </c:pt>
                <c:pt idx="5">
                  <c:v>2035</c:v>
                </c:pt>
                <c:pt idx="6">
                  <c:v>2394</c:v>
                </c:pt>
                <c:pt idx="7">
                  <c:v>2720</c:v>
                </c:pt>
                <c:pt idx="8">
                  <c:v>3037</c:v>
                </c:pt>
                <c:pt idx="9">
                  <c:v>3376</c:v>
                </c:pt>
                <c:pt idx="10">
                  <c:v>3757</c:v>
                </c:pt>
                <c:pt idx="11">
                  <c:v>4126</c:v>
                </c:pt>
                <c:pt idx="12">
                  <c:v>4439</c:v>
                </c:pt>
                <c:pt idx="13">
                  <c:v>4816</c:v>
                </c:pt>
                <c:pt idx="14">
                  <c:v>5226</c:v>
                </c:pt>
                <c:pt idx="15">
                  <c:v>5595</c:v>
                </c:pt>
                <c:pt idx="16">
                  <c:v>5894</c:v>
                </c:pt>
                <c:pt idx="17">
                  <c:v>6218</c:v>
                </c:pt>
                <c:pt idx="18">
                  <c:v>6534</c:v>
                </c:pt>
                <c:pt idx="19">
                  <c:v>6887</c:v>
                </c:pt>
                <c:pt idx="20">
                  <c:v>7246</c:v>
                </c:pt>
                <c:pt idx="21">
                  <c:v>7599</c:v>
                </c:pt>
                <c:pt idx="22">
                  <c:v>7932</c:v>
                </c:pt>
                <c:pt idx="23">
                  <c:v>8289</c:v>
                </c:pt>
                <c:pt idx="24">
                  <c:v>8637</c:v>
                </c:pt>
                <c:pt idx="25">
                  <c:v>8947</c:v>
                </c:pt>
                <c:pt idx="26">
                  <c:v>9281</c:v>
                </c:pt>
                <c:pt idx="27">
                  <c:v>9618</c:v>
                </c:pt>
                <c:pt idx="28">
                  <c:v>9965</c:v>
                </c:pt>
                <c:pt idx="29">
                  <c:v>10317</c:v>
                </c:pt>
                <c:pt idx="30">
                  <c:v>10634</c:v>
                </c:pt>
                <c:pt idx="31">
                  <c:v>11017</c:v>
                </c:pt>
                <c:pt idx="32">
                  <c:v>11426</c:v>
                </c:pt>
                <c:pt idx="33">
                  <c:v>11732</c:v>
                </c:pt>
                <c:pt idx="34">
                  <c:v>12036</c:v>
                </c:pt>
                <c:pt idx="35">
                  <c:v>12328</c:v>
                </c:pt>
                <c:pt idx="36">
                  <c:v>12604</c:v>
                </c:pt>
                <c:pt idx="37">
                  <c:v>12892</c:v>
                </c:pt>
                <c:pt idx="38">
                  <c:v>13185</c:v>
                </c:pt>
                <c:pt idx="39">
                  <c:v>13475</c:v>
                </c:pt>
                <c:pt idx="40">
                  <c:v>13778</c:v>
                </c:pt>
                <c:pt idx="41">
                  <c:v>14084</c:v>
                </c:pt>
                <c:pt idx="42">
                  <c:v>14428</c:v>
                </c:pt>
                <c:pt idx="43">
                  <c:v>14785</c:v>
                </c:pt>
                <c:pt idx="44">
                  <c:v>15127</c:v>
                </c:pt>
                <c:pt idx="45">
                  <c:v>15478</c:v>
                </c:pt>
                <c:pt idx="46">
                  <c:v>15815</c:v>
                </c:pt>
                <c:pt idx="47">
                  <c:v>16157</c:v>
                </c:pt>
                <c:pt idx="48">
                  <c:v>16478</c:v>
                </c:pt>
                <c:pt idx="49">
                  <c:v>16819</c:v>
                </c:pt>
                <c:pt idx="50">
                  <c:v>17151</c:v>
                </c:pt>
                <c:pt idx="51">
                  <c:v>17479</c:v>
                </c:pt>
                <c:pt idx="52">
                  <c:v>17772</c:v>
                </c:pt>
                <c:pt idx="53">
                  <c:v>18048</c:v>
                </c:pt>
                <c:pt idx="54">
                  <c:v>18367</c:v>
                </c:pt>
                <c:pt idx="55">
                  <c:v>18685</c:v>
                </c:pt>
                <c:pt idx="56">
                  <c:v>19052</c:v>
                </c:pt>
                <c:pt idx="57">
                  <c:v>19365</c:v>
                </c:pt>
                <c:pt idx="58">
                  <c:v>19709</c:v>
                </c:pt>
                <c:pt idx="59">
                  <c:v>20059</c:v>
                </c:pt>
                <c:pt idx="60">
                  <c:v>20407</c:v>
                </c:pt>
                <c:pt idx="61">
                  <c:v>20732</c:v>
                </c:pt>
                <c:pt idx="62">
                  <c:v>21033</c:v>
                </c:pt>
                <c:pt idx="63">
                  <c:v>21313</c:v>
                </c:pt>
                <c:pt idx="64">
                  <c:v>21610</c:v>
                </c:pt>
                <c:pt idx="65">
                  <c:v>21914</c:v>
                </c:pt>
                <c:pt idx="66">
                  <c:v>22265</c:v>
                </c:pt>
                <c:pt idx="67">
                  <c:v>22579</c:v>
                </c:pt>
                <c:pt idx="68">
                  <c:v>22922</c:v>
                </c:pt>
                <c:pt idx="69">
                  <c:v>23261</c:v>
                </c:pt>
                <c:pt idx="70">
                  <c:v>23596</c:v>
                </c:pt>
                <c:pt idx="71">
                  <c:v>23919</c:v>
                </c:pt>
                <c:pt idx="72">
                  <c:v>24229</c:v>
                </c:pt>
                <c:pt idx="73">
                  <c:v>24524</c:v>
                </c:pt>
                <c:pt idx="74">
                  <c:v>24889</c:v>
                </c:pt>
                <c:pt idx="75">
                  <c:v>25222</c:v>
                </c:pt>
                <c:pt idx="76">
                  <c:v>25582</c:v>
                </c:pt>
                <c:pt idx="77">
                  <c:v>25877</c:v>
                </c:pt>
                <c:pt idx="78">
                  <c:v>26172</c:v>
                </c:pt>
                <c:pt idx="79">
                  <c:v>26493</c:v>
                </c:pt>
                <c:pt idx="80">
                  <c:v>26864</c:v>
                </c:pt>
                <c:pt idx="81">
                  <c:v>27237</c:v>
                </c:pt>
                <c:pt idx="82">
                  <c:v>27536</c:v>
                </c:pt>
                <c:pt idx="83">
                  <c:v>27856</c:v>
                </c:pt>
                <c:pt idx="84">
                  <c:v>28181</c:v>
                </c:pt>
                <c:pt idx="85">
                  <c:v>28512</c:v>
                </c:pt>
                <c:pt idx="86">
                  <c:v>28857</c:v>
                </c:pt>
                <c:pt idx="87">
                  <c:v>29174</c:v>
                </c:pt>
                <c:pt idx="88">
                  <c:v>29494</c:v>
                </c:pt>
                <c:pt idx="89">
                  <c:v>29779</c:v>
                </c:pt>
                <c:pt idx="90">
                  <c:v>30048</c:v>
                </c:pt>
                <c:pt idx="91">
                  <c:v>30351</c:v>
                </c:pt>
                <c:pt idx="92">
                  <c:v>30652</c:v>
                </c:pt>
                <c:pt idx="93">
                  <c:v>30963</c:v>
                </c:pt>
                <c:pt idx="94">
                  <c:v>31261</c:v>
                </c:pt>
                <c:pt idx="95">
                  <c:v>31541</c:v>
                </c:pt>
                <c:pt idx="96">
                  <c:v>31819</c:v>
                </c:pt>
                <c:pt idx="97">
                  <c:v>32097</c:v>
                </c:pt>
                <c:pt idx="98">
                  <c:v>32384</c:v>
                </c:pt>
                <c:pt idx="99">
                  <c:v>32707</c:v>
                </c:pt>
                <c:pt idx="100">
                  <c:v>32983</c:v>
                </c:pt>
                <c:pt idx="101">
                  <c:v>33376</c:v>
                </c:pt>
                <c:pt idx="102">
                  <c:v>33863</c:v>
                </c:pt>
                <c:pt idx="103">
                  <c:v>34386</c:v>
                </c:pt>
                <c:pt idx="104">
                  <c:v>34894</c:v>
                </c:pt>
                <c:pt idx="105">
                  <c:v>35345</c:v>
                </c:pt>
              </c:numCache>
            </c:numRef>
          </c:cat>
          <c:val>
            <c:numRef>
              <c:f>Sheet1!$B$2:$B$107</c:f>
              <c:numCache>
                <c:formatCode>General</c:formatCode>
                <c:ptCount val="106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2938608"/>
        <c:axId val="-1842947856"/>
      </c:lineChart>
      <c:catAx>
        <c:axId val="-18429386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294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29478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29386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Sheet1!$C$2:$C$213</c:f>
              <c:numCache>
                <c:formatCode>General</c:formatCode>
                <c:ptCount val="212"/>
                <c:pt idx="0">
                  <c:v>460</c:v>
                </c:pt>
                <c:pt idx="1">
                  <c:v>627</c:v>
                </c:pt>
                <c:pt idx="2">
                  <c:v>784</c:v>
                </c:pt>
                <c:pt idx="3">
                  <c:v>913</c:v>
                </c:pt>
                <c:pt idx="4">
                  <c:v>1066</c:v>
                </c:pt>
                <c:pt idx="5">
                  <c:v>1202</c:v>
                </c:pt>
                <c:pt idx="6">
                  <c:v>1338</c:v>
                </c:pt>
                <c:pt idx="7">
                  <c:v>1504</c:v>
                </c:pt>
                <c:pt idx="8">
                  <c:v>1677</c:v>
                </c:pt>
                <c:pt idx="9">
                  <c:v>1865</c:v>
                </c:pt>
                <c:pt idx="10">
                  <c:v>2066</c:v>
                </c:pt>
                <c:pt idx="11">
                  <c:v>2228</c:v>
                </c:pt>
                <c:pt idx="12">
                  <c:v>2410</c:v>
                </c:pt>
                <c:pt idx="13">
                  <c:v>2543</c:v>
                </c:pt>
                <c:pt idx="14">
                  <c:v>2706</c:v>
                </c:pt>
                <c:pt idx="15">
                  <c:v>2845</c:v>
                </c:pt>
                <c:pt idx="16">
                  <c:v>2968</c:v>
                </c:pt>
                <c:pt idx="17">
                  <c:v>3128</c:v>
                </c:pt>
                <c:pt idx="18">
                  <c:v>3255</c:v>
                </c:pt>
                <c:pt idx="19">
                  <c:v>3454</c:v>
                </c:pt>
                <c:pt idx="20">
                  <c:v>3600</c:v>
                </c:pt>
                <c:pt idx="21">
                  <c:v>3772</c:v>
                </c:pt>
                <c:pt idx="22">
                  <c:v>3925</c:v>
                </c:pt>
                <c:pt idx="23">
                  <c:v>4068</c:v>
                </c:pt>
                <c:pt idx="24">
                  <c:v>4236</c:v>
                </c:pt>
                <c:pt idx="25">
                  <c:v>4414</c:v>
                </c:pt>
                <c:pt idx="26">
                  <c:v>4588</c:v>
                </c:pt>
                <c:pt idx="27">
                  <c:v>4787</c:v>
                </c:pt>
                <c:pt idx="28">
                  <c:v>5004</c:v>
                </c:pt>
                <c:pt idx="29">
                  <c:v>5178</c:v>
                </c:pt>
                <c:pt idx="30">
                  <c:v>5398</c:v>
                </c:pt>
                <c:pt idx="31">
                  <c:v>5566</c:v>
                </c:pt>
                <c:pt idx="32">
                  <c:v>5755</c:v>
                </c:pt>
                <c:pt idx="33">
                  <c:v>5938</c:v>
                </c:pt>
                <c:pt idx="34">
                  <c:v>6081</c:v>
                </c:pt>
                <c:pt idx="35">
                  <c:v>6248</c:v>
                </c:pt>
                <c:pt idx="36">
                  <c:v>6399</c:v>
                </c:pt>
                <c:pt idx="37">
                  <c:v>6539</c:v>
                </c:pt>
                <c:pt idx="38">
                  <c:v>6695</c:v>
                </c:pt>
                <c:pt idx="39">
                  <c:v>6849</c:v>
                </c:pt>
                <c:pt idx="40">
                  <c:v>7026</c:v>
                </c:pt>
                <c:pt idx="41">
                  <c:v>7259</c:v>
                </c:pt>
                <c:pt idx="42">
                  <c:v>7432</c:v>
                </c:pt>
                <c:pt idx="43">
                  <c:v>7613</c:v>
                </c:pt>
                <c:pt idx="44">
                  <c:v>7762</c:v>
                </c:pt>
                <c:pt idx="45">
                  <c:v>7923</c:v>
                </c:pt>
                <c:pt idx="46">
                  <c:v>8109</c:v>
                </c:pt>
                <c:pt idx="47">
                  <c:v>8278</c:v>
                </c:pt>
                <c:pt idx="48">
                  <c:v>8448</c:v>
                </c:pt>
                <c:pt idx="49">
                  <c:v>8611</c:v>
                </c:pt>
                <c:pt idx="50">
                  <c:v>8841</c:v>
                </c:pt>
                <c:pt idx="51">
                  <c:v>9002</c:v>
                </c:pt>
                <c:pt idx="52">
                  <c:v>9150</c:v>
                </c:pt>
                <c:pt idx="53">
                  <c:v>9301</c:v>
                </c:pt>
                <c:pt idx="54">
                  <c:v>9455</c:v>
                </c:pt>
                <c:pt idx="55">
                  <c:v>9608</c:v>
                </c:pt>
                <c:pt idx="56">
                  <c:v>9775</c:v>
                </c:pt>
                <c:pt idx="57">
                  <c:v>9966</c:v>
                </c:pt>
                <c:pt idx="58">
                  <c:v>10126</c:v>
                </c:pt>
                <c:pt idx="59">
                  <c:v>10298</c:v>
                </c:pt>
                <c:pt idx="60">
                  <c:v>10455</c:v>
                </c:pt>
                <c:pt idx="61">
                  <c:v>10638</c:v>
                </c:pt>
                <c:pt idx="62">
                  <c:v>10807</c:v>
                </c:pt>
                <c:pt idx="63">
                  <c:v>10987</c:v>
                </c:pt>
                <c:pt idx="64">
                  <c:v>11226</c:v>
                </c:pt>
                <c:pt idx="65">
                  <c:v>11452</c:v>
                </c:pt>
                <c:pt idx="66">
                  <c:v>11613</c:v>
                </c:pt>
                <c:pt idx="67">
                  <c:v>11747</c:v>
                </c:pt>
                <c:pt idx="68">
                  <c:v>11880</c:v>
                </c:pt>
                <c:pt idx="69">
                  <c:v>12016</c:v>
                </c:pt>
                <c:pt idx="70">
                  <c:v>12164</c:v>
                </c:pt>
                <c:pt idx="71">
                  <c:v>12300</c:v>
                </c:pt>
                <c:pt idx="72">
                  <c:v>12450</c:v>
                </c:pt>
                <c:pt idx="73">
                  <c:v>12599</c:v>
                </c:pt>
                <c:pt idx="74">
                  <c:v>12728</c:v>
                </c:pt>
                <c:pt idx="75">
                  <c:v>12876</c:v>
                </c:pt>
                <c:pt idx="76">
                  <c:v>13029</c:v>
                </c:pt>
                <c:pt idx="77">
                  <c:v>13219</c:v>
                </c:pt>
                <c:pt idx="78">
                  <c:v>13348</c:v>
                </c:pt>
                <c:pt idx="79">
                  <c:v>13507</c:v>
                </c:pt>
                <c:pt idx="80">
                  <c:v>13641</c:v>
                </c:pt>
                <c:pt idx="81">
                  <c:v>13819</c:v>
                </c:pt>
                <c:pt idx="82">
                  <c:v>13948</c:v>
                </c:pt>
                <c:pt idx="83">
                  <c:v>14106</c:v>
                </c:pt>
                <c:pt idx="84">
                  <c:v>14259</c:v>
                </c:pt>
                <c:pt idx="85">
                  <c:v>14442</c:v>
                </c:pt>
                <c:pt idx="86">
                  <c:v>14664</c:v>
                </c:pt>
                <c:pt idx="87">
                  <c:v>14829</c:v>
                </c:pt>
                <c:pt idx="88">
                  <c:v>14990</c:v>
                </c:pt>
                <c:pt idx="89">
                  <c:v>15164</c:v>
                </c:pt>
                <c:pt idx="90">
                  <c:v>15307</c:v>
                </c:pt>
                <c:pt idx="91">
                  <c:v>15495</c:v>
                </c:pt>
                <c:pt idx="92">
                  <c:v>15640</c:v>
                </c:pt>
                <c:pt idx="93">
                  <c:v>15842</c:v>
                </c:pt>
                <c:pt idx="94">
                  <c:v>16004</c:v>
                </c:pt>
                <c:pt idx="95">
                  <c:v>16168</c:v>
                </c:pt>
                <c:pt idx="96">
                  <c:v>16317</c:v>
                </c:pt>
                <c:pt idx="97">
                  <c:v>16488</c:v>
                </c:pt>
                <c:pt idx="98">
                  <c:v>16651</c:v>
                </c:pt>
                <c:pt idx="99">
                  <c:v>16847</c:v>
                </c:pt>
                <c:pt idx="100">
                  <c:v>16976</c:v>
                </c:pt>
                <c:pt idx="101">
                  <c:v>17134</c:v>
                </c:pt>
                <c:pt idx="102">
                  <c:v>17291</c:v>
                </c:pt>
                <c:pt idx="103">
                  <c:v>17458</c:v>
                </c:pt>
                <c:pt idx="104">
                  <c:v>17674</c:v>
                </c:pt>
                <c:pt idx="105">
                  <c:v>17857</c:v>
                </c:pt>
                <c:pt idx="106">
                  <c:v>18002</c:v>
                </c:pt>
                <c:pt idx="107">
                  <c:v>18182</c:v>
                </c:pt>
                <c:pt idx="108">
                  <c:v>18346</c:v>
                </c:pt>
                <c:pt idx="109">
                  <c:v>18498</c:v>
                </c:pt>
                <c:pt idx="110">
                  <c:v>18729</c:v>
                </c:pt>
                <c:pt idx="111">
                  <c:v>18875</c:v>
                </c:pt>
                <c:pt idx="112">
                  <c:v>19043</c:v>
                </c:pt>
                <c:pt idx="113">
                  <c:v>19186</c:v>
                </c:pt>
                <c:pt idx="114">
                  <c:v>19345</c:v>
                </c:pt>
                <c:pt idx="115">
                  <c:v>19515</c:v>
                </c:pt>
                <c:pt idx="116">
                  <c:v>19688</c:v>
                </c:pt>
                <c:pt idx="117">
                  <c:v>19865</c:v>
                </c:pt>
                <c:pt idx="118">
                  <c:v>20056</c:v>
                </c:pt>
                <c:pt idx="119">
                  <c:v>20231</c:v>
                </c:pt>
                <c:pt idx="120">
                  <c:v>20425</c:v>
                </c:pt>
                <c:pt idx="121">
                  <c:v>20630</c:v>
                </c:pt>
                <c:pt idx="122">
                  <c:v>20787</c:v>
                </c:pt>
                <c:pt idx="123">
                  <c:v>20923</c:v>
                </c:pt>
                <c:pt idx="124">
                  <c:v>21108</c:v>
                </c:pt>
                <c:pt idx="125">
                  <c:v>21277</c:v>
                </c:pt>
                <c:pt idx="126">
                  <c:v>21451</c:v>
                </c:pt>
                <c:pt idx="127">
                  <c:v>21587</c:v>
                </c:pt>
                <c:pt idx="128">
                  <c:v>21741</c:v>
                </c:pt>
                <c:pt idx="129">
                  <c:v>21913</c:v>
                </c:pt>
                <c:pt idx="130">
                  <c:v>22109</c:v>
                </c:pt>
                <c:pt idx="131">
                  <c:v>22286</c:v>
                </c:pt>
                <c:pt idx="132">
                  <c:v>22426</c:v>
                </c:pt>
                <c:pt idx="133">
                  <c:v>22587</c:v>
                </c:pt>
                <c:pt idx="134">
                  <c:v>22745</c:v>
                </c:pt>
                <c:pt idx="135">
                  <c:v>22907</c:v>
                </c:pt>
                <c:pt idx="136">
                  <c:v>23072</c:v>
                </c:pt>
                <c:pt idx="137">
                  <c:v>23256</c:v>
                </c:pt>
                <c:pt idx="138">
                  <c:v>23412</c:v>
                </c:pt>
                <c:pt idx="139">
                  <c:v>23537</c:v>
                </c:pt>
                <c:pt idx="140">
                  <c:v>23672</c:v>
                </c:pt>
                <c:pt idx="141">
                  <c:v>23862</c:v>
                </c:pt>
                <c:pt idx="142">
                  <c:v>24074</c:v>
                </c:pt>
                <c:pt idx="143">
                  <c:v>24242</c:v>
                </c:pt>
                <c:pt idx="144">
                  <c:v>24383</c:v>
                </c:pt>
                <c:pt idx="145">
                  <c:v>24515</c:v>
                </c:pt>
                <c:pt idx="146">
                  <c:v>24693</c:v>
                </c:pt>
                <c:pt idx="147">
                  <c:v>24867</c:v>
                </c:pt>
                <c:pt idx="148">
                  <c:v>25026</c:v>
                </c:pt>
                <c:pt idx="149">
                  <c:v>25242</c:v>
                </c:pt>
                <c:pt idx="150">
                  <c:v>25412</c:v>
                </c:pt>
                <c:pt idx="151">
                  <c:v>25601</c:v>
                </c:pt>
                <c:pt idx="152">
                  <c:v>25726</c:v>
                </c:pt>
                <c:pt idx="153">
                  <c:v>25903</c:v>
                </c:pt>
                <c:pt idx="154">
                  <c:v>26037</c:v>
                </c:pt>
                <c:pt idx="155">
                  <c:v>26222</c:v>
                </c:pt>
                <c:pt idx="156">
                  <c:v>26367</c:v>
                </c:pt>
                <c:pt idx="157">
                  <c:v>26533</c:v>
                </c:pt>
                <c:pt idx="158">
                  <c:v>26701</c:v>
                </c:pt>
                <c:pt idx="159">
                  <c:v>26865</c:v>
                </c:pt>
                <c:pt idx="160">
                  <c:v>27037</c:v>
                </c:pt>
                <c:pt idx="161">
                  <c:v>27220</c:v>
                </c:pt>
                <c:pt idx="162">
                  <c:v>27353</c:v>
                </c:pt>
                <c:pt idx="163">
                  <c:v>27541</c:v>
                </c:pt>
                <c:pt idx="164">
                  <c:v>27678</c:v>
                </c:pt>
                <c:pt idx="165">
                  <c:v>27818</c:v>
                </c:pt>
                <c:pt idx="166">
                  <c:v>27974</c:v>
                </c:pt>
                <c:pt idx="167">
                  <c:v>28132</c:v>
                </c:pt>
                <c:pt idx="168">
                  <c:v>28307</c:v>
                </c:pt>
                <c:pt idx="169">
                  <c:v>28450</c:v>
                </c:pt>
                <c:pt idx="170">
                  <c:v>28638</c:v>
                </c:pt>
                <c:pt idx="171">
                  <c:v>28818</c:v>
                </c:pt>
                <c:pt idx="172">
                  <c:v>28984</c:v>
                </c:pt>
                <c:pt idx="173">
                  <c:v>29113</c:v>
                </c:pt>
                <c:pt idx="174">
                  <c:v>29300</c:v>
                </c:pt>
                <c:pt idx="175">
                  <c:v>29465</c:v>
                </c:pt>
                <c:pt idx="176">
                  <c:v>29686</c:v>
                </c:pt>
                <c:pt idx="177">
                  <c:v>29837</c:v>
                </c:pt>
                <c:pt idx="178">
                  <c:v>29968</c:v>
                </c:pt>
                <c:pt idx="179">
                  <c:v>30109</c:v>
                </c:pt>
                <c:pt idx="180">
                  <c:v>30226</c:v>
                </c:pt>
                <c:pt idx="181">
                  <c:v>30384</c:v>
                </c:pt>
                <c:pt idx="182">
                  <c:v>30510</c:v>
                </c:pt>
                <c:pt idx="183">
                  <c:v>30671</c:v>
                </c:pt>
                <c:pt idx="184">
                  <c:v>30844</c:v>
                </c:pt>
                <c:pt idx="185">
                  <c:v>31011</c:v>
                </c:pt>
                <c:pt idx="186">
                  <c:v>31157</c:v>
                </c:pt>
                <c:pt idx="187">
                  <c:v>31344</c:v>
                </c:pt>
                <c:pt idx="188">
                  <c:v>31456</c:v>
                </c:pt>
                <c:pt idx="189">
                  <c:v>31622</c:v>
                </c:pt>
                <c:pt idx="190">
                  <c:v>31794</c:v>
                </c:pt>
                <c:pt idx="191">
                  <c:v>31945</c:v>
                </c:pt>
                <c:pt idx="192">
                  <c:v>32120</c:v>
                </c:pt>
                <c:pt idx="193">
                  <c:v>32269</c:v>
                </c:pt>
                <c:pt idx="194">
                  <c:v>32413</c:v>
                </c:pt>
                <c:pt idx="195">
                  <c:v>32553</c:v>
                </c:pt>
                <c:pt idx="196">
                  <c:v>32702</c:v>
                </c:pt>
                <c:pt idx="197">
                  <c:v>32838</c:v>
                </c:pt>
                <c:pt idx="198">
                  <c:v>32982</c:v>
                </c:pt>
                <c:pt idx="199">
                  <c:v>33161</c:v>
                </c:pt>
                <c:pt idx="200">
                  <c:v>33377</c:v>
                </c:pt>
                <c:pt idx="201">
                  <c:v>33569</c:v>
                </c:pt>
                <c:pt idx="202">
                  <c:v>33822</c:v>
                </c:pt>
                <c:pt idx="203">
                  <c:v>34094</c:v>
                </c:pt>
                <c:pt idx="204">
                  <c:v>34332</c:v>
                </c:pt>
                <c:pt idx="205">
                  <c:v>34561</c:v>
                </c:pt>
                <c:pt idx="206">
                  <c:v>34815</c:v>
                </c:pt>
                <c:pt idx="207">
                  <c:v>35041</c:v>
                </c:pt>
                <c:pt idx="208">
                  <c:v>35250</c:v>
                </c:pt>
                <c:pt idx="209">
                  <c:v>35419</c:v>
                </c:pt>
                <c:pt idx="210">
                  <c:v>35572</c:v>
                </c:pt>
                <c:pt idx="211">
                  <c:v>35709</c:v>
                </c:pt>
              </c:numCache>
            </c:numRef>
          </c:cat>
          <c:val>
            <c:numRef>
              <c:f>Sheet1!$E$2:$E$213</c:f>
              <c:numCache>
                <c:formatCode>General</c:formatCode>
                <c:ptCount val="212"/>
                <c:pt idx="0">
                  <c:v>2.63671875</c:v>
                </c:pt>
                <c:pt idx="1">
                  <c:v>4.849609375</c:v>
                </c:pt>
                <c:pt idx="2">
                  <c:v>7.6826171875</c:v>
                </c:pt>
                <c:pt idx="3">
                  <c:v>9.76171875</c:v>
                </c:pt>
                <c:pt idx="4">
                  <c:v>9.78515625</c:v>
                </c:pt>
                <c:pt idx="5">
                  <c:v>9.78515625</c:v>
                </c:pt>
                <c:pt idx="6">
                  <c:v>9.78515625</c:v>
                </c:pt>
                <c:pt idx="7">
                  <c:v>9.806640625</c:v>
                </c:pt>
                <c:pt idx="8">
                  <c:v>9.8046875</c:v>
                </c:pt>
                <c:pt idx="9">
                  <c:v>9.8046875</c:v>
                </c:pt>
                <c:pt idx="10">
                  <c:v>9.9462890625</c:v>
                </c:pt>
                <c:pt idx="11">
                  <c:v>9.9814453125</c:v>
                </c:pt>
                <c:pt idx="12">
                  <c:v>9.8564453125</c:v>
                </c:pt>
                <c:pt idx="13">
                  <c:v>9.8564453125</c:v>
                </c:pt>
                <c:pt idx="14">
                  <c:v>9.8564453125</c:v>
                </c:pt>
                <c:pt idx="15">
                  <c:v>9.8564453125</c:v>
                </c:pt>
                <c:pt idx="16">
                  <c:v>9.8564453125</c:v>
                </c:pt>
                <c:pt idx="17">
                  <c:v>9.8583984375</c:v>
                </c:pt>
                <c:pt idx="18">
                  <c:v>9.8564453125</c:v>
                </c:pt>
                <c:pt idx="19">
                  <c:v>9.8544921875</c:v>
                </c:pt>
                <c:pt idx="20">
                  <c:v>9.8525390625</c:v>
                </c:pt>
                <c:pt idx="21">
                  <c:v>9.8525390625</c:v>
                </c:pt>
                <c:pt idx="22">
                  <c:v>9.8525390625</c:v>
                </c:pt>
                <c:pt idx="23">
                  <c:v>9.8525390625</c:v>
                </c:pt>
                <c:pt idx="24">
                  <c:v>9.8544921875</c:v>
                </c:pt>
                <c:pt idx="25">
                  <c:v>9.8525390625</c:v>
                </c:pt>
                <c:pt idx="26">
                  <c:v>9.8544921875</c:v>
                </c:pt>
                <c:pt idx="27">
                  <c:v>9.8525390625</c:v>
                </c:pt>
                <c:pt idx="28">
                  <c:v>9.8642578125</c:v>
                </c:pt>
                <c:pt idx="29">
                  <c:v>9.8642578125</c:v>
                </c:pt>
                <c:pt idx="30">
                  <c:v>9.8779296875</c:v>
                </c:pt>
                <c:pt idx="31">
                  <c:v>9.9130859375</c:v>
                </c:pt>
                <c:pt idx="32">
                  <c:v>10.93359375</c:v>
                </c:pt>
                <c:pt idx="33">
                  <c:v>11.6787109375</c:v>
                </c:pt>
                <c:pt idx="34">
                  <c:v>12.2919921875</c:v>
                </c:pt>
                <c:pt idx="35">
                  <c:v>12.8779296875</c:v>
                </c:pt>
                <c:pt idx="36">
                  <c:v>13.662109375</c:v>
                </c:pt>
                <c:pt idx="37">
                  <c:v>13.662109375</c:v>
                </c:pt>
                <c:pt idx="38">
                  <c:v>13.6943359375</c:v>
                </c:pt>
                <c:pt idx="39">
                  <c:v>13.6943359375</c:v>
                </c:pt>
                <c:pt idx="40">
                  <c:v>13.6953125</c:v>
                </c:pt>
                <c:pt idx="41">
                  <c:v>13.6943359375</c:v>
                </c:pt>
                <c:pt idx="42">
                  <c:v>14.0107421875</c:v>
                </c:pt>
                <c:pt idx="43">
                  <c:v>14.0966796875</c:v>
                </c:pt>
                <c:pt idx="44">
                  <c:v>14.1240234375</c:v>
                </c:pt>
                <c:pt idx="45">
                  <c:v>14.1240234375</c:v>
                </c:pt>
                <c:pt idx="46">
                  <c:v>14.1240234375</c:v>
                </c:pt>
                <c:pt idx="47">
                  <c:v>14.1240234375</c:v>
                </c:pt>
                <c:pt idx="48">
                  <c:v>14.1240234375</c:v>
                </c:pt>
                <c:pt idx="49">
                  <c:v>14.1240234375</c:v>
                </c:pt>
                <c:pt idx="50">
                  <c:v>14.7783203125</c:v>
                </c:pt>
                <c:pt idx="51">
                  <c:v>14.58203125</c:v>
                </c:pt>
                <c:pt idx="52">
                  <c:v>15.14453125</c:v>
                </c:pt>
                <c:pt idx="53">
                  <c:v>15.14453125</c:v>
                </c:pt>
                <c:pt idx="54">
                  <c:v>15.14453125</c:v>
                </c:pt>
                <c:pt idx="55">
                  <c:v>15.14453125</c:v>
                </c:pt>
                <c:pt idx="56">
                  <c:v>15.14453125</c:v>
                </c:pt>
                <c:pt idx="57">
                  <c:v>15.14453125</c:v>
                </c:pt>
                <c:pt idx="58">
                  <c:v>15.14453125</c:v>
                </c:pt>
                <c:pt idx="59">
                  <c:v>15.14453125</c:v>
                </c:pt>
                <c:pt idx="60">
                  <c:v>15.14453125</c:v>
                </c:pt>
                <c:pt idx="61">
                  <c:v>15.14453125</c:v>
                </c:pt>
                <c:pt idx="62">
                  <c:v>15.14453125</c:v>
                </c:pt>
                <c:pt idx="63">
                  <c:v>15.14453125</c:v>
                </c:pt>
                <c:pt idx="64">
                  <c:v>15.14453125</c:v>
                </c:pt>
                <c:pt idx="65">
                  <c:v>15.14453125</c:v>
                </c:pt>
                <c:pt idx="66">
                  <c:v>15.2421875</c:v>
                </c:pt>
                <c:pt idx="67">
                  <c:v>15.287109375</c:v>
                </c:pt>
                <c:pt idx="68">
                  <c:v>15.287109375</c:v>
                </c:pt>
                <c:pt idx="69">
                  <c:v>15.287109375</c:v>
                </c:pt>
                <c:pt idx="70">
                  <c:v>15.2880859375</c:v>
                </c:pt>
                <c:pt idx="71">
                  <c:v>15.287109375</c:v>
                </c:pt>
                <c:pt idx="72">
                  <c:v>15.2880859375</c:v>
                </c:pt>
                <c:pt idx="73">
                  <c:v>15.287109375</c:v>
                </c:pt>
                <c:pt idx="74">
                  <c:v>15.287109375</c:v>
                </c:pt>
                <c:pt idx="75">
                  <c:v>15.287109375</c:v>
                </c:pt>
                <c:pt idx="76">
                  <c:v>15.287109375</c:v>
                </c:pt>
                <c:pt idx="77">
                  <c:v>15.287109375</c:v>
                </c:pt>
                <c:pt idx="78">
                  <c:v>15.287109375</c:v>
                </c:pt>
                <c:pt idx="79">
                  <c:v>15.287109375</c:v>
                </c:pt>
                <c:pt idx="80">
                  <c:v>15.287109375</c:v>
                </c:pt>
                <c:pt idx="81">
                  <c:v>15.287109375</c:v>
                </c:pt>
                <c:pt idx="82">
                  <c:v>15.287109375</c:v>
                </c:pt>
                <c:pt idx="83">
                  <c:v>15.287109375</c:v>
                </c:pt>
                <c:pt idx="84">
                  <c:v>15.287109375</c:v>
                </c:pt>
                <c:pt idx="85">
                  <c:v>15.310546875</c:v>
                </c:pt>
                <c:pt idx="86">
                  <c:v>15.134765625</c:v>
                </c:pt>
                <c:pt idx="87">
                  <c:v>15.306640625</c:v>
                </c:pt>
                <c:pt idx="88">
                  <c:v>15.306640625</c:v>
                </c:pt>
                <c:pt idx="89">
                  <c:v>15.306640625</c:v>
                </c:pt>
                <c:pt idx="90">
                  <c:v>15.306640625</c:v>
                </c:pt>
                <c:pt idx="91">
                  <c:v>15.306640625</c:v>
                </c:pt>
                <c:pt idx="92">
                  <c:v>15.306640625</c:v>
                </c:pt>
                <c:pt idx="93">
                  <c:v>15.427734375</c:v>
                </c:pt>
                <c:pt idx="94">
                  <c:v>15.451171875</c:v>
                </c:pt>
                <c:pt idx="95">
                  <c:v>15.451171875</c:v>
                </c:pt>
                <c:pt idx="96">
                  <c:v>15.451171875</c:v>
                </c:pt>
                <c:pt idx="97">
                  <c:v>15.451171875</c:v>
                </c:pt>
                <c:pt idx="98">
                  <c:v>15.451171875</c:v>
                </c:pt>
                <c:pt idx="99">
                  <c:v>15.451171875</c:v>
                </c:pt>
                <c:pt idx="100">
                  <c:v>15.451171875</c:v>
                </c:pt>
                <c:pt idx="101">
                  <c:v>15.451171875</c:v>
                </c:pt>
                <c:pt idx="102">
                  <c:v>15.451171875</c:v>
                </c:pt>
                <c:pt idx="103">
                  <c:v>15.451171875</c:v>
                </c:pt>
                <c:pt idx="104">
                  <c:v>15.154296875</c:v>
                </c:pt>
                <c:pt idx="105">
                  <c:v>15.1591796875</c:v>
                </c:pt>
                <c:pt idx="106">
                  <c:v>15.158203125</c:v>
                </c:pt>
                <c:pt idx="107">
                  <c:v>15.2763671875</c:v>
                </c:pt>
                <c:pt idx="108">
                  <c:v>15.275390625</c:v>
                </c:pt>
                <c:pt idx="109">
                  <c:v>15.275390625</c:v>
                </c:pt>
                <c:pt idx="110">
                  <c:v>15.310546875</c:v>
                </c:pt>
                <c:pt idx="111">
                  <c:v>15.384765625</c:v>
                </c:pt>
                <c:pt idx="112">
                  <c:v>15.408203125</c:v>
                </c:pt>
                <c:pt idx="113">
                  <c:v>15.408203125</c:v>
                </c:pt>
                <c:pt idx="114">
                  <c:v>15.408203125</c:v>
                </c:pt>
                <c:pt idx="115">
                  <c:v>15.4091796875</c:v>
                </c:pt>
                <c:pt idx="116">
                  <c:v>15.408203125</c:v>
                </c:pt>
                <c:pt idx="117">
                  <c:v>15.408203125</c:v>
                </c:pt>
                <c:pt idx="118">
                  <c:v>15.408203125</c:v>
                </c:pt>
                <c:pt idx="119">
                  <c:v>15.408203125</c:v>
                </c:pt>
                <c:pt idx="120">
                  <c:v>15.408203125</c:v>
                </c:pt>
                <c:pt idx="121">
                  <c:v>15.478515625</c:v>
                </c:pt>
                <c:pt idx="122">
                  <c:v>15.298828125</c:v>
                </c:pt>
                <c:pt idx="123">
                  <c:v>15.302734375</c:v>
                </c:pt>
                <c:pt idx="124">
                  <c:v>15.3037109375</c:v>
                </c:pt>
                <c:pt idx="125">
                  <c:v>15.302734375</c:v>
                </c:pt>
                <c:pt idx="126">
                  <c:v>15.3037109375</c:v>
                </c:pt>
                <c:pt idx="127">
                  <c:v>15.302734375</c:v>
                </c:pt>
                <c:pt idx="128">
                  <c:v>15.302734375</c:v>
                </c:pt>
                <c:pt idx="129">
                  <c:v>15.451171875</c:v>
                </c:pt>
                <c:pt idx="130">
                  <c:v>15.466796875</c:v>
                </c:pt>
                <c:pt idx="131">
                  <c:v>15.466796875</c:v>
                </c:pt>
                <c:pt idx="132">
                  <c:v>15.466796875</c:v>
                </c:pt>
                <c:pt idx="133">
                  <c:v>15.466796875</c:v>
                </c:pt>
                <c:pt idx="134">
                  <c:v>15.466796875</c:v>
                </c:pt>
                <c:pt idx="135">
                  <c:v>15.466796875</c:v>
                </c:pt>
                <c:pt idx="136">
                  <c:v>15.4677734375</c:v>
                </c:pt>
                <c:pt idx="137">
                  <c:v>15.466796875</c:v>
                </c:pt>
                <c:pt idx="138">
                  <c:v>15.466796875</c:v>
                </c:pt>
                <c:pt idx="139">
                  <c:v>15.466796875</c:v>
                </c:pt>
                <c:pt idx="140">
                  <c:v>15.4677734375</c:v>
                </c:pt>
                <c:pt idx="141">
                  <c:v>15.478515625</c:v>
                </c:pt>
                <c:pt idx="142">
                  <c:v>15.4091796875</c:v>
                </c:pt>
                <c:pt idx="143">
                  <c:v>15.408203125</c:v>
                </c:pt>
                <c:pt idx="144">
                  <c:v>15.408203125</c:v>
                </c:pt>
                <c:pt idx="145">
                  <c:v>15.408203125</c:v>
                </c:pt>
                <c:pt idx="146">
                  <c:v>15.408203125</c:v>
                </c:pt>
                <c:pt idx="147">
                  <c:v>15.408203125</c:v>
                </c:pt>
                <c:pt idx="148">
                  <c:v>15.4091796875</c:v>
                </c:pt>
                <c:pt idx="149">
                  <c:v>15.408203125</c:v>
                </c:pt>
                <c:pt idx="150">
                  <c:v>15.408203125</c:v>
                </c:pt>
                <c:pt idx="151">
                  <c:v>15.408203125</c:v>
                </c:pt>
                <c:pt idx="152">
                  <c:v>15.408203125</c:v>
                </c:pt>
                <c:pt idx="153">
                  <c:v>15.408203125</c:v>
                </c:pt>
                <c:pt idx="154">
                  <c:v>15.408203125</c:v>
                </c:pt>
                <c:pt idx="155">
                  <c:v>15.408203125</c:v>
                </c:pt>
                <c:pt idx="156">
                  <c:v>15.408203125</c:v>
                </c:pt>
                <c:pt idx="157">
                  <c:v>15.501953125</c:v>
                </c:pt>
                <c:pt idx="158">
                  <c:v>15.568359375</c:v>
                </c:pt>
                <c:pt idx="159">
                  <c:v>15.568359375</c:v>
                </c:pt>
                <c:pt idx="160">
                  <c:v>15.568359375</c:v>
                </c:pt>
                <c:pt idx="161">
                  <c:v>15.568359375</c:v>
                </c:pt>
                <c:pt idx="162">
                  <c:v>15.5693359375</c:v>
                </c:pt>
                <c:pt idx="163">
                  <c:v>15.568359375</c:v>
                </c:pt>
                <c:pt idx="164">
                  <c:v>15.568359375</c:v>
                </c:pt>
                <c:pt idx="165">
                  <c:v>15.568359375</c:v>
                </c:pt>
                <c:pt idx="166">
                  <c:v>15.5693359375</c:v>
                </c:pt>
                <c:pt idx="167">
                  <c:v>15.568359375</c:v>
                </c:pt>
                <c:pt idx="168">
                  <c:v>15.5693359375</c:v>
                </c:pt>
                <c:pt idx="169">
                  <c:v>15.568359375</c:v>
                </c:pt>
                <c:pt idx="170">
                  <c:v>15.5693359375</c:v>
                </c:pt>
                <c:pt idx="171">
                  <c:v>15.568359375</c:v>
                </c:pt>
                <c:pt idx="172">
                  <c:v>15.5693359375</c:v>
                </c:pt>
                <c:pt idx="173">
                  <c:v>15.568359375</c:v>
                </c:pt>
                <c:pt idx="174">
                  <c:v>15.5693359375</c:v>
                </c:pt>
                <c:pt idx="175">
                  <c:v>15.568359375</c:v>
                </c:pt>
                <c:pt idx="176">
                  <c:v>15.4326171875</c:v>
                </c:pt>
                <c:pt idx="177">
                  <c:v>15.431640625</c:v>
                </c:pt>
                <c:pt idx="178">
                  <c:v>15.431640625</c:v>
                </c:pt>
                <c:pt idx="179">
                  <c:v>15.4326171875</c:v>
                </c:pt>
                <c:pt idx="180">
                  <c:v>15.431640625</c:v>
                </c:pt>
                <c:pt idx="181">
                  <c:v>15.431640625</c:v>
                </c:pt>
                <c:pt idx="182">
                  <c:v>15.431640625</c:v>
                </c:pt>
                <c:pt idx="183">
                  <c:v>15.431640625</c:v>
                </c:pt>
                <c:pt idx="184">
                  <c:v>15.533203125</c:v>
                </c:pt>
                <c:pt idx="185">
                  <c:v>15.580078125</c:v>
                </c:pt>
                <c:pt idx="186">
                  <c:v>15.580078125</c:v>
                </c:pt>
                <c:pt idx="187">
                  <c:v>15.5810546875</c:v>
                </c:pt>
                <c:pt idx="188">
                  <c:v>15.580078125</c:v>
                </c:pt>
                <c:pt idx="189">
                  <c:v>15.5810546875</c:v>
                </c:pt>
                <c:pt idx="190">
                  <c:v>15.580078125</c:v>
                </c:pt>
                <c:pt idx="191">
                  <c:v>15.5810546875</c:v>
                </c:pt>
                <c:pt idx="192">
                  <c:v>15.580078125</c:v>
                </c:pt>
                <c:pt idx="193">
                  <c:v>15.580078125</c:v>
                </c:pt>
                <c:pt idx="194">
                  <c:v>15.580078125</c:v>
                </c:pt>
                <c:pt idx="195">
                  <c:v>15.580078125</c:v>
                </c:pt>
                <c:pt idx="196">
                  <c:v>15.435546875</c:v>
                </c:pt>
                <c:pt idx="197">
                  <c:v>15.439453125</c:v>
                </c:pt>
                <c:pt idx="198">
                  <c:v>15.439453125</c:v>
                </c:pt>
                <c:pt idx="199">
                  <c:v>15.556640625</c:v>
                </c:pt>
                <c:pt idx="200">
                  <c:v>15.556640625</c:v>
                </c:pt>
                <c:pt idx="201">
                  <c:v>15.556640625</c:v>
                </c:pt>
                <c:pt idx="202">
                  <c:v>15.591796875</c:v>
                </c:pt>
                <c:pt idx="203">
                  <c:v>15.630859375</c:v>
                </c:pt>
                <c:pt idx="204">
                  <c:v>15.630859375</c:v>
                </c:pt>
                <c:pt idx="205">
                  <c:v>15.6318359375</c:v>
                </c:pt>
                <c:pt idx="206">
                  <c:v>15.630859375</c:v>
                </c:pt>
                <c:pt idx="207">
                  <c:v>15.6318359375</c:v>
                </c:pt>
                <c:pt idx="208">
                  <c:v>15.630859375</c:v>
                </c:pt>
                <c:pt idx="209">
                  <c:v>15.630859375</c:v>
                </c:pt>
                <c:pt idx="210">
                  <c:v>15.630859375</c:v>
                </c:pt>
                <c:pt idx="211">
                  <c:v>15.630859375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2935888"/>
        <c:axId val="-1842950576"/>
      </c:lineChart>
      <c:catAx>
        <c:axId val="-18429358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4295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4295057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429358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3"/>
  <sheetViews>
    <sheetView tabSelected="1" topLeftCell="A8" workbookViewId="0">
      <selection activeCell="H13" sqref="H13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466</f>
        <v>466</v>
      </c>
      <c r="B2" s="1">
        <f>0</f>
        <v>0</v>
      </c>
      <c r="C2" s="1">
        <f>460</f>
        <v>460</v>
      </c>
      <c r="D2" s="1">
        <f>2700</f>
        <v>2700</v>
      </c>
      <c r="E2" s="1">
        <f>2.63671875</f>
        <v>2.63671875</v>
      </c>
      <c r="G2" s="1">
        <f>329</f>
        <v>329</v>
      </c>
    </row>
    <row r="3" spans="1:10" x14ac:dyDescent="0.25">
      <c r="A3" s="1">
        <f>777</f>
        <v>777</v>
      </c>
      <c r="B3" s="1">
        <f>12</f>
        <v>12</v>
      </c>
      <c r="C3" s="1">
        <f>627</f>
        <v>627</v>
      </c>
      <c r="D3" s="1">
        <f>4966</f>
        <v>4966</v>
      </c>
      <c r="E3" s="1">
        <f>4.849609375</f>
        <v>4.849609375</v>
      </c>
    </row>
    <row r="4" spans="1:10" x14ac:dyDescent="0.25">
      <c r="A4" s="1">
        <f>1051</f>
        <v>1051</v>
      </c>
      <c r="B4" s="1">
        <f>0</f>
        <v>0</v>
      </c>
      <c r="C4" s="1">
        <f>784</f>
        <v>784</v>
      </c>
      <c r="D4" s="1">
        <f>7867</f>
        <v>7867</v>
      </c>
      <c r="E4" s="1">
        <f>7.6826171875</f>
        <v>7.6826171875</v>
      </c>
      <c r="G4" s="1" t="s">
        <v>5</v>
      </c>
    </row>
    <row r="5" spans="1:10" x14ac:dyDescent="0.25">
      <c r="A5" s="1">
        <f>1381</f>
        <v>1381</v>
      </c>
      <c r="B5" s="1">
        <f>0</f>
        <v>0</v>
      </c>
      <c r="C5" s="1">
        <f>913</f>
        <v>913</v>
      </c>
      <c r="D5" s="1">
        <f>9996</f>
        <v>9996</v>
      </c>
      <c r="E5" s="1">
        <f>9.76171875</f>
        <v>9.76171875</v>
      </c>
      <c r="G5" s="1">
        <f>166</f>
        <v>166</v>
      </c>
    </row>
    <row r="6" spans="1:10" x14ac:dyDescent="0.25">
      <c r="A6" s="1">
        <f>1702</f>
        <v>1702</v>
      </c>
      <c r="B6" s="1">
        <f>0</f>
        <v>0</v>
      </c>
      <c r="C6" s="1">
        <f>1066</f>
        <v>1066</v>
      </c>
      <c r="D6" s="1">
        <f>10020</f>
        <v>10020</v>
      </c>
      <c r="E6" s="1">
        <f>9.78515625</f>
        <v>9.78515625</v>
      </c>
    </row>
    <row r="7" spans="1:10" x14ac:dyDescent="0.25">
      <c r="A7" s="1">
        <f>2035</f>
        <v>2035</v>
      </c>
      <c r="B7" s="1">
        <f>3</f>
        <v>3</v>
      </c>
      <c r="C7" s="1">
        <f>1202</f>
        <v>1202</v>
      </c>
      <c r="D7" s="1">
        <f>10020</f>
        <v>10020</v>
      </c>
      <c r="E7" s="1">
        <f>9.78515625</f>
        <v>9.78515625</v>
      </c>
    </row>
    <row r="8" spans="1:10" x14ac:dyDescent="0.25">
      <c r="A8" s="1">
        <f>2394</f>
        <v>2394</v>
      </c>
      <c r="B8" s="1">
        <f t="shared" ref="B8:B17" si="0">0</f>
        <v>0</v>
      </c>
      <c r="C8" s="1">
        <f>1338</f>
        <v>1338</v>
      </c>
      <c r="D8" s="1">
        <f>10020</f>
        <v>10020</v>
      </c>
      <c r="E8" s="1">
        <f>9.78515625</f>
        <v>9.78515625</v>
      </c>
    </row>
    <row r="9" spans="1:10" x14ac:dyDescent="0.25">
      <c r="A9" s="1">
        <f>2720</f>
        <v>2720</v>
      </c>
      <c r="B9" s="1">
        <f t="shared" si="0"/>
        <v>0</v>
      </c>
      <c r="C9" s="1">
        <f>1504</f>
        <v>1504</v>
      </c>
      <c r="D9" s="1">
        <f>10042</f>
        <v>10042</v>
      </c>
      <c r="E9" s="1">
        <f>9.806640625</f>
        <v>9.806640625</v>
      </c>
    </row>
    <row r="10" spans="1:10" x14ac:dyDescent="0.25">
      <c r="A10" s="1">
        <f>3037</f>
        <v>3037</v>
      </c>
      <c r="B10" s="1">
        <f t="shared" si="0"/>
        <v>0</v>
      </c>
      <c r="C10" s="1">
        <f>1677</f>
        <v>1677</v>
      </c>
      <c r="D10" s="1">
        <f>10040</f>
        <v>10040</v>
      </c>
      <c r="E10" s="1">
        <f>9.8046875</f>
        <v>9.8046875</v>
      </c>
    </row>
    <row r="11" spans="1:10" x14ac:dyDescent="0.25">
      <c r="A11" s="1">
        <f>3376</f>
        <v>3376</v>
      </c>
      <c r="B11" s="1">
        <f t="shared" si="0"/>
        <v>0</v>
      </c>
      <c r="C11" s="1">
        <f>1865</f>
        <v>1865</v>
      </c>
      <c r="D11" s="1">
        <f>10040</f>
        <v>10040</v>
      </c>
      <c r="E11" s="1">
        <f>9.8046875</f>
        <v>9.8046875</v>
      </c>
    </row>
    <row r="12" spans="1:10" x14ac:dyDescent="0.25">
      <c r="A12" s="1">
        <f>3757</f>
        <v>3757</v>
      </c>
      <c r="B12" s="1">
        <f t="shared" si="0"/>
        <v>0</v>
      </c>
      <c r="C12" s="1">
        <f>2066</f>
        <v>2066</v>
      </c>
      <c r="D12" s="1">
        <f>10185</f>
        <v>10185</v>
      </c>
      <c r="E12" s="1">
        <f>9.9462890625</f>
        <v>9.9462890625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4126</f>
        <v>4126</v>
      </c>
      <c r="B13" s="1">
        <f t="shared" si="0"/>
        <v>0</v>
      </c>
      <c r="C13" s="1">
        <f>2228</f>
        <v>2228</v>
      </c>
      <c r="D13" s="1">
        <f>10221</f>
        <v>10221</v>
      </c>
      <c r="E13" s="1">
        <f>9.9814453125</f>
        <v>9.9814453125</v>
      </c>
      <c r="H13" s="1">
        <f>AVERAGE(E5:E16)</f>
        <v>9.8358561197916661</v>
      </c>
      <c r="I13" s="1">
        <f>MAX(E2:E425)</f>
        <v>15.6318359375</v>
      </c>
      <c r="J13" s="1">
        <f>AVERAGE(E194:E213)</f>
        <v>15.578808593750001</v>
      </c>
    </row>
    <row r="14" spans="1:10" x14ac:dyDescent="0.25">
      <c r="A14" s="1">
        <f>4439</f>
        <v>4439</v>
      </c>
      <c r="B14" s="1">
        <f t="shared" si="0"/>
        <v>0</v>
      </c>
      <c r="C14" s="1">
        <f>2410</f>
        <v>2410</v>
      </c>
      <c r="D14" s="1">
        <f>10093</f>
        <v>10093</v>
      </c>
      <c r="E14" s="1">
        <f>9.8564453125</f>
        <v>9.8564453125</v>
      </c>
    </row>
    <row r="15" spans="1:10" x14ac:dyDescent="0.25">
      <c r="A15" s="1">
        <f>4816</f>
        <v>4816</v>
      </c>
      <c r="B15" s="1">
        <f t="shared" si="0"/>
        <v>0</v>
      </c>
      <c r="C15" s="1">
        <f>2543</f>
        <v>2543</v>
      </c>
      <c r="D15" s="1">
        <f>10093</f>
        <v>10093</v>
      </c>
      <c r="E15" s="1">
        <f>9.8564453125</f>
        <v>9.8564453125</v>
      </c>
    </row>
    <row r="16" spans="1:10" x14ac:dyDescent="0.25">
      <c r="A16" s="1">
        <f>5226</f>
        <v>5226</v>
      </c>
      <c r="B16" s="1">
        <f t="shared" si="0"/>
        <v>0</v>
      </c>
      <c r="C16" s="1">
        <f>2706</f>
        <v>2706</v>
      </c>
      <c r="D16" s="1">
        <f>10093</f>
        <v>10093</v>
      </c>
      <c r="E16" s="1">
        <f>9.8564453125</f>
        <v>9.8564453125</v>
      </c>
    </row>
    <row r="17" spans="1:5" x14ac:dyDescent="0.25">
      <c r="A17" s="1">
        <f>5595</f>
        <v>5595</v>
      </c>
      <c r="B17" s="1">
        <f t="shared" si="0"/>
        <v>0</v>
      </c>
      <c r="C17" s="1">
        <f>2845</f>
        <v>2845</v>
      </c>
      <c r="D17" s="1">
        <f>10093</f>
        <v>10093</v>
      </c>
      <c r="E17" s="1">
        <f>9.8564453125</f>
        <v>9.8564453125</v>
      </c>
    </row>
    <row r="18" spans="1:5" x14ac:dyDescent="0.25">
      <c r="A18" s="1">
        <f>5894</f>
        <v>5894</v>
      </c>
      <c r="B18" s="1">
        <f>25</f>
        <v>25</v>
      </c>
      <c r="C18" s="1">
        <f>2968</f>
        <v>2968</v>
      </c>
      <c r="D18" s="1">
        <f>10093</f>
        <v>10093</v>
      </c>
      <c r="E18" s="1">
        <f>9.8564453125</f>
        <v>9.8564453125</v>
      </c>
    </row>
    <row r="19" spans="1:5" x14ac:dyDescent="0.25">
      <c r="A19" s="1">
        <f>6218</f>
        <v>6218</v>
      </c>
      <c r="B19" s="1">
        <f>15</f>
        <v>15</v>
      </c>
      <c r="C19" s="1">
        <f>3128</f>
        <v>3128</v>
      </c>
      <c r="D19" s="1">
        <f>10095</f>
        <v>10095</v>
      </c>
      <c r="E19" s="1">
        <f>9.8583984375</f>
        <v>9.8583984375</v>
      </c>
    </row>
    <row r="20" spans="1:5" x14ac:dyDescent="0.25">
      <c r="A20" s="1">
        <f>6534</f>
        <v>6534</v>
      </c>
      <c r="B20" s="1">
        <f>0</f>
        <v>0</v>
      </c>
      <c r="C20" s="1">
        <f>3255</f>
        <v>3255</v>
      </c>
      <c r="D20" s="1">
        <f>10093</f>
        <v>10093</v>
      </c>
      <c r="E20" s="1">
        <f>9.8564453125</f>
        <v>9.8564453125</v>
      </c>
    </row>
    <row r="21" spans="1:5" x14ac:dyDescent="0.25">
      <c r="A21" s="1">
        <f>6887</f>
        <v>6887</v>
      </c>
      <c r="B21" s="1">
        <f>0</f>
        <v>0</v>
      </c>
      <c r="C21" s="1">
        <f>3454</f>
        <v>3454</v>
      </c>
      <c r="D21" s="1">
        <f>10091</f>
        <v>10091</v>
      </c>
      <c r="E21" s="1">
        <f>9.8544921875</f>
        <v>9.8544921875</v>
      </c>
    </row>
    <row r="22" spans="1:5" x14ac:dyDescent="0.25">
      <c r="A22" s="1">
        <f>7246</f>
        <v>7246</v>
      </c>
      <c r="B22" s="1">
        <f>0</f>
        <v>0</v>
      </c>
      <c r="C22" s="1">
        <f>3600</f>
        <v>3600</v>
      </c>
      <c r="D22" s="1">
        <f>10089</f>
        <v>10089</v>
      </c>
      <c r="E22" s="1">
        <f>9.8525390625</f>
        <v>9.8525390625</v>
      </c>
    </row>
    <row r="23" spans="1:5" x14ac:dyDescent="0.25">
      <c r="A23" s="1">
        <f>7599</f>
        <v>7599</v>
      </c>
      <c r="B23" s="1">
        <f>8</f>
        <v>8</v>
      </c>
      <c r="C23" s="1">
        <f>3772</f>
        <v>3772</v>
      </c>
      <c r="D23" s="1">
        <f>10089</f>
        <v>10089</v>
      </c>
      <c r="E23" s="1">
        <f>9.8525390625</f>
        <v>9.8525390625</v>
      </c>
    </row>
    <row r="24" spans="1:5" x14ac:dyDescent="0.25">
      <c r="A24" s="1">
        <f>7932</f>
        <v>7932</v>
      </c>
      <c r="B24" s="1">
        <f>0</f>
        <v>0</v>
      </c>
      <c r="C24" s="1">
        <f>3925</f>
        <v>3925</v>
      </c>
      <c r="D24" s="1">
        <f>10089</f>
        <v>10089</v>
      </c>
      <c r="E24" s="1">
        <f>9.8525390625</f>
        <v>9.8525390625</v>
      </c>
    </row>
    <row r="25" spans="1:5" x14ac:dyDescent="0.25">
      <c r="A25" s="1">
        <f>8289</f>
        <v>8289</v>
      </c>
      <c r="B25" s="1">
        <f>0</f>
        <v>0</v>
      </c>
      <c r="C25" s="1">
        <f>4068</f>
        <v>4068</v>
      </c>
      <c r="D25" s="1">
        <f>10089</f>
        <v>10089</v>
      </c>
      <c r="E25" s="1">
        <f>9.8525390625</f>
        <v>9.8525390625</v>
      </c>
    </row>
    <row r="26" spans="1:5" x14ac:dyDescent="0.25">
      <c r="A26" s="1">
        <f>8637</f>
        <v>8637</v>
      </c>
      <c r="B26" s="1">
        <f>0</f>
        <v>0</v>
      </c>
      <c r="C26" s="1">
        <f>4236</f>
        <v>4236</v>
      </c>
      <c r="D26" s="1">
        <f>10091</f>
        <v>10091</v>
      </c>
      <c r="E26" s="1">
        <f>9.8544921875</f>
        <v>9.8544921875</v>
      </c>
    </row>
    <row r="27" spans="1:5" x14ac:dyDescent="0.25">
      <c r="A27" s="1">
        <f>8947</f>
        <v>8947</v>
      </c>
      <c r="B27" s="1">
        <f>11</f>
        <v>11</v>
      </c>
      <c r="C27" s="1">
        <f>4414</f>
        <v>4414</v>
      </c>
      <c r="D27" s="1">
        <f>10089</f>
        <v>10089</v>
      </c>
      <c r="E27" s="1">
        <f>9.8525390625</f>
        <v>9.8525390625</v>
      </c>
    </row>
    <row r="28" spans="1:5" x14ac:dyDescent="0.25">
      <c r="A28" s="1">
        <f>9281</f>
        <v>9281</v>
      </c>
      <c r="B28" s="1">
        <f t="shared" ref="B28:B44" si="1">0</f>
        <v>0</v>
      </c>
      <c r="C28" s="1">
        <f>4588</f>
        <v>4588</v>
      </c>
      <c r="D28" s="1">
        <f>10091</f>
        <v>10091</v>
      </c>
      <c r="E28" s="1">
        <f>9.8544921875</f>
        <v>9.8544921875</v>
      </c>
    </row>
    <row r="29" spans="1:5" x14ac:dyDescent="0.25">
      <c r="A29" s="1">
        <f>9618</f>
        <v>9618</v>
      </c>
      <c r="B29" s="1">
        <f t="shared" si="1"/>
        <v>0</v>
      </c>
      <c r="C29" s="1">
        <f>4787</f>
        <v>4787</v>
      </c>
      <c r="D29" s="1">
        <f>10089</f>
        <v>10089</v>
      </c>
      <c r="E29" s="1">
        <f>9.8525390625</f>
        <v>9.8525390625</v>
      </c>
    </row>
    <row r="30" spans="1:5" x14ac:dyDescent="0.25">
      <c r="A30" s="1">
        <f>9965</f>
        <v>9965</v>
      </c>
      <c r="B30" s="1">
        <f t="shared" si="1"/>
        <v>0</v>
      </c>
      <c r="C30" s="1">
        <f>5004</f>
        <v>5004</v>
      </c>
      <c r="D30" s="1">
        <f>10101</f>
        <v>10101</v>
      </c>
      <c r="E30" s="1">
        <f>9.8642578125</f>
        <v>9.8642578125</v>
      </c>
    </row>
    <row r="31" spans="1:5" x14ac:dyDescent="0.25">
      <c r="A31" s="1">
        <f>10317</f>
        <v>10317</v>
      </c>
      <c r="B31" s="1">
        <f t="shared" si="1"/>
        <v>0</v>
      </c>
      <c r="C31" s="1">
        <f>5178</f>
        <v>5178</v>
      </c>
      <c r="D31" s="1">
        <f>10101</f>
        <v>10101</v>
      </c>
      <c r="E31" s="1">
        <f>9.8642578125</f>
        <v>9.8642578125</v>
      </c>
    </row>
    <row r="32" spans="1:5" x14ac:dyDescent="0.25">
      <c r="A32" s="1">
        <f>10634</f>
        <v>10634</v>
      </c>
      <c r="B32" s="1">
        <f t="shared" si="1"/>
        <v>0</v>
      </c>
      <c r="C32" s="1">
        <f>5398</f>
        <v>5398</v>
      </c>
      <c r="D32" s="1">
        <f>10115</f>
        <v>10115</v>
      </c>
      <c r="E32" s="1">
        <f>9.8779296875</f>
        <v>9.8779296875</v>
      </c>
    </row>
    <row r="33" spans="1:5" x14ac:dyDescent="0.25">
      <c r="A33" s="1">
        <f>11017</f>
        <v>11017</v>
      </c>
      <c r="B33" s="1">
        <f t="shared" si="1"/>
        <v>0</v>
      </c>
      <c r="C33" s="1">
        <f>5566</f>
        <v>5566</v>
      </c>
      <c r="D33" s="1">
        <f>10151</f>
        <v>10151</v>
      </c>
      <c r="E33" s="1">
        <f>9.9130859375</f>
        <v>9.9130859375</v>
      </c>
    </row>
    <row r="34" spans="1:5" x14ac:dyDescent="0.25">
      <c r="A34" s="1">
        <f>11426</f>
        <v>11426</v>
      </c>
      <c r="B34" s="1">
        <f t="shared" si="1"/>
        <v>0</v>
      </c>
      <c r="C34" s="1">
        <f>5755</f>
        <v>5755</v>
      </c>
      <c r="D34" s="1">
        <f>11196</f>
        <v>11196</v>
      </c>
      <c r="E34" s="1">
        <f>10.93359375</f>
        <v>10.93359375</v>
      </c>
    </row>
    <row r="35" spans="1:5" x14ac:dyDescent="0.25">
      <c r="A35" s="1">
        <f>11732</f>
        <v>11732</v>
      </c>
      <c r="B35" s="1">
        <f t="shared" si="1"/>
        <v>0</v>
      </c>
      <c r="C35" s="1">
        <f>5938</f>
        <v>5938</v>
      </c>
      <c r="D35" s="1">
        <f>11959</f>
        <v>11959</v>
      </c>
      <c r="E35" s="1">
        <f>11.6787109375</f>
        <v>11.6787109375</v>
      </c>
    </row>
    <row r="36" spans="1:5" x14ac:dyDescent="0.25">
      <c r="A36" s="1">
        <f>12036</f>
        <v>12036</v>
      </c>
      <c r="B36" s="1">
        <f t="shared" si="1"/>
        <v>0</v>
      </c>
      <c r="C36" s="1">
        <f>6081</f>
        <v>6081</v>
      </c>
      <c r="D36" s="1">
        <f>12587</f>
        <v>12587</v>
      </c>
      <c r="E36" s="1">
        <f>12.2919921875</f>
        <v>12.2919921875</v>
      </c>
    </row>
    <row r="37" spans="1:5" x14ac:dyDescent="0.25">
      <c r="A37" s="1">
        <f>12328</f>
        <v>12328</v>
      </c>
      <c r="B37" s="1">
        <f t="shared" si="1"/>
        <v>0</v>
      </c>
      <c r="C37" s="1">
        <f>6248</f>
        <v>6248</v>
      </c>
      <c r="D37" s="1">
        <f>13187</f>
        <v>13187</v>
      </c>
      <c r="E37" s="1">
        <f>12.8779296875</f>
        <v>12.8779296875</v>
      </c>
    </row>
    <row r="38" spans="1:5" x14ac:dyDescent="0.25">
      <c r="A38" s="1">
        <f>12604</f>
        <v>12604</v>
      </c>
      <c r="B38" s="1">
        <f t="shared" si="1"/>
        <v>0</v>
      </c>
      <c r="C38" s="1">
        <f>6399</f>
        <v>6399</v>
      </c>
      <c r="D38" s="1">
        <f>13990</f>
        <v>13990</v>
      </c>
      <c r="E38" s="1">
        <f>13.662109375</f>
        <v>13.662109375</v>
      </c>
    </row>
    <row r="39" spans="1:5" x14ac:dyDescent="0.25">
      <c r="A39" s="1">
        <f>12892</f>
        <v>12892</v>
      </c>
      <c r="B39" s="1">
        <f t="shared" si="1"/>
        <v>0</v>
      </c>
      <c r="C39" s="1">
        <f>6539</f>
        <v>6539</v>
      </c>
      <c r="D39" s="1">
        <f>13990</f>
        <v>13990</v>
      </c>
      <c r="E39" s="1">
        <f>13.662109375</f>
        <v>13.662109375</v>
      </c>
    </row>
    <row r="40" spans="1:5" x14ac:dyDescent="0.25">
      <c r="A40" s="1">
        <f>13185</f>
        <v>13185</v>
      </c>
      <c r="B40" s="1">
        <f t="shared" si="1"/>
        <v>0</v>
      </c>
      <c r="C40" s="1">
        <f>6695</f>
        <v>6695</v>
      </c>
      <c r="D40" s="1">
        <f>14023</f>
        <v>14023</v>
      </c>
      <c r="E40" s="1">
        <f>13.6943359375</f>
        <v>13.6943359375</v>
      </c>
    </row>
    <row r="41" spans="1:5" x14ac:dyDescent="0.25">
      <c r="A41" s="1">
        <f>13475</f>
        <v>13475</v>
      </c>
      <c r="B41" s="1">
        <f t="shared" si="1"/>
        <v>0</v>
      </c>
      <c r="C41" s="1">
        <f>6849</f>
        <v>6849</v>
      </c>
      <c r="D41" s="1">
        <f>14023</f>
        <v>14023</v>
      </c>
      <c r="E41" s="1">
        <f>13.6943359375</f>
        <v>13.6943359375</v>
      </c>
    </row>
    <row r="42" spans="1:5" x14ac:dyDescent="0.25">
      <c r="A42" s="1">
        <f>13778</f>
        <v>13778</v>
      </c>
      <c r="B42" s="1">
        <f t="shared" si="1"/>
        <v>0</v>
      </c>
      <c r="C42" s="1">
        <f>7026</f>
        <v>7026</v>
      </c>
      <c r="D42" s="1">
        <f>14024</f>
        <v>14024</v>
      </c>
      <c r="E42" s="1">
        <f>13.6953125</f>
        <v>13.6953125</v>
      </c>
    </row>
    <row r="43" spans="1:5" x14ac:dyDescent="0.25">
      <c r="A43" s="1">
        <f>14084</f>
        <v>14084</v>
      </c>
      <c r="B43" s="1">
        <f t="shared" si="1"/>
        <v>0</v>
      </c>
      <c r="C43" s="1">
        <f>7259</f>
        <v>7259</v>
      </c>
      <c r="D43" s="1">
        <f>14023</f>
        <v>14023</v>
      </c>
      <c r="E43" s="1">
        <f>13.6943359375</f>
        <v>13.6943359375</v>
      </c>
    </row>
    <row r="44" spans="1:5" x14ac:dyDescent="0.25">
      <c r="A44" s="1">
        <f>14428</f>
        <v>14428</v>
      </c>
      <c r="B44" s="1">
        <f t="shared" si="1"/>
        <v>0</v>
      </c>
      <c r="C44" s="1">
        <f>7432</f>
        <v>7432</v>
      </c>
      <c r="D44" s="1">
        <f>14347</f>
        <v>14347</v>
      </c>
      <c r="E44" s="1">
        <f>14.0107421875</f>
        <v>14.0107421875</v>
      </c>
    </row>
    <row r="45" spans="1:5" x14ac:dyDescent="0.25">
      <c r="A45" s="1">
        <f>14785</f>
        <v>14785</v>
      </c>
      <c r="B45" s="1">
        <f>3</f>
        <v>3</v>
      </c>
      <c r="C45" s="1">
        <f>7613</f>
        <v>7613</v>
      </c>
      <c r="D45" s="1">
        <f>14435</f>
        <v>14435</v>
      </c>
      <c r="E45" s="1">
        <f>14.0966796875</f>
        <v>14.0966796875</v>
      </c>
    </row>
    <row r="46" spans="1:5" x14ac:dyDescent="0.25">
      <c r="A46" s="1">
        <f>15127</f>
        <v>15127</v>
      </c>
      <c r="B46" s="1">
        <f>0</f>
        <v>0</v>
      </c>
      <c r="C46" s="1">
        <f>7762</f>
        <v>7762</v>
      </c>
      <c r="D46" s="1">
        <f>14463</f>
        <v>14463</v>
      </c>
      <c r="E46" s="1">
        <f t="shared" ref="E46:E51" si="2">14.1240234375</f>
        <v>14.1240234375</v>
      </c>
    </row>
    <row r="47" spans="1:5" x14ac:dyDescent="0.25">
      <c r="A47" s="1">
        <f>15478</f>
        <v>15478</v>
      </c>
      <c r="B47" s="1">
        <f>0</f>
        <v>0</v>
      </c>
      <c r="C47" s="1">
        <f>7923</f>
        <v>7923</v>
      </c>
      <c r="D47" s="1">
        <f>14463</f>
        <v>14463</v>
      </c>
      <c r="E47" s="1">
        <f t="shared" si="2"/>
        <v>14.1240234375</v>
      </c>
    </row>
    <row r="48" spans="1:5" x14ac:dyDescent="0.25">
      <c r="A48" s="1">
        <f>15815</f>
        <v>15815</v>
      </c>
      <c r="B48" s="1">
        <f>0</f>
        <v>0</v>
      </c>
      <c r="C48" s="1">
        <f>8109</f>
        <v>8109</v>
      </c>
      <c r="D48" s="1">
        <f>14463</f>
        <v>14463</v>
      </c>
      <c r="E48" s="1">
        <f t="shared" si="2"/>
        <v>14.1240234375</v>
      </c>
    </row>
    <row r="49" spans="1:5" x14ac:dyDescent="0.25">
      <c r="A49" s="1">
        <f>16157</f>
        <v>16157</v>
      </c>
      <c r="B49" s="1">
        <f>3</f>
        <v>3</v>
      </c>
      <c r="C49" s="1">
        <f>8278</f>
        <v>8278</v>
      </c>
      <c r="D49" s="1">
        <f>14463</f>
        <v>14463</v>
      </c>
      <c r="E49" s="1">
        <f t="shared" si="2"/>
        <v>14.1240234375</v>
      </c>
    </row>
    <row r="50" spans="1:5" x14ac:dyDescent="0.25">
      <c r="A50" s="1">
        <f>16478</f>
        <v>16478</v>
      </c>
      <c r="B50" s="1">
        <f>0</f>
        <v>0</v>
      </c>
      <c r="C50" s="1">
        <f>8448</f>
        <v>8448</v>
      </c>
      <c r="D50" s="1">
        <f>14463</f>
        <v>14463</v>
      </c>
      <c r="E50" s="1">
        <f t="shared" si="2"/>
        <v>14.1240234375</v>
      </c>
    </row>
    <row r="51" spans="1:5" x14ac:dyDescent="0.25">
      <c r="A51" s="1">
        <f>16819</f>
        <v>16819</v>
      </c>
      <c r="B51" s="1">
        <f>0</f>
        <v>0</v>
      </c>
      <c r="C51" s="1">
        <f>8611</f>
        <v>8611</v>
      </c>
      <c r="D51" s="1">
        <f>14463</f>
        <v>14463</v>
      </c>
      <c r="E51" s="1">
        <f t="shared" si="2"/>
        <v>14.1240234375</v>
      </c>
    </row>
    <row r="52" spans="1:5" x14ac:dyDescent="0.25">
      <c r="A52" s="1">
        <f>17151</f>
        <v>17151</v>
      </c>
      <c r="B52" s="1">
        <f>0</f>
        <v>0</v>
      </c>
      <c r="C52" s="1">
        <f>8841</f>
        <v>8841</v>
      </c>
      <c r="D52" s="1">
        <f>15133</f>
        <v>15133</v>
      </c>
      <c r="E52" s="1">
        <f>14.7783203125</f>
        <v>14.7783203125</v>
      </c>
    </row>
    <row r="53" spans="1:5" x14ac:dyDescent="0.25">
      <c r="A53" s="1">
        <f>17479</f>
        <v>17479</v>
      </c>
      <c r="B53" s="1">
        <f>0</f>
        <v>0</v>
      </c>
      <c r="C53" s="1">
        <f>9002</f>
        <v>9002</v>
      </c>
      <c r="D53" s="1">
        <f>14932</f>
        <v>14932</v>
      </c>
      <c r="E53" s="1">
        <f>14.58203125</f>
        <v>14.58203125</v>
      </c>
    </row>
    <row r="54" spans="1:5" x14ac:dyDescent="0.25">
      <c r="A54" s="1">
        <f>17772</f>
        <v>17772</v>
      </c>
      <c r="B54" s="1">
        <f>3</f>
        <v>3</v>
      </c>
      <c r="C54" s="1">
        <f>9150</f>
        <v>9150</v>
      </c>
      <c r="D54" s="1">
        <f t="shared" ref="D54:D67" si="3">15508</f>
        <v>15508</v>
      </c>
      <c r="E54" s="1">
        <f t="shared" ref="E54:E67" si="4">15.14453125</f>
        <v>15.14453125</v>
      </c>
    </row>
    <row r="55" spans="1:5" x14ac:dyDescent="0.25">
      <c r="A55" s="1">
        <f>18048</f>
        <v>18048</v>
      </c>
      <c r="B55" s="1">
        <f>0</f>
        <v>0</v>
      </c>
      <c r="C55" s="1">
        <f>9301</f>
        <v>9301</v>
      </c>
      <c r="D55" s="1">
        <f t="shared" si="3"/>
        <v>15508</v>
      </c>
      <c r="E55" s="1">
        <f t="shared" si="4"/>
        <v>15.14453125</v>
      </c>
    </row>
    <row r="56" spans="1:5" x14ac:dyDescent="0.25">
      <c r="A56" s="1">
        <f>18367</f>
        <v>18367</v>
      </c>
      <c r="B56" s="1">
        <f>0</f>
        <v>0</v>
      </c>
      <c r="C56" s="1">
        <f>9455</f>
        <v>9455</v>
      </c>
      <c r="D56" s="1">
        <f t="shared" si="3"/>
        <v>15508</v>
      </c>
      <c r="E56" s="1">
        <f t="shared" si="4"/>
        <v>15.14453125</v>
      </c>
    </row>
    <row r="57" spans="1:5" x14ac:dyDescent="0.25">
      <c r="A57" s="1">
        <f>18685</f>
        <v>18685</v>
      </c>
      <c r="B57" s="1">
        <f>0</f>
        <v>0</v>
      </c>
      <c r="C57" s="1">
        <f>9608</f>
        <v>9608</v>
      </c>
      <c r="D57" s="1">
        <f t="shared" si="3"/>
        <v>15508</v>
      </c>
      <c r="E57" s="1">
        <f t="shared" si="4"/>
        <v>15.14453125</v>
      </c>
    </row>
    <row r="58" spans="1:5" x14ac:dyDescent="0.25">
      <c r="A58" s="1">
        <f>19052</f>
        <v>19052</v>
      </c>
      <c r="B58" s="1">
        <f>5</f>
        <v>5</v>
      </c>
      <c r="C58" s="1">
        <f>9775</f>
        <v>9775</v>
      </c>
      <c r="D58" s="1">
        <f t="shared" si="3"/>
        <v>15508</v>
      </c>
      <c r="E58" s="1">
        <f t="shared" si="4"/>
        <v>15.14453125</v>
      </c>
    </row>
    <row r="59" spans="1:5" x14ac:dyDescent="0.25">
      <c r="A59" s="1">
        <f>19365</f>
        <v>19365</v>
      </c>
      <c r="B59" s="1">
        <f>0</f>
        <v>0</v>
      </c>
      <c r="C59" s="1">
        <f>9966</f>
        <v>9966</v>
      </c>
      <c r="D59" s="1">
        <f t="shared" si="3"/>
        <v>15508</v>
      </c>
      <c r="E59" s="1">
        <f t="shared" si="4"/>
        <v>15.14453125</v>
      </c>
    </row>
    <row r="60" spans="1:5" x14ac:dyDescent="0.25">
      <c r="A60" s="1">
        <f>19709</f>
        <v>19709</v>
      </c>
      <c r="B60" s="1">
        <f>0</f>
        <v>0</v>
      </c>
      <c r="C60" s="1">
        <f>10126</f>
        <v>10126</v>
      </c>
      <c r="D60" s="1">
        <f t="shared" si="3"/>
        <v>15508</v>
      </c>
      <c r="E60" s="1">
        <f t="shared" si="4"/>
        <v>15.14453125</v>
      </c>
    </row>
    <row r="61" spans="1:5" x14ac:dyDescent="0.25">
      <c r="A61" s="1">
        <f>20059</f>
        <v>20059</v>
      </c>
      <c r="B61" s="1">
        <f>0</f>
        <v>0</v>
      </c>
      <c r="C61" s="1">
        <f>10298</f>
        <v>10298</v>
      </c>
      <c r="D61" s="1">
        <f t="shared" si="3"/>
        <v>15508</v>
      </c>
      <c r="E61" s="1">
        <f t="shared" si="4"/>
        <v>15.14453125</v>
      </c>
    </row>
    <row r="62" spans="1:5" x14ac:dyDescent="0.25">
      <c r="A62" s="1">
        <f>20407</f>
        <v>20407</v>
      </c>
      <c r="B62" s="1">
        <f>0</f>
        <v>0</v>
      </c>
      <c r="C62" s="1">
        <f>10455</f>
        <v>10455</v>
      </c>
      <c r="D62" s="1">
        <f t="shared" si="3"/>
        <v>15508</v>
      </c>
      <c r="E62" s="1">
        <f t="shared" si="4"/>
        <v>15.14453125</v>
      </c>
    </row>
    <row r="63" spans="1:5" x14ac:dyDescent="0.25">
      <c r="A63" s="1">
        <f>20732</f>
        <v>20732</v>
      </c>
      <c r="B63" s="1">
        <f>12</f>
        <v>12</v>
      </c>
      <c r="C63" s="1">
        <f>10638</f>
        <v>10638</v>
      </c>
      <c r="D63" s="1">
        <f t="shared" si="3"/>
        <v>15508</v>
      </c>
      <c r="E63" s="1">
        <f t="shared" si="4"/>
        <v>15.14453125</v>
      </c>
    </row>
    <row r="64" spans="1:5" x14ac:dyDescent="0.25">
      <c r="A64" s="1">
        <f>21033</f>
        <v>21033</v>
      </c>
      <c r="B64" s="1">
        <f>0</f>
        <v>0</v>
      </c>
      <c r="C64" s="1">
        <f>10807</f>
        <v>10807</v>
      </c>
      <c r="D64" s="1">
        <f t="shared" si="3"/>
        <v>15508</v>
      </c>
      <c r="E64" s="1">
        <f t="shared" si="4"/>
        <v>15.14453125</v>
      </c>
    </row>
    <row r="65" spans="1:5" x14ac:dyDescent="0.25">
      <c r="A65" s="1">
        <f>21313</f>
        <v>21313</v>
      </c>
      <c r="B65" s="1">
        <f>0</f>
        <v>0</v>
      </c>
      <c r="C65" s="1">
        <f>10987</f>
        <v>10987</v>
      </c>
      <c r="D65" s="1">
        <f t="shared" si="3"/>
        <v>15508</v>
      </c>
      <c r="E65" s="1">
        <f t="shared" si="4"/>
        <v>15.14453125</v>
      </c>
    </row>
    <row r="66" spans="1:5" x14ac:dyDescent="0.25">
      <c r="A66" s="1">
        <f>21610</f>
        <v>21610</v>
      </c>
      <c r="B66" s="1">
        <f>0</f>
        <v>0</v>
      </c>
      <c r="C66" s="1">
        <f>11226</f>
        <v>11226</v>
      </c>
      <c r="D66" s="1">
        <f t="shared" si="3"/>
        <v>15508</v>
      </c>
      <c r="E66" s="1">
        <f t="shared" si="4"/>
        <v>15.14453125</v>
      </c>
    </row>
    <row r="67" spans="1:5" x14ac:dyDescent="0.25">
      <c r="A67" s="1">
        <f>21914</f>
        <v>21914</v>
      </c>
      <c r="B67" s="1">
        <f>4</f>
        <v>4</v>
      </c>
      <c r="C67" s="1">
        <f>11452</f>
        <v>11452</v>
      </c>
      <c r="D67" s="1">
        <f t="shared" si="3"/>
        <v>15508</v>
      </c>
      <c r="E67" s="1">
        <f t="shared" si="4"/>
        <v>15.14453125</v>
      </c>
    </row>
    <row r="68" spans="1:5" x14ac:dyDescent="0.25">
      <c r="A68" s="1">
        <f>22265</f>
        <v>22265</v>
      </c>
      <c r="B68" s="1">
        <f>0</f>
        <v>0</v>
      </c>
      <c r="C68" s="1">
        <f>11613</f>
        <v>11613</v>
      </c>
      <c r="D68" s="1">
        <f>15608</f>
        <v>15608</v>
      </c>
      <c r="E68" s="1">
        <f>15.2421875</f>
        <v>15.2421875</v>
      </c>
    </row>
    <row r="69" spans="1:5" x14ac:dyDescent="0.25">
      <c r="A69" s="1">
        <f>22579</f>
        <v>22579</v>
      </c>
      <c r="B69" s="1">
        <f>0</f>
        <v>0</v>
      </c>
      <c r="C69" s="1">
        <f>11747</f>
        <v>11747</v>
      </c>
      <c r="D69" s="1">
        <f>15654</f>
        <v>15654</v>
      </c>
      <c r="E69" s="1">
        <f>15.287109375</f>
        <v>15.287109375</v>
      </c>
    </row>
    <row r="70" spans="1:5" x14ac:dyDescent="0.25">
      <c r="A70" s="1">
        <f>22922</f>
        <v>22922</v>
      </c>
      <c r="B70" s="1">
        <f>0</f>
        <v>0</v>
      </c>
      <c r="C70" s="1">
        <f>11880</f>
        <v>11880</v>
      </c>
      <c r="D70" s="1">
        <f>15654</f>
        <v>15654</v>
      </c>
      <c r="E70" s="1">
        <f>15.287109375</f>
        <v>15.287109375</v>
      </c>
    </row>
    <row r="71" spans="1:5" x14ac:dyDescent="0.25">
      <c r="A71" s="1">
        <f>23261</f>
        <v>23261</v>
      </c>
      <c r="B71" s="1">
        <f>0</f>
        <v>0</v>
      </c>
      <c r="C71" s="1">
        <f>12016</f>
        <v>12016</v>
      </c>
      <c r="D71" s="1">
        <f>15654</f>
        <v>15654</v>
      </c>
      <c r="E71" s="1">
        <f>15.287109375</f>
        <v>15.287109375</v>
      </c>
    </row>
    <row r="72" spans="1:5" x14ac:dyDescent="0.25">
      <c r="A72" s="1">
        <f>23596</f>
        <v>23596</v>
      </c>
      <c r="B72" s="1">
        <f>0</f>
        <v>0</v>
      </c>
      <c r="C72" s="1">
        <f>12164</f>
        <v>12164</v>
      </c>
      <c r="D72" s="1">
        <f>15655</f>
        <v>15655</v>
      </c>
      <c r="E72" s="1">
        <f>15.2880859375</f>
        <v>15.2880859375</v>
      </c>
    </row>
    <row r="73" spans="1:5" x14ac:dyDescent="0.25">
      <c r="A73" s="1">
        <f>23919</f>
        <v>23919</v>
      </c>
      <c r="B73" s="1">
        <f>14</f>
        <v>14</v>
      </c>
      <c r="C73" s="1">
        <f>12300</f>
        <v>12300</v>
      </c>
      <c r="D73" s="1">
        <f>15654</f>
        <v>15654</v>
      </c>
      <c r="E73" s="1">
        <f>15.287109375</f>
        <v>15.287109375</v>
      </c>
    </row>
    <row r="74" spans="1:5" x14ac:dyDescent="0.25">
      <c r="A74" s="1">
        <f>24229</f>
        <v>24229</v>
      </c>
      <c r="B74" s="1">
        <f>3</f>
        <v>3</v>
      </c>
      <c r="C74" s="1">
        <f>12450</f>
        <v>12450</v>
      </c>
      <c r="D74" s="1">
        <f>15655</f>
        <v>15655</v>
      </c>
      <c r="E74" s="1">
        <f>15.2880859375</f>
        <v>15.2880859375</v>
      </c>
    </row>
    <row r="75" spans="1:5" x14ac:dyDescent="0.25">
      <c r="A75" s="1">
        <f>24524</f>
        <v>24524</v>
      </c>
      <c r="B75" s="1">
        <f t="shared" ref="B75:B94" si="5">0</f>
        <v>0</v>
      </c>
      <c r="C75" s="1">
        <f>12599</f>
        <v>12599</v>
      </c>
      <c r="D75" s="1">
        <f t="shared" ref="D75:D86" si="6">15654</f>
        <v>15654</v>
      </c>
      <c r="E75" s="1">
        <f t="shared" ref="E75:E86" si="7">15.287109375</f>
        <v>15.287109375</v>
      </c>
    </row>
    <row r="76" spans="1:5" x14ac:dyDescent="0.25">
      <c r="A76" s="1">
        <f>24889</f>
        <v>24889</v>
      </c>
      <c r="B76" s="1">
        <f t="shared" si="5"/>
        <v>0</v>
      </c>
      <c r="C76" s="1">
        <f>12728</f>
        <v>12728</v>
      </c>
      <c r="D76" s="1">
        <f t="shared" si="6"/>
        <v>15654</v>
      </c>
      <c r="E76" s="1">
        <f t="shared" si="7"/>
        <v>15.287109375</v>
      </c>
    </row>
    <row r="77" spans="1:5" x14ac:dyDescent="0.25">
      <c r="A77" s="1">
        <f>25222</f>
        <v>25222</v>
      </c>
      <c r="B77" s="1">
        <f t="shared" si="5"/>
        <v>0</v>
      </c>
      <c r="C77" s="1">
        <f>12876</f>
        <v>12876</v>
      </c>
      <c r="D77" s="1">
        <f t="shared" si="6"/>
        <v>15654</v>
      </c>
      <c r="E77" s="1">
        <f t="shared" si="7"/>
        <v>15.287109375</v>
      </c>
    </row>
    <row r="78" spans="1:5" x14ac:dyDescent="0.25">
      <c r="A78" s="1">
        <f>25582</f>
        <v>25582</v>
      </c>
      <c r="B78" s="1">
        <f t="shared" si="5"/>
        <v>0</v>
      </c>
      <c r="C78" s="1">
        <f>13029</f>
        <v>13029</v>
      </c>
      <c r="D78" s="1">
        <f t="shared" si="6"/>
        <v>15654</v>
      </c>
      <c r="E78" s="1">
        <f t="shared" si="7"/>
        <v>15.287109375</v>
      </c>
    </row>
    <row r="79" spans="1:5" x14ac:dyDescent="0.25">
      <c r="A79" s="1">
        <f>25877</f>
        <v>25877</v>
      </c>
      <c r="B79" s="1">
        <f t="shared" si="5"/>
        <v>0</v>
      </c>
      <c r="C79" s="1">
        <f>13219</f>
        <v>13219</v>
      </c>
      <c r="D79" s="1">
        <f t="shared" si="6"/>
        <v>15654</v>
      </c>
      <c r="E79" s="1">
        <f t="shared" si="7"/>
        <v>15.287109375</v>
      </c>
    </row>
    <row r="80" spans="1:5" x14ac:dyDescent="0.25">
      <c r="A80" s="1">
        <f>26172</f>
        <v>26172</v>
      </c>
      <c r="B80" s="1">
        <f t="shared" si="5"/>
        <v>0</v>
      </c>
      <c r="C80" s="1">
        <f>13348</f>
        <v>13348</v>
      </c>
      <c r="D80" s="1">
        <f t="shared" si="6"/>
        <v>15654</v>
      </c>
      <c r="E80" s="1">
        <f t="shared" si="7"/>
        <v>15.287109375</v>
      </c>
    </row>
    <row r="81" spans="1:5" x14ac:dyDescent="0.25">
      <c r="A81" s="1">
        <f>26493</f>
        <v>26493</v>
      </c>
      <c r="B81" s="1">
        <f t="shared" si="5"/>
        <v>0</v>
      </c>
      <c r="C81" s="1">
        <f>13507</f>
        <v>13507</v>
      </c>
      <c r="D81" s="1">
        <f t="shared" si="6"/>
        <v>15654</v>
      </c>
      <c r="E81" s="1">
        <f t="shared" si="7"/>
        <v>15.287109375</v>
      </c>
    </row>
    <row r="82" spans="1:5" x14ac:dyDescent="0.25">
      <c r="A82" s="1">
        <f>26864</f>
        <v>26864</v>
      </c>
      <c r="B82" s="1">
        <f t="shared" si="5"/>
        <v>0</v>
      </c>
      <c r="C82" s="1">
        <f>13641</f>
        <v>13641</v>
      </c>
      <c r="D82" s="1">
        <f t="shared" si="6"/>
        <v>15654</v>
      </c>
      <c r="E82" s="1">
        <f t="shared" si="7"/>
        <v>15.287109375</v>
      </c>
    </row>
    <row r="83" spans="1:5" x14ac:dyDescent="0.25">
      <c r="A83" s="1">
        <f>27237</f>
        <v>27237</v>
      </c>
      <c r="B83" s="1">
        <f t="shared" si="5"/>
        <v>0</v>
      </c>
      <c r="C83" s="1">
        <f>13819</f>
        <v>13819</v>
      </c>
      <c r="D83" s="1">
        <f t="shared" si="6"/>
        <v>15654</v>
      </c>
      <c r="E83" s="1">
        <f t="shared" si="7"/>
        <v>15.287109375</v>
      </c>
    </row>
    <row r="84" spans="1:5" x14ac:dyDescent="0.25">
      <c r="A84" s="1">
        <f>27536</f>
        <v>27536</v>
      </c>
      <c r="B84" s="1">
        <f t="shared" si="5"/>
        <v>0</v>
      </c>
      <c r="C84" s="1">
        <f>13948</f>
        <v>13948</v>
      </c>
      <c r="D84" s="1">
        <f t="shared" si="6"/>
        <v>15654</v>
      </c>
      <c r="E84" s="1">
        <f t="shared" si="7"/>
        <v>15.287109375</v>
      </c>
    </row>
    <row r="85" spans="1:5" x14ac:dyDescent="0.25">
      <c r="A85" s="1">
        <f>27856</f>
        <v>27856</v>
      </c>
      <c r="B85" s="1">
        <f t="shared" si="5"/>
        <v>0</v>
      </c>
      <c r="C85" s="1">
        <f>14106</f>
        <v>14106</v>
      </c>
      <c r="D85" s="1">
        <f t="shared" si="6"/>
        <v>15654</v>
      </c>
      <c r="E85" s="1">
        <f t="shared" si="7"/>
        <v>15.287109375</v>
      </c>
    </row>
    <row r="86" spans="1:5" x14ac:dyDescent="0.25">
      <c r="A86" s="1">
        <f>28181</f>
        <v>28181</v>
      </c>
      <c r="B86" s="1">
        <f t="shared" si="5"/>
        <v>0</v>
      </c>
      <c r="C86" s="1">
        <f>14259</f>
        <v>14259</v>
      </c>
      <c r="D86" s="1">
        <f t="shared" si="6"/>
        <v>15654</v>
      </c>
      <c r="E86" s="1">
        <f t="shared" si="7"/>
        <v>15.287109375</v>
      </c>
    </row>
    <row r="87" spans="1:5" x14ac:dyDescent="0.25">
      <c r="A87" s="1">
        <f>28512</f>
        <v>28512</v>
      </c>
      <c r="B87" s="1">
        <f t="shared" si="5"/>
        <v>0</v>
      </c>
      <c r="C87" s="1">
        <f>14442</f>
        <v>14442</v>
      </c>
      <c r="D87" s="1">
        <f>15678</f>
        <v>15678</v>
      </c>
      <c r="E87" s="1">
        <f>15.310546875</f>
        <v>15.310546875</v>
      </c>
    </row>
    <row r="88" spans="1:5" x14ac:dyDescent="0.25">
      <c r="A88" s="1">
        <f>28857</f>
        <v>28857</v>
      </c>
      <c r="B88" s="1">
        <f t="shared" si="5"/>
        <v>0</v>
      </c>
      <c r="C88" s="1">
        <f>14664</f>
        <v>14664</v>
      </c>
      <c r="D88" s="1">
        <f>15498</f>
        <v>15498</v>
      </c>
      <c r="E88" s="1">
        <f>15.134765625</f>
        <v>15.134765625</v>
      </c>
    </row>
    <row r="89" spans="1:5" x14ac:dyDescent="0.25">
      <c r="A89" s="1">
        <f>29174</f>
        <v>29174</v>
      </c>
      <c r="B89" s="1">
        <f t="shared" si="5"/>
        <v>0</v>
      </c>
      <c r="C89" s="1">
        <f>14829</f>
        <v>14829</v>
      </c>
      <c r="D89" s="1">
        <f>15674</f>
        <v>15674</v>
      </c>
      <c r="E89" s="1">
        <f t="shared" ref="E89:E94" si="8">15.306640625</f>
        <v>15.306640625</v>
      </c>
    </row>
    <row r="90" spans="1:5" x14ac:dyDescent="0.25">
      <c r="A90" s="1">
        <f>29494</f>
        <v>29494</v>
      </c>
      <c r="B90" s="1">
        <f t="shared" si="5"/>
        <v>0</v>
      </c>
      <c r="C90" s="1">
        <f>14990</f>
        <v>14990</v>
      </c>
      <c r="D90" s="1">
        <f>15674</f>
        <v>15674</v>
      </c>
      <c r="E90" s="1">
        <f t="shared" si="8"/>
        <v>15.306640625</v>
      </c>
    </row>
    <row r="91" spans="1:5" x14ac:dyDescent="0.25">
      <c r="A91" s="1">
        <f>29779</f>
        <v>29779</v>
      </c>
      <c r="B91" s="1">
        <f t="shared" si="5"/>
        <v>0</v>
      </c>
      <c r="C91" s="1">
        <f>15164</f>
        <v>15164</v>
      </c>
      <c r="D91" s="1">
        <f>15674</f>
        <v>15674</v>
      </c>
      <c r="E91" s="1">
        <f t="shared" si="8"/>
        <v>15.306640625</v>
      </c>
    </row>
    <row r="92" spans="1:5" x14ac:dyDescent="0.25">
      <c r="A92" s="1">
        <f>30048</f>
        <v>30048</v>
      </c>
      <c r="B92" s="1">
        <f t="shared" si="5"/>
        <v>0</v>
      </c>
      <c r="C92" s="1">
        <f>15307</f>
        <v>15307</v>
      </c>
      <c r="D92" s="1">
        <f>15674</f>
        <v>15674</v>
      </c>
      <c r="E92" s="1">
        <f t="shared" si="8"/>
        <v>15.306640625</v>
      </c>
    </row>
    <row r="93" spans="1:5" x14ac:dyDescent="0.25">
      <c r="A93" s="1">
        <f>30351</f>
        <v>30351</v>
      </c>
      <c r="B93" s="1">
        <f t="shared" si="5"/>
        <v>0</v>
      </c>
      <c r="C93" s="1">
        <f>15495</f>
        <v>15495</v>
      </c>
      <c r="D93" s="1">
        <f>15674</f>
        <v>15674</v>
      </c>
      <c r="E93" s="1">
        <f t="shared" si="8"/>
        <v>15.306640625</v>
      </c>
    </row>
    <row r="94" spans="1:5" x14ac:dyDescent="0.25">
      <c r="A94" s="1">
        <f>30652</f>
        <v>30652</v>
      </c>
      <c r="B94" s="1">
        <f t="shared" si="5"/>
        <v>0</v>
      </c>
      <c r="C94" s="1">
        <f>15640</f>
        <v>15640</v>
      </c>
      <c r="D94" s="1">
        <f>15674</f>
        <v>15674</v>
      </c>
      <c r="E94" s="1">
        <f t="shared" si="8"/>
        <v>15.306640625</v>
      </c>
    </row>
    <row r="95" spans="1:5" x14ac:dyDescent="0.25">
      <c r="A95" s="1">
        <f>30963</f>
        <v>30963</v>
      </c>
      <c r="B95" s="1">
        <f>3</f>
        <v>3</v>
      </c>
      <c r="C95" s="1">
        <f>15842</f>
        <v>15842</v>
      </c>
      <c r="D95" s="1">
        <f>15798</f>
        <v>15798</v>
      </c>
      <c r="E95" s="1">
        <f>15.427734375</f>
        <v>15.427734375</v>
      </c>
    </row>
    <row r="96" spans="1:5" x14ac:dyDescent="0.25">
      <c r="A96" s="1">
        <f>31261</f>
        <v>31261</v>
      </c>
      <c r="B96" s="1">
        <f>0</f>
        <v>0</v>
      </c>
      <c r="C96" s="1">
        <f>16004</f>
        <v>16004</v>
      </c>
      <c r="D96" s="1">
        <f t="shared" ref="D96:D105" si="9">15822</f>
        <v>15822</v>
      </c>
      <c r="E96" s="1">
        <f t="shared" ref="E96:E105" si="10">15.451171875</f>
        <v>15.451171875</v>
      </c>
    </row>
    <row r="97" spans="1:5" x14ac:dyDescent="0.25">
      <c r="A97" s="1">
        <f>31541</f>
        <v>31541</v>
      </c>
      <c r="B97" s="1">
        <f>0</f>
        <v>0</v>
      </c>
      <c r="C97" s="1">
        <f>16168</f>
        <v>16168</v>
      </c>
      <c r="D97" s="1">
        <f t="shared" si="9"/>
        <v>15822</v>
      </c>
      <c r="E97" s="1">
        <f t="shared" si="10"/>
        <v>15.451171875</v>
      </c>
    </row>
    <row r="98" spans="1:5" x14ac:dyDescent="0.25">
      <c r="A98" s="1">
        <f>31819</f>
        <v>31819</v>
      </c>
      <c r="B98" s="1">
        <f>0</f>
        <v>0</v>
      </c>
      <c r="C98" s="1">
        <f>16317</f>
        <v>16317</v>
      </c>
      <c r="D98" s="1">
        <f t="shared" si="9"/>
        <v>15822</v>
      </c>
      <c r="E98" s="1">
        <f t="shared" si="10"/>
        <v>15.451171875</v>
      </c>
    </row>
    <row r="99" spans="1:5" x14ac:dyDescent="0.25">
      <c r="A99" s="1">
        <f>32097</f>
        <v>32097</v>
      </c>
      <c r="B99" s="1">
        <f>0</f>
        <v>0</v>
      </c>
      <c r="C99" s="1">
        <f>16488</f>
        <v>16488</v>
      </c>
      <c r="D99" s="1">
        <f t="shared" si="9"/>
        <v>15822</v>
      </c>
      <c r="E99" s="1">
        <f t="shared" si="10"/>
        <v>15.451171875</v>
      </c>
    </row>
    <row r="100" spans="1:5" x14ac:dyDescent="0.25">
      <c r="A100" s="1">
        <f>32384</f>
        <v>32384</v>
      </c>
      <c r="B100" s="1">
        <f>0</f>
        <v>0</v>
      </c>
      <c r="C100" s="1">
        <f>16651</f>
        <v>16651</v>
      </c>
      <c r="D100" s="1">
        <f t="shared" si="9"/>
        <v>15822</v>
      </c>
      <c r="E100" s="1">
        <f t="shared" si="10"/>
        <v>15.451171875</v>
      </c>
    </row>
    <row r="101" spans="1:5" x14ac:dyDescent="0.25">
      <c r="A101" s="1">
        <f>32707</f>
        <v>32707</v>
      </c>
      <c r="B101" s="1">
        <f>11</f>
        <v>11</v>
      </c>
      <c r="C101" s="1">
        <f>16847</f>
        <v>16847</v>
      </c>
      <c r="D101" s="1">
        <f t="shared" si="9"/>
        <v>15822</v>
      </c>
      <c r="E101" s="1">
        <f t="shared" si="10"/>
        <v>15.451171875</v>
      </c>
    </row>
    <row r="102" spans="1:5" x14ac:dyDescent="0.25">
      <c r="A102" s="1">
        <f>32983</f>
        <v>32983</v>
      </c>
      <c r="B102" s="1">
        <f>0</f>
        <v>0</v>
      </c>
      <c r="C102" s="1">
        <f>16976</f>
        <v>16976</v>
      </c>
      <c r="D102" s="1">
        <f t="shared" si="9"/>
        <v>15822</v>
      </c>
      <c r="E102" s="1">
        <f t="shared" si="10"/>
        <v>15.451171875</v>
      </c>
    </row>
    <row r="103" spans="1:5" x14ac:dyDescent="0.25">
      <c r="A103" s="1">
        <f>33376</f>
        <v>33376</v>
      </c>
      <c r="B103" s="1">
        <f>0</f>
        <v>0</v>
      </c>
      <c r="C103" s="1">
        <f>17134</f>
        <v>17134</v>
      </c>
      <c r="D103" s="1">
        <f t="shared" si="9"/>
        <v>15822</v>
      </c>
      <c r="E103" s="1">
        <f t="shared" si="10"/>
        <v>15.451171875</v>
      </c>
    </row>
    <row r="104" spans="1:5" x14ac:dyDescent="0.25">
      <c r="A104" s="1">
        <f>33863</f>
        <v>33863</v>
      </c>
      <c r="B104" s="1">
        <f>0</f>
        <v>0</v>
      </c>
      <c r="C104" s="1">
        <f>17291</f>
        <v>17291</v>
      </c>
      <c r="D104" s="1">
        <f t="shared" si="9"/>
        <v>15822</v>
      </c>
      <c r="E104" s="1">
        <f t="shared" si="10"/>
        <v>15.451171875</v>
      </c>
    </row>
    <row r="105" spans="1:5" x14ac:dyDescent="0.25">
      <c r="A105" s="1">
        <f>34386</f>
        <v>34386</v>
      </c>
      <c r="B105" s="1">
        <f>0</f>
        <v>0</v>
      </c>
      <c r="C105" s="1">
        <f>17458</f>
        <v>17458</v>
      </c>
      <c r="D105" s="1">
        <f t="shared" si="9"/>
        <v>15822</v>
      </c>
      <c r="E105" s="1">
        <f t="shared" si="10"/>
        <v>15.451171875</v>
      </c>
    </row>
    <row r="106" spans="1:5" x14ac:dyDescent="0.25">
      <c r="A106" s="1">
        <f>34894</f>
        <v>34894</v>
      </c>
      <c r="B106" s="1">
        <f>1</f>
        <v>1</v>
      </c>
      <c r="C106" s="1">
        <f>17674</f>
        <v>17674</v>
      </c>
      <c r="D106" s="1">
        <f>15518</f>
        <v>15518</v>
      </c>
      <c r="E106" s="1">
        <f>15.154296875</f>
        <v>15.154296875</v>
      </c>
    </row>
    <row r="107" spans="1:5" x14ac:dyDescent="0.25">
      <c r="A107" s="1">
        <f>35345</f>
        <v>35345</v>
      </c>
      <c r="B107" s="1">
        <f>0</f>
        <v>0</v>
      </c>
      <c r="C107" s="1">
        <f>17857</f>
        <v>17857</v>
      </c>
      <c r="D107" s="1">
        <f>15523</f>
        <v>15523</v>
      </c>
      <c r="E107" s="1">
        <f>15.1591796875</f>
        <v>15.1591796875</v>
      </c>
    </row>
    <row r="108" spans="1:5" x14ac:dyDescent="0.25">
      <c r="C108" s="1">
        <f>18002</f>
        <v>18002</v>
      </c>
      <c r="D108" s="1">
        <f>15522</f>
        <v>15522</v>
      </c>
      <c r="E108" s="1">
        <f>15.158203125</f>
        <v>15.158203125</v>
      </c>
    </row>
    <row r="109" spans="1:5" x14ac:dyDescent="0.25">
      <c r="C109" s="1">
        <f>18182</f>
        <v>18182</v>
      </c>
      <c r="D109" s="1">
        <f>15643</f>
        <v>15643</v>
      </c>
      <c r="E109" s="1">
        <f>15.2763671875</f>
        <v>15.2763671875</v>
      </c>
    </row>
    <row r="110" spans="1:5" x14ac:dyDescent="0.25">
      <c r="C110" s="1">
        <f>18346</f>
        <v>18346</v>
      </c>
      <c r="D110" s="1">
        <f>15642</f>
        <v>15642</v>
      </c>
      <c r="E110" s="1">
        <f>15.275390625</f>
        <v>15.275390625</v>
      </c>
    </row>
    <row r="111" spans="1:5" x14ac:dyDescent="0.25">
      <c r="C111" s="1">
        <f>18498</f>
        <v>18498</v>
      </c>
      <c r="D111" s="1">
        <f>15642</f>
        <v>15642</v>
      </c>
      <c r="E111" s="1">
        <f>15.275390625</f>
        <v>15.275390625</v>
      </c>
    </row>
    <row r="112" spans="1:5" x14ac:dyDescent="0.25">
      <c r="C112" s="1">
        <f>18729</f>
        <v>18729</v>
      </c>
      <c r="D112" s="1">
        <f>15678</f>
        <v>15678</v>
      </c>
      <c r="E112" s="1">
        <f>15.310546875</f>
        <v>15.310546875</v>
      </c>
    </row>
    <row r="113" spans="3:5" x14ac:dyDescent="0.25">
      <c r="C113" s="1">
        <f>18875</f>
        <v>18875</v>
      </c>
      <c r="D113" s="1">
        <f>15754</f>
        <v>15754</v>
      </c>
      <c r="E113" s="1">
        <f>15.384765625</f>
        <v>15.384765625</v>
      </c>
    </row>
    <row r="114" spans="3:5" x14ac:dyDescent="0.25">
      <c r="C114" s="1">
        <f>19043</f>
        <v>19043</v>
      </c>
      <c r="D114" s="1">
        <f>15778</f>
        <v>15778</v>
      </c>
      <c r="E114" s="1">
        <f>15.408203125</f>
        <v>15.408203125</v>
      </c>
    </row>
    <row r="115" spans="3:5" x14ac:dyDescent="0.25">
      <c r="C115" s="1">
        <f>19186</f>
        <v>19186</v>
      </c>
      <c r="D115" s="1">
        <f>15778</f>
        <v>15778</v>
      </c>
      <c r="E115" s="1">
        <f>15.408203125</f>
        <v>15.408203125</v>
      </c>
    </row>
    <row r="116" spans="3:5" x14ac:dyDescent="0.25">
      <c r="C116" s="1">
        <f>19345</f>
        <v>19345</v>
      </c>
      <c r="D116" s="1">
        <f>15778</f>
        <v>15778</v>
      </c>
      <c r="E116" s="1">
        <f>15.408203125</f>
        <v>15.408203125</v>
      </c>
    </row>
    <row r="117" spans="3:5" x14ac:dyDescent="0.25">
      <c r="C117" s="1">
        <f>19515</f>
        <v>19515</v>
      </c>
      <c r="D117" s="1">
        <f>15779</f>
        <v>15779</v>
      </c>
      <c r="E117" s="1">
        <f>15.4091796875</f>
        <v>15.4091796875</v>
      </c>
    </row>
    <row r="118" spans="3:5" x14ac:dyDescent="0.25">
      <c r="C118" s="1">
        <f>19688</f>
        <v>19688</v>
      </c>
      <c r="D118" s="1">
        <f>15778</f>
        <v>15778</v>
      </c>
      <c r="E118" s="1">
        <f>15.408203125</f>
        <v>15.408203125</v>
      </c>
    </row>
    <row r="119" spans="3:5" x14ac:dyDescent="0.25">
      <c r="C119" s="1">
        <f>19865</f>
        <v>19865</v>
      </c>
      <c r="D119" s="1">
        <f>15778</f>
        <v>15778</v>
      </c>
      <c r="E119" s="1">
        <f>15.408203125</f>
        <v>15.408203125</v>
      </c>
    </row>
    <row r="120" spans="3:5" x14ac:dyDescent="0.25">
      <c r="C120" s="1">
        <f>20056</f>
        <v>20056</v>
      </c>
      <c r="D120" s="1">
        <f>15778</f>
        <v>15778</v>
      </c>
      <c r="E120" s="1">
        <f>15.408203125</f>
        <v>15.408203125</v>
      </c>
    </row>
    <row r="121" spans="3:5" x14ac:dyDescent="0.25">
      <c r="C121" s="1">
        <f>20231</f>
        <v>20231</v>
      </c>
      <c r="D121" s="1">
        <f>15778</f>
        <v>15778</v>
      </c>
      <c r="E121" s="1">
        <f>15.408203125</f>
        <v>15.408203125</v>
      </c>
    </row>
    <row r="122" spans="3:5" x14ac:dyDescent="0.25">
      <c r="C122" s="1">
        <f>20425</f>
        <v>20425</v>
      </c>
      <c r="D122" s="1">
        <f>15778</f>
        <v>15778</v>
      </c>
      <c r="E122" s="1">
        <f>15.408203125</f>
        <v>15.408203125</v>
      </c>
    </row>
    <row r="123" spans="3:5" x14ac:dyDescent="0.25">
      <c r="C123" s="1">
        <f>20630</f>
        <v>20630</v>
      </c>
      <c r="D123" s="1">
        <f>15850</f>
        <v>15850</v>
      </c>
      <c r="E123" s="1">
        <f>15.478515625</f>
        <v>15.478515625</v>
      </c>
    </row>
    <row r="124" spans="3:5" x14ac:dyDescent="0.25">
      <c r="C124" s="1">
        <f>20787</f>
        <v>20787</v>
      </c>
      <c r="D124" s="1">
        <f>15666</f>
        <v>15666</v>
      </c>
      <c r="E124" s="1">
        <f>15.298828125</f>
        <v>15.298828125</v>
      </c>
    </row>
    <row r="125" spans="3:5" x14ac:dyDescent="0.25">
      <c r="C125" s="1">
        <f>20923</f>
        <v>20923</v>
      </c>
      <c r="D125" s="1">
        <f>15670</f>
        <v>15670</v>
      </c>
      <c r="E125" s="1">
        <f>15.302734375</f>
        <v>15.302734375</v>
      </c>
    </row>
    <row r="126" spans="3:5" x14ac:dyDescent="0.25">
      <c r="C126" s="1">
        <f>21108</f>
        <v>21108</v>
      </c>
      <c r="D126" s="1">
        <f>15671</f>
        <v>15671</v>
      </c>
      <c r="E126" s="1">
        <f>15.3037109375</f>
        <v>15.3037109375</v>
      </c>
    </row>
    <row r="127" spans="3:5" x14ac:dyDescent="0.25">
      <c r="C127" s="1">
        <f>21277</f>
        <v>21277</v>
      </c>
      <c r="D127" s="1">
        <f>15670</f>
        <v>15670</v>
      </c>
      <c r="E127" s="1">
        <f>15.302734375</f>
        <v>15.302734375</v>
      </c>
    </row>
    <row r="128" spans="3:5" x14ac:dyDescent="0.25">
      <c r="C128" s="1">
        <f>21451</f>
        <v>21451</v>
      </c>
      <c r="D128" s="1">
        <f>15671</f>
        <v>15671</v>
      </c>
      <c r="E128" s="1">
        <f>15.3037109375</f>
        <v>15.3037109375</v>
      </c>
    </row>
    <row r="129" spans="3:5" x14ac:dyDescent="0.25">
      <c r="C129" s="1">
        <f>21587</f>
        <v>21587</v>
      </c>
      <c r="D129" s="1">
        <f>15670</f>
        <v>15670</v>
      </c>
      <c r="E129" s="1">
        <f>15.302734375</f>
        <v>15.302734375</v>
      </c>
    </row>
    <row r="130" spans="3:5" x14ac:dyDescent="0.25">
      <c r="C130" s="1">
        <f>21741</f>
        <v>21741</v>
      </c>
      <c r="D130" s="1">
        <f>15670</f>
        <v>15670</v>
      </c>
      <c r="E130" s="1">
        <f>15.302734375</f>
        <v>15.302734375</v>
      </c>
    </row>
    <row r="131" spans="3:5" x14ac:dyDescent="0.25">
      <c r="C131" s="1">
        <f>21913</f>
        <v>21913</v>
      </c>
      <c r="D131" s="1">
        <f>15822</f>
        <v>15822</v>
      </c>
      <c r="E131" s="1">
        <f>15.451171875</f>
        <v>15.451171875</v>
      </c>
    </row>
    <row r="132" spans="3:5" x14ac:dyDescent="0.25">
      <c r="C132" s="1">
        <f>22109</f>
        <v>22109</v>
      </c>
      <c r="D132" s="1">
        <f>15838</f>
        <v>15838</v>
      </c>
      <c r="E132" s="1">
        <f t="shared" ref="E132:E137" si="11">15.466796875</f>
        <v>15.466796875</v>
      </c>
    </row>
    <row r="133" spans="3:5" x14ac:dyDescent="0.25">
      <c r="C133" s="1">
        <f>22286</f>
        <v>22286</v>
      </c>
      <c r="D133" s="1">
        <f>15838</f>
        <v>15838</v>
      </c>
      <c r="E133" s="1">
        <f t="shared" si="11"/>
        <v>15.466796875</v>
      </c>
    </row>
    <row r="134" spans="3:5" x14ac:dyDescent="0.25">
      <c r="C134" s="1">
        <f>22426</f>
        <v>22426</v>
      </c>
      <c r="D134" s="1">
        <f>15838</f>
        <v>15838</v>
      </c>
      <c r="E134" s="1">
        <f t="shared" si="11"/>
        <v>15.466796875</v>
      </c>
    </row>
    <row r="135" spans="3:5" x14ac:dyDescent="0.25">
      <c r="C135" s="1">
        <f>22587</f>
        <v>22587</v>
      </c>
      <c r="D135" s="1">
        <f>15838</f>
        <v>15838</v>
      </c>
      <c r="E135" s="1">
        <f t="shared" si="11"/>
        <v>15.466796875</v>
      </c>
    </row>
    <row r="136" spans="3:5" x14ac:dyDescent="0.25">
      <c r="C136" s="1">
        <f>22745</f>
        <v>22745</v>
      </c>
      <c r="D136" s="1">
        <f>15838</f>
        <v>15838</v>
      </c>
      <c r="E136" s="1">
        <f t="shared" si="11"/>
        <v>15.466796875</v>
      </c>
    </row>
    <row r="137" spans="3:5" x14ac:dyDescent="0.25">
      <c r="C137" s="1">
        <f>22907</f>
        <v>22907</v>
      </c>
      <c r="D137" s="1">
        <f>15838</f>
        <v>15838</v>
      </c>
      <c r="E137" s="1">
        <f t="shared" si="11"/>
        <v>15.466796875</v>
      </c>
    </row>
    <row r="138" spans="3:5" x14ac:dyDescent="0.25">
      <c r="C138" s="1">
        <f>23072</f>
        <v>23072</v>
      </c>
      <c r="D138" s="1">
        <f>15839</f>
        <v>15839</v>
      </c>
      <c r="E138" s="1">
        <f>15.4677734375</f>
        <v>15.4677734375</v>
      </c>
    </row>
    <row r="139" spans="3:5" x14ac:dyDescent="0.25">
      <c r="C139" s="1">
        <f>23256</f>
        <v>23256</v>
      </c>
      <c r="D139" s="1">
        <f>15838</f>
        <v>15838</v>
      </c>
      <c r="E139" s="1">
        <f>15.466796875</f>
        <v>15.466796875</v>
      </c>
    </row>
    <row r="140" spans="3:5" x14ac:dyDescent="0.25">
      <c r="C140" s="1">
        <f>23412</f>
        <v>23412</v>
      </c>
      <c r="D140" s="1">
        <f>15838</f>
        <v>15838</v>
      </c>
      <c r="E140" s="1">
        <f>15.466796875</f>
        <v>15.466796875</v>
      </c>
    </row>
    <row r="141" spans="3:5" x14ac:dyDescent="0.25">
      <c r="C141" s="1">
        <f>23537</f>
        <v>23537</v>
      </c>
      <c r="D141" s="1">
        <f>15838</f>
        <v>15838</v>
      </c>
      <c r="E141" s="1">
        <f>15.466796875</f>
        <v>15.466796875</v>
      </c>
    </row>
    <row r="142" spans="3:5" x14ac:dyDescent="0.25">
      <c r="C142" s="1">
        <f>23672</f>
        <v>23672</v>
      </c>
      <c r="D142" s="1">
        <f>15839</f>
        <v>15839</v>
      </c>
      <c r="E142" s="1">
        <f>15.4677734375</f>
        <v>15.4677734375</v>
      </c>
    </row>
    <row r="143" spans="3:5" x14ac:dyDescent="0.25">
      <c r="C143" s="1">
        <f>23862</f>
        <v>23862</v>
      </c>
      <c r="D143" s="1">
        <f>15850</f>
        <v>15850</v>
      </c>
      <c r="E143" s="1">
        <f>15.478515625</f>
        <v>15.478515625</v>
      </c>
    </row>
    <row r="144" spans="3:5" x14ac:dyDescent="0.25">
      <c r="C144" s="1">
        <f>24074</f>
        <v>24074</v>
      </c>
      <c r="D144" s="1">
        <f>15779</f>
        <v>15779</v>
      </c>
      <c r="E144" s="1">
        <f>15.4091796875</f>
        <v>15.4091796875</v>
      </c>
    </row>
    <row r="145" spans="3:5" x14ac:dyDescent="0.25">
      <c r="C145" s="1">
        <f>24242</f>
        <v>24242</v>
      </c>
      <c r="D145" s="1">
        <f>15778</f>
        <v>15778</v>
      </c>
      <c r="E145" s="1">
        <f>15.408203125</f>
        <v>15.408203125</v>
      </c>
    </row>
    <row r="146" spans="3:5" x14ac:dyDescent="0.25">
      <c r="C146" s="1">
        <f>24383</f>
        <v>24383</v>
      </c>
      <c r="D146" s="1">
        <f>15778</f>
        <v>15778</v>
      </c>
      <c r="E146" s="1">
        <f>15.408203125</f>
        <v>15.408203125</v>
      </c>
    </row>
    <row r="147" spans="3:5" x14ac:dyDescent="0.25">
      <c r="C147" s="1">
        <f>24515</f>
        <v>24515</v>
      </c>
      <c r="D147" s="1">
        <f>15778</f>
        <v>15778</v>
      </c>
      <c r="E147" s="1">
        <f>15.408203125</f>
        <v>15.408203125</v>
      </c>
    </row>
    <row r="148" spans="3:5" x14ac:dyDescent="0.25">
      <c r="C148" s="1">
        <f>24693</f>
        <v>24693</v>
      </c>
      <c r="D148" s="1">
        <f>15778</f>
        <v>15778</v>
      </c>
      <c r="E148" s="1">
        <f>15.408203125</f>
        <v>15.408203125</v>
      </c>
    </row>
    <row r="149" spans="3:5" x14ac:dyDescent="0.25">
      <c r="C149" s="1">
        <f>24867</f>
        <v>24867</v>
      </c>
      <c r="D149" s="1">
        <f>15778</f>
        <v>15778</v>
      </c>
      <c r="E149" s="1">
        <f>15.408203125</f>
        <v>15.408203125</v>
      </c>
    </row>
    <row r="150" spans="3:5" x14ac:dyDescent="0.25">
      <c r="C150" s="1">
        <f>25026</f>
        <v>25026</v>
      </c>
      <c r="D150" s="1">
        <f>15779</f>
        <v>15779</v>
      </c>
      <c r="E150" s="1">
        <f>15.4091796875</f>
        <v>15.4091796875</v>
      </c>
    </row>
    <row r="151" spans="3:5" x14ac:dyDescent="0.25">
      <c r="C151" s="1">
        <f>25242</f>
        <v>25242</v>
      </c>
      <c r="D151" s="1">
        <f t="shared" ref="D151:D158" si="12">15778</f>
        <v>15778</v>
      </c>
      <c r="E151" s="1">
        <f t="shared" ref="E151:E158" si="13">15.408203125</f>
        <v>15.408203125</v>
      </c>
    </row>
    <row r="152" spans="3:5" x14ac:dyDescent="0.25">
      <c r="C152" s="1">
        <f>25412</f>
        <v>25412</v>
      </c>
      <c r="D152" s="1">
        <f t="shared" si="12"/>
        <v>15778</v>
      </c>
      <c r="E152" s="1">
        <f t="shared" si="13"/>
        <v>15.408203125</v>
      </c>
    </row>
    <row r="153" spans="3:5" x14ac:dyDescent="0.25">
      <c r="C153" s="1">
        <f>25601</f>
        <v>25601</v>
      </c>
      <c r="D153" s="1">
        <f t="shared" si="12"/>
        <v>15778</v>
      </c>
      <c r="E153" s="1">
        <f t="shared" si="13"/>
        <v>15.408203125</v>
      </c>
    </row>
    <row r="154" spans="3:5" x14ac:dyDescent="0.25">
      <c r="C154" s="1">
        <f>25726</f>
        <v>25726</v>
      </c>
      <c r="D154" s="1">
        <f t="shared" si="12"/>
        <v>15778</v>
      </c>
      <c r="E154" s="1">
        <f t="shared" si="13"/>
        <v>15.408203125</v>
      </c>
    </row>
    <row r="155" spans="3:5" x14ac:dyDescent="0.25">
      <c r="C155" s="1">
        <f>25903</f>
        <v>25903</v>
      </c>
      <c r="D155" s="1">
        <f t="shared" si="12"/>
        <v>15778</v>
      </c>
      <c r="E155" s="1">
        <f t="shared" si="13"/>
        <v>15.408203125</v>
      </c>
    </row>
    <row r="156" spans="3:5" x14ac:dyDescent="0.25">
      <c r="C156" s="1">
        <f>26037</f>
        <v>26037</v>
      </c>
      <c r="D156" s="1">
        <f t="shared" si="12"/>
        <v>15778</v>
      </c>
      <c r="E156" s="1">
        <f t="shared" si="13"/>
        <v>15.408203125</v>
      </c>
    </row>
    <row r="157" spans="3:5" x14ac:dyDescent="0.25">
      <c r="C157" s="1">
        <f>26222</f>
        <v>26222</v>
      </c>
      <c r="D157" s="1">
        <f t="shared" si="12"/>
        <v>15778</v>
      </c>
      <c r="E157" s="1">
        <f t="shared" si="13"/>
        <v>15.408203125</v>
      </c>
    </row>
    <row r="158" spans="3:5" x14ac:dyDescent="0.25">
      <c r="C158" s="1">
        <f>26367</f>
        <v>26367</v>
      </c>
      <c r="D158" s="1">
        <f t="shared" si="12"/>
        <v>15778</v>
      </c>
      <c r="E158" s="1">
        <f t="shared" si="13"/>
        <v>15.408203125</v>
      </c>
    </row>
    <row r="159" spans="3:5" x14ac:dyDescent="0.25">
      <c r="C159" s="1">
        <f>26533</f>
        <v>26533</v>
      </c>
      <c r="D159" s="1">
        <f>15874</f>
        <v>15874</v>
      </c>
      <c r="E159" s="1">
        <f>15.501953125</f>
        <v>15.501953125</v>
      </c>
    </row>
    <row r="160" spans="3:5" x14ac:dyDescent="0.25">
      <c r="C160" s="1">
        <f>26701</f>
        <v>26701</v>
      </c>
      <c r="D160" s="1">
        <f>15942</f>
        <v>15942</v>
      </c>
      <c r="E160" s="1">
        <f>15.568359375</f>
        <v>15.568359375</v>
      </c>
    </row>
    <row r="161" spans="3:5" x14ac:dyDescent="0.25">
      <c r="C161" s="1">
        <f>26865</f>
        <v>26865</v>
      </c>
      <c r="D161" s="1">
        <f>15942</f>
        <v>15942</v>
      </c>
      <c r="E161" s="1">
        <f>15.568359375</f>
        <v>15.568359375</v>
      </c>
    </row>
    <row r="162" spans="3:5" x14ac:dyDescent="0.25">
      <c r="C162" s="1">
        <f>27037</f>
        <v>27037</v>
      </c>
      <c r="D162" s="1">
        <f>15942</f>
        <v>15942</v>
      </c>
      <c r="E162" s="1">
        <f>15.568359375</f>
        <v>15.568359375</v>
      </c>
    </row>
    <row r="163" spans="3:5" x14ac:dyDescent="0.25">
      <c r="C163" s="1">
        <f>27220</f>
        <v>27220</v>
      </c>
      <c r="D163" s="1">
        <f>15942</f>
        <v>15942</v>
      </c>
      <c r="E163" s="1">
        <f>15.568359375</f>
        <v>15.568359375</v>
      </c>
    </row>
    <row r="164" spans="3:5" x14ac:dyDescent="0.25">
      <c r="C164" s="1">
        <f>27353</f>
        <v>27353</v>
      </c>
      <c r="D164" s="1">
        <f>15943</f>
        <v>15943</v>
      </c>
      <c r="E164" s="1">
        <f>15.5693359375</f>
        <v>15.5693359375</v>
      </c>
    </row>
    <row r="165" spans="3:5" x14ac:dyDescent="0.25">
      <c r="C165" s="1">
        <f>27541</f>
        <v>27541</v>
      </c>
      <c r="D165" s="1">
        <f>15942</f>
        <v>15942</v>
      </c>
      <c r="E165" s="1">
        <f>15.568359375</f>
        <v>15.568359375</v>
      </c>
    </row>
    <row r="166" spans="3:5" x14ac:dyDescent="0.25">
      <c r="C166" s="1">
        <f>27678</f>
        <v>27678</v>
      </c>
      <c r="D166" s="1">
        <f>15942</f>
        <v>15942</v>
      </c>
      <c r="E166" s="1">
        <f>15.568359375</f>
        <v>15.568359375</v>
      </c>
    </row>
    <row r="167" spans="3:5" x14ac:dyDescent="0.25">
      <c r="C167" s="1">
        <f>27818</f>
        <v>27818</v>
      </c>
      <c r="D167" s="1">
        <f>15942</f>
        <v>15942</v>
      </c>
      <c r="E167" s="1">
        <f>15.568359375</f>
        <v>15.568359375</v>
      </c>
    </row>
    <row r="168" spans="3:5" x14ac:dyDescent="0.25">
      <c r="C168" s="1">
        <f>27974</f>
        <v>27974</v>
      </c>
      <c r="D168" s="1">
        <f>15943</f>
        <v>15943</v>
      </c>
      <c r="E168" s="1">
        <f>15.5693359375</f>
        <v>15.5693359375</v>
      </c>
    </row>
    <row r="169" spans="3:5" x14ac:dyDescent="0.25">
      <c r="C169" s="1">
        <f>28132</f>
        <v>28132</v>
      </c>
      <c r="D169" s="1">
        <f>15942</f>
        <v>15942</v>
      </c>
      <c r="E169" s="1">
        <f>15.568359375</f>
        <v>15.568359375</v>
      </c>
    </row>
    <row r="170" spans="3:5" x14ac:dyDescent="0.25">
      <c r="C170" s="1">
        <f>28307</f>
        <v>28307</v>
      </c>
      <c r="D170" s="1">
        <f>15943</f>
        <v>15943</v>
      </c>
      <c r="E170" s="1">
        <f>15.5693359375</f>
        <v>15.5693359375</v>
      </c>
    </row>
    <row r="171" spans="3:5" x14ac:dyDescent="0.25">
      <c r="C171" s="1">
        <f>28450</f>
        <v>28450</v>
      </c>
      <c r="D171" s="1">
        <f>15942</f>
        <v>15942</v>
      </c>
      <c r="E171" s="1">
        <f>15.568359375</f>
        <v>15.568359375</v>
      </c>
    </row>
    <row r="172" spans="3:5" x14ac:dyDescent="0.25">
      <c r="C172" s="1">
        <f>28638</f>
        <v>28638</v>
      </c>
      <c r="D172" s="1">
        <f>15943</f>
        <v>15943</v>
      </c>
      <c r="E172" s="1">
        <f>15.5693359375</f>
        <v>15.5693359375</v>
      </c>
    </row>
    <row r="173" spans="3:5" x14ac:dyDescent="0.25">
      <c r="C173" s="1">
        <f>28818</f>
        <v>28818</v>
      </c>
      <c r="D173" s="1">
        <f>15942</f>
        <v>15942</v>
      </c>
      <c r="E173" s="1">
        <f>15.568359375</f>
        <v>15.568359375</v>
      </c>
    </row>
    <row r="174" spans="3:5" x14ac:dyDescent="0.25">
      <c r="C174" s="1">
        <f>28984</f>
        <v>28984</v>
      </c>
      <c r="D174" s="1">
        <f>15943</f>
        <v>15943</v>
      </c>
      <c r="E174" s="1">
        <f>15.5693359375</f>
        <v>15.5693359375</v>
      </c>
    </row>
    <row r="175" spans="3:5" x14ac:dyDescent="0.25">
      <c r="C175" s="1">
        <f>29113</f>
        <v>29113</v>
      </c>
      <c r="D175" s="1">
        <f>15942</f>
        <v>15942</v>
      </c>
      <c r="E175" s="1">
        <f>15.568359375</f>
        <v>15.568359375</v>
      </c>
    </row>
    <row r="176" spans="3:5" x14ac:dyDescent="0.25">
      <c r="C176" s="1">
        <f>29300</f>
        <v>29300</v>
      </c>
      <c r="D176" s="1">
        <f>15943</f>
        <v>15943</v>
      </c>
      <c r="E176" s="1">
        <f>15.5693359375</f>
        <v>15.5693359375</v>
      </c>
    </row>
    <row r="177" spans="3:5" x14ac:dyDescent="0.25">
      <c r="C177" s="1">
        <f>29465</f>
        <v>29465</v>
      </c>
      <c r="D177" s="1">
        <f>15942</f>
        <v>15942</v>
      </c>
      <c r="E177" s="1">
        <f>15.568359375</f>
        <v>15.568359375</v>
      </c>
    </row>
    <row r="178" spans="3:5" x14ac:dyDescent="0.25">
      <c r="C178" s="1">
        <f>29686</f>
        <v>29686</v>
      </c>
      <c r="D178" s="1">
        <f>15803</f>
        <v>15803</v>
      </c>
      <c r="E178" s="1">
        <f>15.4326171875</f>
        <v>15.4326171875</v>
      </c>
    </row>
    <row r="179" spans="3:5" x14ac:dyDescent="0.25">
      <c r="C179" s="1">
        <f>29837</f>
        <v>29837</v>
      </c>
      <c r="D179" s="1">
        <f>15802</f>
        <v>15802</v>
      </c>
      <c r="E179" s="1">
        <f>15.431640625</f>
        <v>15.431640625</v>
      </c>
    </row>
    <row r="180" spans="3:5" x14ac:dyDescent="0.25">
      <c r="C180" s="1">
        <f>29968</f>
        <v>29968</v>
      </c>
      <c r="D180" s="1">
        <f>15802</f>
        <v>15802</v>
      </c>
      <c r="E180" s="1">
        <f>15.431640625</f>
        <v>15.431640625</v>
      </c>
    </row>
    <row r="181" spans="3:5" x14ac:dyDescent="0.25">
      <c r="C181" s="1">
        <f>30109</f>
        <v>30109</v>
      </c>
      <c r="D181" s="1">
        <f>15803</f>
        <v>15803</v>
      </c>
      <c r="E181" s="1">
        <f>15.4326171875</f>
        <v>15.4326171875</v>
      </c>
    </row>
    <row r="182" spans="3:5" x14ac:dyDescent="0.25">
      <c r="C182" s="1">
        <f>30226</f>
        <v>30226</v>
      </c>
      <c r="D182" s="1">
        <f>15802</f>
        <v>15802</v>
      </c>
      <c r="E182" s="1">
        <f>15.431640625</f>
        <v>15.431640625</v>
      </c>
    </row>
    <row r="183" spans="3:5" x14ac:dyDescent="0.25">
      <c r="C183" s="1">
        <f>30384</f>
        <v>30384</v>
      </c>
      <c r="D183" s="1">
        <f>15802</f>
        <v>15802</v>
      </c>
      <c r="E183" s="1">
        <f>15.431640625</f>
        <v>15.431640625</v>
      </c>
    </row>
    <row r="184" spans="3:5" x14ac:dyDescent="0.25">
      <c r="C184" s="1">
        <f>30510</f>
        <v>30510</v>
      </c>
      <c r="D184" s="1">
        <f>15802</f>
        <v>15802</v>
      </c>
      <c r="E184" s="1">
        <f>15.431640625</f>
        <v>15.431640625</v>
      </c>
    </row>
    <row r="185" spans="3:5" x14ac:dyDescent="0.25">
      <c r="C185" s="1">
        <f>30671</f>
        <v>30671</v>
      </c>
      <c r="D185" s="1">
        <f>15802</f>
        <v>15802</v>
      </c>
      <c r="E185" s="1">
        <f>15.431640625</f>
        <v>15.431640625</v>
      </c>
    </row>
    <row r="186" spans="3:5" x14ac:dyDescent="0.25">
      <c r="C186" s="1">
        <f>30844</f>
        <v>30844</v>
      </c>
      <c r="D186" s="1">
        <f>15906</f>
        <v>15906</v>
      </c>
      <c r="E186" s="1">
        <f>15.533203125</f>
        <v>15.533203125</v>
      </c>
    </row>
    <row r="187" spans="3:5" x14ac:dyDescent="0.25">
      <c r="C187" s="1">
        <f>31011</f>
        <v>31011</v>
      </c>
      <c r="D187" s="1">
        <f>15954</f>
        <v>15954</v>
      </c>
      <c r="E187" s="1">
        <f>15.580078125</f>
        <v>15.580078125</v>
      </c>
    </row>
    <row r="188" spans="3:5" x14ac:dyDescent="0.25">
      <c r="C188" s="1">
        <f>31157</f>
        <v>31157</v>
      </c>
      <c r="D188" s="1">
        <f>15954</f>
        <v>15954</v>
      </c>
      <c r="E188" s="1">
        <f>15.580078125</f>
        <v>15.580078125</v>
      </c>
    </row>
    <row r="189" spans="3:5" x14ac:dyDescent="0.25">
      <c r="C189" s="1">
        <f>31344</f>
        <v>31344</v>
      </c>
      <c r="D189" s="1">
        <f>15955</f>
        <v>15955</v>
      </c>
      <c r="E189" s="1">
        <f>15.5810546875</f>
        <v>15.5810546875</v>
      </c>
    </row>
    <row r="190" spans="3:5" x14ac:dyDescent="0.25">
      <c r="C190" s="1">
        <f>31456</f>
        <v>31456</v>
      </c>
      <c r="D190" s="1">
        <f>15954</f>
        <v>15954</v>
      </c>
      <c r="E190" s="1">
        <f>15.580078125</f>
        <v>15.580078125</v>
      </c>
    </row>
    <row r="191" spans="3:5" x14ac:dyDescent="0.25">
      <c r="C191" s="1">
        <f>31622</f>
        <v>31622</v>
      </c>
      <c r="D191" s="1">
        <f>15955</f>
        <v>15955</v>
      </c>
      <c r="E191" s="1">
        <f>15.5810546875</f>
        <v>15.5810546875</v>
      </c>
    </row>
    <row r="192" spans="3:5" x14ac:dyDescent="0.25">
      <c r="C192" s="1">
        <f>31794</f>
        <v>31794</v>
      </c>
      <c r="D192" s="1">
        <f>15954</f>
        <v>15954</v>
      </c>
      <c r="E192" s="1">
        <f>15.580078125</f>
        <v>15.580078125</v>
      </c>
    </row>
    <row r="193" spans="3:5" x14ac:dyDescent="0.25">
      <c r="C193" s="1">
        <f>31945</f>
        <v>31945</v>
      </c>
      <c r="D193" s="1">
        <f>15955</f>
        <v>15955</v>
      </c>
      <c r="E193" s="1">
        <f>15.5810546875</f>
        <v>15.5810546875</v>
      </c>
    </row>
    <row r="194" spans="3:5" x14ac:dyDescent="0.25">
      <c r="C194" s="1">
        <f>32120</f>
        <v>32120</v>
      </c>
      <c r="D194" s="1">
        <f>15954</f>
        <v>15954</v>
      </c>
      <c r="E194" s="1">
        <f>15.580078125</f>
        <v>15.580078125</v>
      </c>
    </row>
    <row r="195" spans="3:5" x14ac:dyDescent="0.25">
      <c r="C195" s="1">
        <f>32269</f>
        <v>32269</v>
      </c>
      <c r="D195" s="1">
        <f>15954</f>
        <v>15954</v>
      </c>
      <c r="E195" s="1">
        <f>15.580078125</f>
        <v>15.580078125</v>
      </c>
    </row>
    <row r="196" spans="3:5" x14ac:dyDescent="0.25">
      <c r="C196" s="1">
        <f>32413</f>
        <v>32413</v>
      </c>
      <c r="D196" s="1">
        <f>15954</f>
        <v>15954</v>
      </c>
      <c r="E196" s="1">
        <f>15.580078125</f>
        <v>15.580078125</v>
      </c>
    </row>
    <row r="197" spans="3:5" x14ac:dyDescent="0.25">
      <c r="C197" s="1">
        <f>32553</f>
        <v>32553</v>
      </c>
      <c r="D197" s="1">
        <f>15954</f>
        <v>15954</v>
      </c>
      <c r="E197" s="1">
        <f>15.580078125</f>
        <v>15.580078125</v>
      </c>
    </row>
    <row r="198" spans="3:5" x14ac:dyDescent="0.25">
      <c r="C198" s="1">
        <f>32702</f>
        <v>32702</v>
      </c>
      <c r="D198" s="1">
        <f>15806</f>
        <v>15806</v>
      </c>
      <c r="E198" s="1">
        <f>15.435546875</f>
        <v>15.435546875</v>
      </c>
    </row>
    <row r="199" spans="3:5" x14ac:dyDescent="0.25">
      <c r="C199" s="1">
        <f>32838</f>
        <v>32838</v>
      </c>
      <c r="D199" s="1">
        <f>15810</f>
        <v>15810</v>
      </c>
      <c r="E199" s="1">
        <f>15.439453125</f>
        <v>15.439453125</v>
      </c>
    </row>
    <row r="200" spans="3:5" x14ac:dyDescent="0.25">
      <c r="C200" s="1">
        <f>32982</f>
        <v>32982</v>
      </c>
      <c r="D200" s="1">
        <f>15810</f>
        <v>15810</v>
      </c>
      <c r="E200" s="1">
        <f>15.439453125</f>
        <v>15.439453125</v>
      </c>
    </row>
    <row r="201" spans="3:5" x14ac:dyDescent="0.25">
      <c r="C201" s="1">
        <f>33161</f>
        <v>33161</v>
      </c>
      <c r="D201" s="1">
        <f>15930</f>
        <v>15930</v>
      </c>
      <c r="E201" s="1">
        <f>15.556640625</f>
        <v>15.556640625</v>
      </c>
    </row>
    <row r="202" spans="3:5" x14ac:dyDescent="0.25">
      <c r="C202" s="1">
        <f>33377</f>
        <v>33377</v>
      </c>
      <c r="D202" s="1">
        <f>15930</f>
        <v>15930</v>
      </c>
      <c r="E202" s="1">
        <f>15.556640625</f>
        <v>15.556640625</v>
      </c>
    </row>
    <row r="203" spans="3:5" x14ac:dyDescent="0.25">
      <c r="C203" s="1">
        <f>33569</f>
        <v>33569</v>
      </c>
      <c r="D203" s="1">
        <f>15930</f>
        <v>15930</v>
      </c>
      <c r="E203" s="1">
        <f>15.556640625</f>
        <v>15.556640625</v>
      </c>
    </row>
    <row r="204" spans="3:5" x14ac:dyDescent="0.25">
      <c r="C204" s="1">
        <f>33822</f>
        <v>33822</v>
      </c>
      <c r="D204" s="1">
        <f>15966</f>
        <v>15966</v>
      </c>
      <c r="E204" s="1">
        <f>15.591796875</f>
        <v>15.591796875</v>
      </c>
    </row>
    <row r="205" spans="3:5" x14ac:dyDescent="0.25">
      <c r="C205" s="1">
        <f>34094</f>
        <v>34094</v>
      </c>
      <c r="D205" s="1">
        <f>16006</f>
        <v>16006</v>
      </c>
      <c r="E205" s="1">
        <f>15.630859375</f>
        <v>15.630859375</v>
      </c>
    </row>
    <row r="206" spans="3:5" x14ac:dyDescent="0.25">
      <c r="C206" s="1">
        <f>34332</f>
        <v>34332</v>
      </c>
      <c r="D206" s="1">
        <f>16006</f>
        <v>16006</v>
      </c>
      <c r="E206" s="1">
        <f>15.630859375</f>
        <v>15.630859375</v>
      </c>
    </row>
    <row r="207" spans="3:5" x14ac:dyDescent="0.25">
      <c r="C207" s="1">
        <f>34561</f>
        <v>34561</v>
      </c>
      <c r="D207" s="1">
        <f>16007</f>
        <v>16007</v>
      </c>
      <c r="E207" s="1">
        <f>15.6318359375</f>
        <v>15.6318359375</v>
      </c>
    </row>
    <row r="208" spans="3:5" x14ac:dyDescent="0.25">
      <c r="C208" s="1">
        <f>34815</f>
        <v>34815</v>
      </c>
      <c r="D208" s="1">
        <f>16006</f>
        <v>16006</v>
      </c>
      <c r="E208" s="1">
        <f>15.630859375</f>
        <v>15.630859375</v>
      </c>
    </row>
    <row r="209" spans="3:5" x14ac:dyDescent="0.25">
      <c r="C209" s="1">
        <f>35041</f>
        <v>35041</v>
      </c>
      <c r="D209" s="1">
        <f>16007</f>
        <v>16007</v>
      </c>
      <c r="E209" s="1">
        <f>15.6318359375</f>
        <v>15.6318359375</v>
      </c>
    </row>
    <row r="210" spans="3:5" x14ac:dyDescent="0.25">
      <c r="C210" s="1">
        <f>35250</f>
        <v>35250</v>
      </c>
      <c r="D210" s="1">
        <f>16006</f>
        <v>16006</v>
      </c>
      <c r="E210" s="1">
        <f>15.630859375</f>
        <v>15.630859375</v>
      </c>
    </row>
    <row r="211" spans="3:5" x14ac:dyDescent="0.25">
      <c r="C211" s="1">
        <f>35419</f>
        <v>35419</v>
      </c>
      <c r="D211" s="1">
        <f>16006</f>
        <v>16006</v>
      </c>
      <c r="E211" s="1">
        <f>15.630859375</f>
        <v>15.630859375</v>
      </c>
    </row>
    <row r="212" spans="3:5" x14ac:dyDescent="0.25">
      <c r="C212" s="1">
        <f>35572</f>
        <v>35572</v>
      </c>
      <c r="D212" s="1">
        <f>16006</f>
        <v>16006</v>
      </c>
      <c r="E212" s="1">
        <f>15.630859375</f>
        <v>15.630859375</v>
      </c>
    </row>
    <row r="213" spans="3:5" x14ac:dyDescent="0.25">
      <c r="C213" s="1">
        <f>35709</f>
        <v>35709</v>
      </c>
      <c r="D213" s="1">
        <f>16006</f>
        <v>16006</v>
      </c>
      <c r="E213" s="1">
        <f>15.630859375</f>
        <v>15.630859375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2016-01-08T15:31:47Z</dcterms:modified>
</cp:coreProperties>
</file>