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NativeAndroidPropertycross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13" i="2" l="1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I13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H13" i="2" s="1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<sst xmlns="http://schemas.openxmlformats.org/spreadsheetml/2006/main" count="9" uniqueCount="9">
  <si>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</si>
  <si>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</si>
  <si>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</si>
  <si>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</si>
  <si>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317(108x)</t>
  </si>
  <si>
    <t>AVERAGE: 159(217x)</t>
  </si>
  <si>
    <t>begin avg</t>
  </si>
  <si>
    <t>max</t>
  </si>
  <si>
    <t>end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</si>
</sst>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Sheet1!$A$2:$A$109</c:f>
              <c:numCache>
                <c:formatCode>General</c:formatCode>
                <c:ptCount val="108"/>
                <c:pt idx="0">
                  <c:v>548</c:v>
                </c:pt>
                <c:pt idx="1">
                  <c:v>868</c:v>
                </c:pt>
                <c:pt idx="2">
                  <c:v>1188</c:v>
                </c:pt>
                <c:pt idx="3">
                  <c:v>1471</c:v>
                </c:pt>
                <c:pt idx="4">
                  <c:v>1799</c:v>
                </c:pt>
                <c:pt idx="5">
                  <c:v>2140</c:v>
                </c:pt>
                <c:pt idx="6">
                  <c:v>2479</c:v>
                </c:pt>
                <c:pt idx="7">
                  <c:v>2798</c:v>
                </c:pt>
                <c:pt idx="8">
                  <c:v>3132</c:v>
                </c:pt>
                <c:pt idx="9">
                  <c:v>3466</c:v>
                </c:pt>
                <c:pt idx="10">
                  <c:v>3797</c:v>
                </c:pt>
                <c:pt idx="11">
                  <c:v>4143</c:v>
                </c:pt>
                <c:pt idx="12">
                  <c:v>4478</c:v>
                </c:pt>
                <c:pt idx="13">
                  <c:v>4838</c:v>
                </c:pt>
                <c:pt idx="14">
                  <c:v>5230</c:v>
                </c:pt>
                <c:pt idx="15">
                  <c:v>5576</c:v>
                </c:pt>
                <c:pt idx="16">
                  <c:v>5885</c:v>
                </c:pt>
                <c:pt idx="17">
                  <c:v>6208</c:v>
                </c:pt>
                <c:pt idx="18">
                  <c:v>6522</c:v>
                </c:pt>
                <c:pt idx="19">
                  <c:v>6832</c:v>
                </c:pt>
                <c:pt idx="20">
                  <c:v>7183</c:v>
                </c:pt>
                <c:pt idx="21">
                  <c:v>7534</c:v>
                </c:pt>
                <c:pt idx="22">
                  <c:v>7857</c:v>
                </c:pt>
                <c:pt idx="23">
                  <c:v>8210</c:v>
                </c:pt>
                <c:pt idx="24">
                  <c:v>8565</c:v>
                </c:pt>
                <c:pt idx="25">
                  <c:v>8894</c:v>
                </c:pt>
                <c:pt idx="26">
                  <c:v>9202</c:v>
                </c:pt>
                <c:pt idx="27">
                  <c:v>9511</c:v>
                </c:pt>
                <c:pt idx="28">
                  <c:v>9872</c:v>
                </c:pt>
                <c:pt idx="29">
                  <c:v>10201</c:v>
                </c:pt>
                <c:pt idx="30">
                  <c:v>10532</c:v>
                </c:pt>
                <c:pt idx="31">
                  <c:v>10885</c:v>
                </c:pt>
                <c:pt idx="32">
                  <c:v>11224</c:v>
                </c:pt>
                <c:pt idx="33">
                  <c:v>11556</c:v>
                </c:pt>
                <c:pt idx="34">
                  <c:v>11871</c:v>
                </c:pt>
                <c:pt idx="35">
                  <c:v>12169</c:v>
                </c:pt>
                <c:pt idx="36">
                  <c:v>12479</c:v>
                </c:pt>
                <c:pt idx="37">
                  <c:v>12770</c:v>
                </c:pt>
                <c:pt idx="38">
                  <c:v>13063</c:v>
                </c:pt>
                <c:pt idx="39">
                  <c:v>13374</c:v>
                </c:pt>
                <c:pt idx="40">
                  <c:v>13672</c:v>
                </c:pt>
                <c:pt idx="41">
                  <c:v>13986</c:v>
                </c:pt>
                <c:pt idx="42">
                  <c:v>14302</c:v>
                </c:pt>
                <c:pt idx="43">
                  <c:v>14609</c:v>
                </c:pt>
                <c:pt idx="44">
                  <c:v>14900</c:v>
                </c:pt>
                <c:pt idx="45">
                  <c:v>15173</c:v>
                </c:pt>
                <c:pt idx="46">
                  <c:v>15463</c:v>
                </c:pt>
                <c:pt idx="47">
                  <c:v>15776</c:v>
                </c:pt>
                <c:pt idx="48">
                  <c:v>16092</c:v>
                </c:pt>
                <c:pt idx="49">
                  <c:v>16382</c:v>
                </c:pt>
                <c:pt idx="50">
                  <c:v>16717</c:v>
                </c:pt>
                <c:pt idx="51">
                  <c:v>17014</c:v>
                </c:pt>
                <c:pt idx="52">
                  <c:v>17330</c:v>
                </c:pt>
                <c:pt idx="53">
                  <c:v>17666</c:v>
                </c:pt>
                <c:pt idx="54">
                  <c:v>17965</c:v>
                </c:pt>
                <c:pt idx="55">
                  <c:v>18278</c:v>
                </c:pt>
                <c:pt idx="56">
                  <c:v>18567</c:v>
                </c:pt>
                <c:pt idx="57">
                  <c:v>18906</c:v>
                </c:pt>
                <c:pt idx="58">
                  <c:v>19290</c:v>
                </c:pt>
                <c:pt idx="59">
                  <c:v>19672</c:v>
                </c:pt>
                <c:pt idx="60">
                  <c:v>20010</c:v>
                </c:pt>
                <c:pt idx="61">
                  <c:v>20358</c:v>
                </c:pt>
                <c:pt idx="62">
                  <c:v>20686</c:v>
                </c:pt>
                <c:pt idx="63">
                  <c:v>20970</c:v>
                </c:pt>
                <c:pt idx="64">
                  <c:v>21242</c:v>
                </c:pt>
                <c:pt idx="65">
                  <c:v>21549</c:v>
                </c:pt>
                <c:pt idx="66">
                  <c:v>21862</c:v>
                </c:pt>
                <c:pt idx="67">
                  <c:v>22196</c:v>
                </c:pt>
                <c:pt idx="68">
                  <c:v>22547</c:v>
                </c:pt>
                <c:pt idx="69">
                  <c:v>22888</c:v>
                </c:pt>
                <c:pt idx="70">
                  <c:v>23247</c:v>
                </c:pt>
                <c:pt idx="71">
                  <c:v>23628</c:v>
                </c:pt>
                <c:pt idx="72">
                  <c:v>23955</c:v>
                </c:pt>
                <c:pt idx="73">
                  <c:v>24257</c:v>
                </c:pt>
                <c:pt idx="74">
                  <c:v>24607</c:v>
                </c:pt>
                <c:pt idx="75">
                  <c:v>24947</c:v>
                </c:pt>
                <c:pt idx="76">
                  <c:v>25282</c:v>
                </c:pt>
                <c:pt idx="77">
                  <c:v>25652</c:v>
                </c:pt>
                <c:pt idx="78">
                  <c:v>25952</c:v>
                </c:pt>
                <c:pt idx="79">
                  <c:v>26258</c:v>
                </c:pt>
                <c:pt idx="80">
                  <c:v>26545</c:v>
                </c:pt>
                <c:pt idx="81">
                  <c:v>26835</c:v>
                </c:pt>
                <c:pt idx="82">
                  <c:v>27146</c:v>
                </c:pt>
                <c:pt idx="83">
                  <c:v>27432</c:v>
                </c:pt>
                <c:pt idx="84">
                  <c:v>27736</c:v>
                </c:pt>
                <c:pt idx="85">
                  <c:v>28010</c:v>
                </c:pt>
                <c:pt idx="86">
                  <c:v>28323</c:v>
                </c:pt>
                <c:pt idx="87">
                  <c:v>28631</c:v>
                </c:pt>
                <c:pt idx="88">
                  <c:v>28952</c:v>
                </c:pt>
                <c:pt idx="89">
                  <c:v>29234</c:v>
                </c:pt>
                <c:pt idx="90">
                  <c:v>29571</c:v>
                </c:pt>
                <c:pt idx="91">
                  <c:v>29888</c:v>
                </c:pt>
                <c:pt idx="92">
                  <c:v>30192</c:v>
                </c:pt>
                <c:pt idx="93">
                  <c:v>30518</c:v>
                </c:pt>
                <c:pt idx="94">
                  <c:v>30851</c:v>
                </c:pt>
                <c:pt idx="95">
                  <c:v>31167</c:v>
                </c:pt>
                <c:pt idx="96">
                  <c:v>31480</c:v>
                </c:pt>
                <c:pt idx="97">
                  <c:v>31819</c:v>
                </c:pt>
                <c:pt idx="98">
                  <c:v>32141</c:v>
                </c:pt>
                <c:pt idx="99">
                  <c:v>32468</c:v>
                </c:pt>
                <c:pt idx="100">
                  <c:v>32776</c:v>
                </c:pt>
                <c:pt idx="101">
                  <c:v>33068</c:v>
                </c:pt>
                <c:pt idx="102">
                  <c:v>33350</c:v>
                </c:pt>
                <c:pt idx="103">
                  <c:v>33655</c:v>
                </c:pt>
                <c:pt idx="104">
                  <c:v>33972</c:v>
                </c:pt>
                <c:pt idx="105">
                  <c:v>34270</c:v>
                </c:pt>
                <c:pt idx="106">
                  <c:v>34574</c:v>
                </c:pt>
                <c:pt idx="107">
                  <c:v>34843</c:v>
                </c:pt>
              </c:numCache>
            </c:numRef>
          </c:cat>
          <c:val>
            <c:numRef>
              <c:f>Sheet1!$B$2:$B$109</c:f>
              <c:numCache>
                <c:formatCode>General</c:formatCode>
                <c:ptCount val="108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2</c:v>
                </c:pt>
                <c:pt idx="17">
                  <c:v>25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21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4</c:v>
                </c:pt>
                <c:pt idx="104">
                  <c:v>8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69460080"/>
        <c:axId val="-1769458992"/>
      </c:lineChart>
      <c:catAx>
        <c:axId val="-1769460080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769458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76945899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76946008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Sheet1!$C$2:$C$218</c:f>
              <c:numCache>
                <c:formatCode>General</c:formatCode>
                <c:ptCount val="217"/>
                <c:pt idx="0">
                  <c:v>566</c:v>
                </c:pt>
                <c:pt idx="1">
                  <c:v>750</c:v>
                </c:pt>
                <c:pt idx="2">
                  <c:v>918</c:v>
                </c:pt>
                <c:pt idx="3">
                  <c:v>1050</c:v>
                </c:pt>
                <c:pt idx="4">
                  <c:v>1167</c:v>
                </c:pt>
                <c:pt idx="5">
                  <c:v>1290</c:v>
                </c:pt>
                <c:pt idx="6">
                  <c:v>1465</c:v>
                </c:pt>
                <c:pt idx="7">
                  <c:v>1621</c:v>
                </c:pt>
                <c:pt idx="8">
                  <c:v>1755</c:v>
                </c:pt>
                <c:pt idx="9">
                  <c:v>1912</c:v>
                </c:pt>
                <c:pt idx="10">
                  <c:v>2104</c:v>
                </c:pt>
                <c:pt idx="11">
                  <c:v>2264</c:v>
                </c:pt>
                <c:pt idx="12">
                  <c:v>2418</c:v>
                </c:pt>
                <c:pt idx="13">
                  <c:v>2580</c:v>
                </c:pt>
                <c:pt idx="14">
                  <c:v>2752</c:v>
                </c:pt>
                <c:pt idx="15">
                  <c:v>2929</c:v>
                </c:pt>
                <c:pt idx="16">
                  <c:v>3102</c:v>
                </c:pt>
                <c:pt idx="17">
                  <c:v>3276</c:v>
                </c:pt>
                <c:pt idx="18">
                  <c:v>3437</c:v>
                </c:pt>
                <c:pt idx="19">
                  <c:v>3606</c:v>
                </c:pt>
                <c:pt idx="20">
                  <c:v>3765</c:v>
                </c:pt>
                <c:pt idx="21">
                  <c:v>3944</c:v>
                </c:pt>
                <c:pt idx="22">
                  <c:v>4114</c:v>
                </c:pt>
                <c:pt idx="23">
                  <c:v>4306</c:v>
                </c:pt>
                <c:pt idx="24">
                  <c:v>4488</c:v>
                </c:pt>
                <c:pt idx="25">
                  <c:v>4647</c:v>
                </c:pt>
                <c:pt idx="26">
                  <c:v>4813</c:v>
                </c:pt>
                <c:pt idx="27">
                  <c:v>4997</c:v>
                </c:pt>
                <c:pt idx="28">
                  <c:v>5173</c:v>
                </c:pt>
                <c:pt idx="29">
                  <c:v>5355</c:v>
                </c:pt>
                <c:pt idx="30">
                  <c:v>5523</c:v>
                </c:pt>
                <c:pt idx="31">
                  <c:v>5697</c:v>
                </c:pt>
                <c:pt idx="32">
                  <c:v>5860</c:v>
                </c:pt>
                <c:pt idx="33">
                  <c:v>6027</c:v>
                </c:pt>
                <c:pt idx="34">
                  <c:v>6215</c:v>
                </c:pt>
                <c:pt idx="35">
                  <c:v>6353</c:v>
                </c:pt>
                <c:pt idx="36">
                  <c:v>6516</c:v>
                </c:pt>
                <c:pt idx="37">
                  <c:v>6671</c:v>
                </c:pt>
                <c:pt idx="38">
                  <c:v>6857</c:v>
                </c:pt>
                <c:pt idx="39">
                  <c:v>7012</c:v>
                </c:pt>
                <c:pt idx="40">
                  <c:v>7201</c:v>
                </c:pt>
                <c:pt idx="41">
                  <c:v>7371</c:v>
                </c:pt>
                <c:pt idx="42">
                  <c:v>7560</c:v>
                </c:pt>
                <c:pt idx="43">
                  <c:v>7686</c:v>
                </c:pt>
                <c:pt idx="44">
                  <c:v>7841</c:v>
                </c:pt>
                <c:pt idx="45">
                  <c:v>8011</c:v>
                </c:pt>
                <c:pt idx="46">
                  <c:v>8187</c:v>
                </c:pt>
                <c:pt idx="47">
                  <c:v>8356</c:v>
                </c:pt>
                <c:pt idx="48">
                  <c:v>8538</c:v>
                </c:pt>
                <c:pt idx="49">
                  <c:v>8708</c:v>
                </c:pt>
                <c:pt idx="50">
                  <c:v>8915</c:v>
                </c:pt>
                <c:pt idx="51">
                  <c:v>9056</c:v>
                </c:pt>
                <c:pt idx="52">
                  <c:v>9243</c:v>
                </c:pt>
                <c:pt idx="53">
                  <c:v>9380</c:v>
                </c:pt>
                <c:pt idx="54">
                  <c:v>9554</c:v>
                </c:pt>
                <c:pt idx="55">
                  <c:v>9710</c:v>
                </c:pt>
                <c:pt idx="56">
                  <c:v>9851</c:v>
                </c:pt>
                <c:pt idx="57">
                  <c:v>10021</c:v>
                </c:pt>
                <c:pt idx="58">
                  <c:v>10153</c:v>
                </c:pt>
                <c:pt idx="59">
                  <c:v>10345</c:v>
                </c:pt>
                <c:pt idx="60">
                  <c:v>10546</c:v>
                </c:pt>
                <c:pt idx="61">
                  <c:v>10775</c:v>
                </c:pt>
                <c:pt idx="62">
                  <c:v>10950</c:v>
                </c:pt>
                <c:pt idx="63">
                  <c:v>11100</c:v>
                </c:pt>
                <c:pt idx="64">
                  <c:v>11247</c:v>
                </c:pt>
                <c:pt idx="65">
                  <c:v>11398</c:v>
                </c:pt>
                <c:pt idx="66">
                  <c:v>11584</c:v>
                </c:pt>
                <c:pt idx="67">
                  <c:v>11733</c:v>
                </c:pt>
                <c:pt idx="68">
                  <c:v>11888</c:v>
                </c:pt>
                <c:pt idx="69">
                  <c:v>12019</c:v>
                </c:pt>
                <c:pt idx="70">
                  <c:v>12178</c:v>
                </c:pt>
                <c:pt idx="71">
                  <c:v>12312</c:v>
                </c:pt>
                <c:pt idx="72">
                  <c:v>12452</c:v>
                </c:pt>
                <c:pt idx="73">
                  <c:v>12606</c:v>
                </c:pt>
                <c:pt idx="74">
                  <c:v>12764</c:v>
                </c:pt>
                <c:pt idx="75">
                  <c:v>12897</c:v>
                </c:pt>
                <c:pt idx="76">
                  <c:v>13016</c:v>
                </c:pt>
                <c:pt idx="77">
                  <c:v>13179</c:v>
                </c:pt>
                <c:pt idx="78">
                  <c:v>13336</c:v>
                </c:pt>
                <c:pt idx="79">
                  <c:v>13476</c:v>
                </c:pt>
                <c:pt idx="80">
                  <c:v>13638</c:v>
                </c:pt>
                <c:pt idx="81">
                  <c:v>13834</c:v>
                </c:pt>
                <c:pt idx="82">
                  <c:v>13984</c:v>
                </c:pt>
                <c:pt idx="83">
                  <c:v>14128</c:v>
                </c:pt>
                <c:pt idx="84">
                  <c:v>14289</c:v>
                </c:pt>
                <c:pt idx="85">
                  <c:v>14452</c:v>
                </c:pt>
                <c:pt idx="86">
                  <c:v>14709</c:v>
                </c:pt>
                <c:pt idx="87">
                  <c:v>14875</c:v>
                </c:pt>
                <c:pt idx="88">
                  <c:v>15008</c:v>
                </c:pt>
                <c:pt idx="89">
                  <c:v>15167</c:v>
                </c:pt>
                <c:pt idx="90">
                  <c:v>15300</c:v>
                </c:pt>
                <c:pt idx="91">
                  <c:v>15433</c:v>
                </c:pt>
                <c:pt idx="92">
                  <c:v>15593</c:v>
                </c:pt>
                <c:pt idx="93">
                  <c:v>15733</c:v>
                </c:pt>
                <c:pt idx="94">
                  <c:v>15971</c:v>
                </c:pt>
                <c:pt idx="95">
                  <c:v>16149</c:v>
                </c:pt>
                <c:pt idx="96">
                  <c:v>16265</c:v>
                </c:pt>
                <c:pt idx="97">
                  <c:v>16430</c:v>
                </c:pt>
                <c:pt idx="98">
                  <c:v>16584</c:v>
                </c:pt>
                <c:pt idx="99">
                  <c:v>16763</c:v>
                </c:pt>
                <c:pt idx="100">
                  <c:v>16883</c:v>
                </c:pt>
                <c:pt idx="101">
                  <c:v>17027</c:v>
                </c:pt>
                <c:pt idx="102">
                  <c:v>17181</c:v>
                </c:pt>
                <c:pt idx="103">
                  <c:v>17317</c:v>
                </c:pt>
                <c:pt idx="104">
                  <c:v>17473</c:v>
                </c:pt>
                <c:pt idx="105">
                  <c:v>17648</c:v>
                </c:pt>
                <c:pt idx="106">
                  <c:v>17861</c:v>
                </c:pt>
                <c:pt idx="107">
                  <c:v>18005</c:v>
                </c:pt>
                <c:pt idx="108">
                  <c:v>18156</c:v>
                </c:pt>
                <c:pt idx="109">
                  <c:v>18313</c:v>
                </c:pt>
                <c:pt idx="110">
                  <c:v>18440</c:v>
                </c:pt>
                <c:pt idx="111">
                  <c:v>18635</c:v>
                </c:pt>
                <c:pt idx="112">
                  <c:v>18777</c:v>
                </c:pt>
                <c:pt idx="113">
                  <c:v>18956</c:v>
                </c:pt>
                <c:pt idx="114">
                  <c:v>19143</c:v>
                </c:pt>
                <c:pt idx="115">
                  <c:v>19349</c:v>
                </c:pt>
                <c:pt idx="116">
                  <c:v>19512</c:v>
                </c:pt>
                <c:pt idx="117">
                  <c:v>19691</c:v>
                </c:pt>
                <c:pt idx="118">
                  <c:v>19830</c:v>
                </c:pt>
                <c:pt idx="119">
                  <c:v>19996</c:v>
                </c:pt>
                <c:pt idx="120">
                  <c:v>20163</c:v>
                </c:pt>
                <c:pt idx="121">
                  <c:v>20327</c:v>
                </c:pt>
                <c:pt idx="122">
                  <c:v>20481</c:v>
                </c:pt>
                <c:pt idx="123">
                  <c:v>20668</c:v>
                </c:pt>
                <c:pt idx="124">
                  <c:v>20813</c:v>
                </c:pt>
                <c:pt idx="125">
                  <c:v>20960</c:v>
                </c:pt>
                <c:pt idx="126">
                  <c:v>21085</c:v>
                </c:pt>
                <c:pt idx="127">
                  <c:v>21209</c:v>
                </c:pt>
                <c:pt idx="128">
                  <c:v>21372</c:v>
                </c:pt>
                <c:pt idx="129">
                  <c:v>21532</c:v>
                </c:pt>
                <c:pt idx="130">
                  <c:v>21666</c:v>
                </c:pt>
                <c:pt idx="131">
                  <c:v>21828</c:v>
                </c:pt>
                <c:pt idx="132">
                  <c:v>22019</c:v>
                </c:pt>
                <c:pt idx="133">
                  <c:v>22199</c:v>
                </c:pt>
                <c:pt idx="134">
                  <c:v>22359</c:v>
                </c:pt>
                <c:pt idx="135">
                  <c:v>22539</c:v>
                </c:pt>
                <c:pt idx="136">
                  <c:v>22698</c:v>
                </c:pt>
                <c:pt idx="137">
                  <c:v>22889</c:v>
                </c:pt>
                <c:pt idx="138">
                  <c:v>23108</c:v>
                </c:pt>
                <c:pt idx="139">
                  <c:v>23266</c:v>
                </c:pt>
                <c:pt idx="140">
                  <c:v>23423</c:v>
                </c:pt>
                <c:pt idx="141">
                  <c:v>23607</c:v>
                </c:pt>
                <c:pt idx="142">
                  <c:v>23829</c:v>
                </c:pt>
                <c:pt idx="143">
                  <c:v>23971</c:v>
                </c:pt>
                <c:pt idx="144">
                  <c:v>24110</c:v>
                </c:pt>
                <c:pt idx="145">
                  <c:v>24270</c:v>
                </c:pt>
                <c:pt idx="146">
                  <c:v>24421</c:v>
                </c:pt>
                <c:pt idx="147">
                  <c:v>24596</c:v>
                </c:pt>
                <c:pt idx="148">
                  <c:v>24762</c:v>
                </c:pt>
                <c:pt idx="149">
                  <c:v>24946</c:v>
                </c:pt>
                <c:pt idx="150">
                  <c:v>25102</c:v>
                </c:pt>
                <c:pt idx="151">
                  <c:v>25296</c:v>
                </c:pt>
                <c:pt idx="152">
                  <c:v>25499</c:v>
                </c:pt>
                <c:pt idx="153">
                  <c:v>25671</c:v>
                </c:pt>
                <c:pt idx="154">
                  <c:v>25792</c:v>
                </c:pt>
                <c:pt idx="155">
                  <c:v>25905</c:v>
                </c:pt>
                <c:pt idx="156">
                  <c:v>26044</c:v>
                </c:pt>
                <c:pt idx="157">
                  <c:v>26192</c:v>
                </c:pt>
                <c:pt idx="158">
                  <c:v>26333</c:v>
                </c:pt>
                <c:pt idx="159">
                  <c:v>26507</c:v>
                </c:pt>
                <c:pt idx="160">
                  <c:v>26666</c:v>
                </c:pt>
                <c:pt idx="161">
                  <c:v>26856</c:v>
                </c:pt>
                <c:pt idx="162">
                  <c:v>26988</c:v>
                </c:pt>
                <c:pt idx="163">
                  <c:v>27136</c:v>
                </c:pt>
                <c:pt idx="164">
                  <c:v>27286</c:v>
                </c:pt>
                <c:pt idx="165">
                  <c:v>27467</c:v>
                </c:pt>
                <c:pt idx="166">
                  <c:v>27607</c:v>
                </c:pt>
                <c:pt idx="167">
                  <c:v>27726</c:v>
                </c:pt>
                <c:pt idx="168">
                  <c:v>27851</c:v>
                </c:pt>
                <c:pt idx="169">
                  <c:v>27983</c:v>
                </c:pt>
                <c:pt idx="170">
                  <c:v>28130</c:v>
                </c:pt>
                <c:pt idx="171">
                  <c:v>28307</c:v>
                </c:pt>
                <c:pt idx="172">
                  <c:v>28463</c:v>
                </c:pt>
                <c:pt idx="173">
                  <c:v>28614</c:v>
                </c:pt>
                <c:pt idx="174">
                  <c:v>28780</c:v>
                </c:pt>
                <c:pt idx="175">
                  <c:v>28932</c:v>
                </c:pt>
                <c:pt idx="176">
                  <c:v>29080</c:v>
                </c:pt>
                <c:pt idx="177">
                  <c:v>29231</c:v>
                </c:pt>
                <c:pt idx="178">
                  <c:v>29388</c:v>
                </c:pt>
                <c:pt idx="179">
                  <c:v>29594</c:v>
                </c:pt>
                <c:pt idx="180">
                  <c:v>29764</c:v>
                </c:pt>
                <c:pt idx="181">
                  <c:v>29928</c:v>
                </c:pt>
                <c:pt idx="182">
                  <c:v>30064</c:v>
                </c:pt>
                <c:pt idx="183">
                  <c:v>30230</c:v>
                </c:pt>
                <c:pt idx="184">
                  <c:v>30381</c:v>
                </c:pt>
                <c:pt idx="185">
                  <c:v>30562</c:v>
                </c:pt>
                <c:pt idx="186">
                  <c:v>30695</c:v>
                </c:pt>
                <c:pt idx="187">
                  <c:v>30861</c:v>
                </c:pt>
                <c:pt idx="188">
                  <c:v>31025</c:v>
                </c:pt>
                <c:pt idx="189">
                  <c:v>31158</c:v>
                </c:pt>
                <c:pt idx="190">
                  <c:v>31298</c:v>
                </c:pt>
                <c:pt idx="191">
                  <c:v>31459</c:v>
                </c:pt>
                <c:pt idx="192">
                  <c:v>31632</c:v>
                </c:pt>
                <c:pt idx="193">
                  <c:v>31785</c:v>
                </c:pt>
                <c:pt idx="194">
                  <c:v>31950</c:v>
                </c:pt>
                <c:pt idx="195">
                  <c:v>32116</c:v>
                </c:pt>
                <c:pt idx="196">
                  <c:v>32280</c:v>
                </c:pt>
                <c:pt idx="197">
                  <c:v>32480</c:v>
                </c:pt>
                <c:pt idx="198">
                  <c:v>32617</c:v>
                </c:pt>
                <c:pt idx="199">
                  <c:v>32740</c:v>
                </c:pt>
                <c:pt idx="200">
                  <c:v>32889</c:v>
                </c:pt>
                <c:pt idx="201">
                  <c:v>33045</c:v>
                </c:pt>
                <c:pt idx="202">
                  <c:v>33177</c:v>
                </c:pt>
                <c:pt idx="203">
                  <c:v>33298</c:v>
                </c:pt>
                <c:pt idx="204">
                  <c:v>33467</c:v>
                </c:pt>
                <c:pt idx="205">
                  <c:v>33642</c:v>
                </c:pt>
                <c:pt idx="206">
                  <c:v>33828</c:v>
                </c:pt>
                <c:pt idx="207">
                  <c:v>33990</c:v>
                </c:pt>
                <c:pt idx="208">
                  <c:v>34113</c:v>
                </c:pt>
                <c:pt idx="209">
                  <c:v>34244</c:v>
                </c:pt>
                <c:pt idx="210">
                  <c:v>34370</c:v>
                </c:pt>
                <c:pt idx="211">
                  <c:v>34546</c:v>
                </c:pt>
                <c:pt idx="212">
                  <c:v>34685</c:v>
                </c:pt>
                <c:pt idx="213">
                  <c:v>34796</c:v>
                </c:pt>
                <c:pt idx="214">
                  <c:v>34914</c:v>
                </c:pt>
                <c:pt idx="215">
                  <c:v>35032</c:v>
                </c:pt>
                <c:pt idx="216">
                  <c:v>35151</c:v>
                </c:pt>
              </c:numCache>
            </c:numRef>
          </c:cat>
          <c:val>
            <c:numRef>
              <c:f>Sheet1!$E$2:$E$218</c:f>
              <c:numCache>
                <c:formatCode>General</c:formatCode>
                <c:ptCount val="217"/>
                <c:pt idx="0">
                  <c:v>2.794921875</c:v>
                </c:pt>
                <c:pt idx="1">
                  <c:v>5.2373046875</c:v>
                </c:pt>
                <c:pt idx="2">
                  <c:v>9.3828125</c:v>
                </c:pt>
                <c:pt idx="3">
                  <c:v>9.8447265625</c:v>
                </c:pt>
                <c:pt idx="4">
                  <c:v>9.8447265625</c:v>
                </c:pt>
                <c:pt idx="5">
                  <c:v>9.8466796875</c:v>
                </c:pt>
                <c:pt idx="6">
                  <c:v>9.8642578125</c:v>
                </c:pt>
                <c:pt idx="7">
                  <c:v>9.8798828125</c:v>
                </c:pt>
                <c:pt idx="8">
                  <c:v>9.8798828125</c:v>
                </c:pt>
                <c:pt idx="9">
                  <c:v>9.8818359375</c:v>
                </c:pt>
                <c:pt idx="10">
                  <c:v>10.064453125</c:v>
                </c:pt>
                <c:pt idx="11">
                  <c:v>10.08203125</c:v>
                </c:pt>
                <c:pt idx="12">
                  <c:v>10.080078125</c:v>
                </c:pt>
                <c:pt idx="13">
                  <c:v>10.09765625</c:v>
                </c:pt>
                <c:pt idx="14">
                  <c:v>10.095703125</c:v>
                </c:pt>
                <c:pt idx="15">
                  <c:v>10.09765625</c:v>
                </c:pt>
                <c:pt idx="16">
                  <c:v>9.978515625</c:v>
                </c:pt>
                <c:pt idx="17">
                  <c:v>9.9794921875</c:v>
                </c:pt>
                <c:pt idx="18">
                  <c:v>9.978515625</c:v>
                </c:pt>
                <c:pt idx="19">
                  <c:v>9.9873046875</c:v>
                </c:pt>
                <c:pt idx="20">
                  <c:v>9.986328125</c:v>
                </c:pt>
                <c:pt idx="21">
                  <c:v>9.9873046875</c:v>
                </c:pt>
                <c:pt idx="22">
                  <c:v>9.990234375</c:v>
                </c:pt>
                <c:pt idx="23">
                  <c:v>9.990234375</c:v>
                </c:pt>
                <c:pt idx="24">
                  <c:v>9.990234375</c:v>
                </c:pt>
                <c:pt idx="25">
                  <c:v>9.998046875</c:v>
                </c:pt>
                <c:pt idx="26">
                  <c:v>9.998046875</c:v>
                </c:pt>
                <c:pt idx="27">
                  <c:v>9.998046875</c:v>
                </c:pt>
                <c:pt idx="28">
                  <c:v>10.009765625</c:v>
                </c:pt>
                <c:pt idx="29">
                  <c:v>10.01171875</c:v>
                </c:pt>
                <c:pt idx="30">
                  <c:v>10.06640625</c:v>
                </c:pt>
                <c:pt idx="31">
                  <c:v>11.3984375</c:v>
                </c:pt>
                <c:pt idx="32">
                  <c:v>11.7265625</c:v>
                </c:pt>
                <c:pt idx="33">
                  <c:v>12.76171875</c:v>
                </c:pt>
                <c:pt idx="34">
                  <c:v>13.7294921875</c:v>
                </c:pt>
                <c:pt idx="35">
                  <c:v>13.7333984375</c:v>
                </c:pt>
                <c:pt idx="36">
                  <c:v>13.765625</c:v>
                </c:pt>
                <c:pt idx="37">
                  <c:v>13.765625</c:v>
                </c:pt>
                <c:pt idx="38">
                  <c:v>13.765625</c:v>
                </c:pt>
                <c:pt idx="39">
                  <c:v>13.765625</c:v>
                </c:pt>
                <c:pt idx="40">
                  <c:v>13.765625</c:v>
                </c:pt>
                <c:pt idx="41">
                  <c:v>14.11328125</c:v>
                </c:pt>
                <c:pt idx="42">
                  <c:v>14.11328125</c:v>
                </c:pt>
                <c:pt idx="43">
                  <c:v>14.11328125</c:v>
                </c:pt>
                <c:pt idx="44">
                  <c:v>14.11328125</c:v>
                </c:pt>
                <c:pt idx="45">
                  <c:v>14.1142578125</c:v>
                </c:pt>
                <c:pt idx="46">
                  <c:v>14.11328125</c:v>
                </c:pt>
                <c:pt idx="47">
                  <c:v>14.1142578125</c:v>
                </c:pt>
                <c:pt idx="48">
                  <c:v>14.11328125</c:v>
                </c:pt>
                <c:pt idx="49">
                  <c:v>14.134765625</c:v>
                </c:pt>
                <c:pt idx="50">
                  <c:v>14.7978515625</c:v>
                </c:pt>
                <c:pt idx="51">
                  <c:v>15.0244140625</c:v>
                </c:pt>
                <c:pt idx="52">
                  <c:v>15.0283203125</c:v>
                </c:pt>
                <c:pt idx="53">
                  <c:v>15.0283203125</c:v>
                </c:pt>
                <c:pt idx="54">
                  <c:v>15.0283203125</c:v>
                </c:pt>
                <c:pt idx="55">
                  <c:v>15.0283203125</c:v>
                </c:pt>
                <c:pt idx="56">
                  <c:v>15.0283203125</c:v>
                </c:pt>
                <c:pt idx="57">
                  <c:v>15.0283203125</c:v>
                </c:pt>
                <c:pt idx="58">
                  <c:v>15.0283203125</c:v>
                </c:pt>
                <c:pt idx="59">
                  <c:v>15.029296875</c:v>
                </c:pt>
                <c:pt idx="60">
                  <c:v>15.0283203125</c:v>
                </c:pt>
                <c:pt idx="61">
                  <c:v>15.0283203125</c:v>
                </c:pt>
                <c:pt idx="62">
                  <c:v>15.0283203125</c:v>
                </c:pt>
                <c:pt idx="63">
                  <c:v>15.0283203125</c:v>
                </c:pt>
                <c:pt idx="64">
                  <c:v>15.0283203125</c:v>
                </c:pt>
                <c:pt idx="65">
                  <c:v>15.0283203125</c:v>
                </c:pt>
                <c:pt idx="66">
                  <c:v>15.2294921875</c:v>
                </c:pt>
                <c:pt idx="67">
                  <c:v>15.2294921875</c:v>
                </c:pt>
                <c:pt idx="68">
                  <c:v>15.2294921875</c:v>
                </c:pt>
                <c:pt idx="69">
                  <c:v>15.2294921875</c:v>
                </c:pt>
                <c:pt idx="70">
                  <c:v>15.2294921875</c:v>
                </c:pt>
                <c:pt idx="71">
                  <c:v>15.2294921875</c:v>
                </c:pt>
                <c:pt idx="72">
                  <c:v>15.2294921875</c:v>
                </c:pt>
                <c:pt idx="73">
                  <c:v>15.2294921875</c:v>
                </c:pt>
                <c:pt idx="74">
                  <c:v>15.2294921875</c:v>
                </c:pt>
                <c:pt idx="75">
                  <c:v>15.2294921875</c:v>
                </c:pt>
                <c:pt idx="76">
                  <c:v>15.2294921875</c:v>
                </c:pt>
                <c:pt idx="77">
                  <c:v>15.23046875</c:v>
                </c:pt>
                <c:pt idx="78">
                  <c:v>15.2294921875</c:v>
                </c:pt>
                <c:pt idx="79">
                  <c:v>15.23046875</c:v>
                </c:pt>
                <c:pt idx="80">
                  <c:v>15.2294921875</c:v>
                </c:pt>
                <c:pt idx="81">
                  <c:v>15.2294921875</c:v>
                </c:pt>
                <c:pt idx="82">
                  <c:v>15.2294921875</c:v>
                </c:pt>
                <c:pt idx="83">
                  <c:v>15.2294921875</c:v>
                </c:pt>
                <c:pt idx="84">
                  <c:v>15.2294921875</c:v>
                </c:pt>
                <c:pt idx="85">
                  <c:v>15.2294921875</c:v>
                </c:pt>
                <c:pt idx="86">
                  <c:v>15.3740234375</c:v>
                </c:pt>
                <c:pt idx="87">
                  <c:v>15.1005859375</c:v>
                </c:pt>
                <c:pt idx="88">
                  <c:v>15.109375</c:v>
                </c:pt>
                <c:pt idx="89">
                  <c:v>15.1083984375</c:v>
                </c:pt>
                <c:pt idx="90">
                  <c:v>15.1083984375</c:v>
                </c:pt>
                <c:pt idx="91">
                  <c:v>15.1083984375</c:v>
                </c:pt>
                <c:pt idx="92">
                  <c:v>15.109375</c:v>
                </c:pt>
                <c:pt idx="93">
                  <c:v>15.1083984375</c:v>
                </c:pt>
                <c:pt idx="94">
                  <c:v>15.30078125</c:v>
                </c:pt>
                <c:pt idx="95">
                  <c:v>15.2998046875</c:v>
                </c:pt>
                <c:pt idx="96">
                  <c:v>15.2998046875</c:v>
                </c:pt>
                <c:pt idx="97">
                  <c:v>15.2998046875</c:v>
                </c:pt>
                <c:pt idx="98">
                  <c:v>15.2998046875</c:v>
                </c:pt>
                <c:pt idx="99">
                  <c:v>15.2998046875</c:v>
                </c:pt>
                <c:pt idx="100">
                  <c:v>15.2998046875</c:v>
                </c:pt>
                <c:pt idx="101">
                  <c:v>15.2998046875</c:v>
                </c:pt>
                <c:pt idx="102">
                  <c:v>15.2998046875</c:v>
                </c:pt>
                <c:pt idx="103">
                  <c:v>15.2998046875</c:v>
                </c:pt>
                <c:pt idx="104">
                  <c:v>15.2998046875</c:v>
                </c:pt>
                <c:pt idx="105">
                  <c:v>15.2998046875</c:v>
                </c:pt>
                <c:pt idx="106">
                  <c:v>15.1123046875</c:v>
                </c:pt>
                <c:pt idx="107">
                  <c:v>15.1123046875</c:v>
                </c:pt>
                <c:pt idx="108">
                  <c:v>15.1123046875</c:v>
                </c:pt>
                <c:pt idx="109">
                  <c:v>15.2294921875</c:v>
                </c:pt>
                <c:pt idx="110">
                  <c:v>15.2294921875</c:v>
                </c:pt>
                <c:pt idx="111">
                  <c:v>15.23046875</c:v>
                </c:pt>
                <c:pt idx="112">
                  <c:v>15.2646484375</c:v>
                </c:pt>
                <c:pt idx="113">
                  <c:v>15.2802734375</c:v>
                </c:pt>
                <c:pt idx="114">
                  <c:v>15.3037109375</c:v>
                </c:pt>
                <c:pt idx="115">
                  <c:v>15.3037109375</c:v>
                </c:pt>
                <c:pt idx="116">
                  <c:v>15.3037109375</c:v>
                </c:pt>
                <c:pt idx="117">
                  <c:v>15.3037109375</c:v>
                </c:pt>
                <c:pt idx="118">
                  <c:v>15.3037109375</c:v>
                </c:pt>
                <c:pt idx="119">
                  <c:v>15.3037109375</c:v>
                </c:pt>
                <c:pt idx="120">
                  <c:v>15.3037109375</c:v>
                </c:pt>
                <c:pt idx="121">
                  <c:v>15.3037109375</c:v>
                </c:pt>
                <c:pt idx="122">
                  <c:v>15.3046875</c:v>
                </c:pt>
                <c:pt idx="123">
                  <c:v>15.3974609375</c:v>
                </c:pt>
                <c:pt idx="124">
                  <c:v>15.1953125</c:v>
                </c:pt>
                <c:pt idx="125">
                  <c:v>15.2021484375</c:v>
                </c:pt>
                <c:pt idx="126">
                  <c:v>15.203125</c:v>
                </c:pt>
                <c:pt idx="127">
                  <c:v>15.2021484375</c:v>
                </c:pt>
                <c:pt idx="128">
                  <c:v>15.203125</c:v>
                </c:pt>
                <c:pt idx="129">
                  <c:v>15.2021484375</c:v>
                </c:pt>
                <c:pt idx="130">
                  <c:v>15.203125</c:v>
                </c:pt>
                <c:pt idx="131">
                  <c:v>15.2021484375</c:v>
                </c:pt>
                <c:pt idx="132">
                  <c:v>15.3671875</c:v>
                </c:pt>
                <c:pt idx="133">
                  <c:v>15.3662109375</c:v>
                </c:pt>
                <c:pt idx="134">
                  <c:v>15.3662109375</c:v>
                </c:pt>
                <c:pt idx="135">
                  <c:v>15.3662109375</c:v>
                </c:pt>
                <c:pt idx="136">
                  <c:v>15.3662109375</c:v>
                </c:pt>
                <c:pt idx="137">
                  <c:v>15.3662109375</c:v>
                </c:pt>
                <c:pt idx="138">
                  <c:v>15.3662109375</c:v>
                </c:pt>
                <c:pt idx="139">
                  <c:v>15.3662109375</c:v>
                </c:pt>
                <c:pt idx="140">
                  <c:v>15.3662109375</c:v>
                </c:pt>
                <c:pt idx="141">
                  <c:v>15.3662109375</c:v>
                </c:pt>
                <c:pt idx="142">
                  <c:v>15.4560546875</c:v>
                </c:pt>
                <c:pt idx="143">
                  <c:v>15.2919921875</c:v>
                </c:pt>
                <c:pt idx="144">
                  <c:v>15.2919921875</c:v>
                </c:pt>
                <c:pt idx="145">
                  <c:v>15.2919921875</c:v>
                </c:pt>
                <c:pt idx="146">
                  <c:v>15.2919921875</c:v>
                </c:pt>
                <c:pt idx="147">
                  <c:v>15.2919921875</c:v>
                </c:pt>
                <c:pt idx="148">
                  <c:v>15.2919921875</c:v>
                </c:pt>
                <c:pt idx="149">
                  <c:v>15.2919921875</c:v>
                </c:pt>
                <c:pt idx="150">
                  <c:v>15.2919921875</c:v>
                </c:pt>
                <c:pt idx="151">
                  <c:v>15.2919921875</c:v>
                </c:pt>
                <c:pt idx="152">
                  <c:v>15.2919921875</c:v>
                </c:pt>
                <c:pt idx="153">
                  <c:v>15.2900390625</c:v>
                </c:pt>
                <c:pt idx="154">
                  <c:v>15.2900390625</c:v>
                </c:pt>
                <c:pt idx="155">
                  <c:v>15.2880859375</c:v>
                </c:pt>
                <c:pt idx="156">
                  <c:v>15.2890625</c:v>
                </c:pt>
                <c:pt idx="157">
                  <c:v>15.2880859375</c:v>
                </c:pt>
                <c:pt idx="158">
                  <c:v>15.2890625</c:v>
                </c:pt>
                <c:pt idx="159">
                  <c:v>15.3857421875</c:v>
                </c:pt>
                <c:pt idx="160">
                  <c:v>15.45703125</c:v>
                </c:pt>
                <c:pt idx="161">
                  <c:v>15.4560546875</c:v>
                </c:pt>
                <c:pt idx="162">
                  <c:v>15.4560546875</c:v>
                </c:pt>
                <c:pt idx="163">
                  <c:v>15.4560546875</c:v>
                </c:pt>
                <c:pt idx="164">
                  <c:v>15.4560546875</c:v>
                </c:pt>
                <c:pt idx="165">
                  <c:v>15.4560546875</c:v>
                </c:pt>
                <c:pt idx="166">
                  <c:v>15.4560546875</c:v>
                </c:pt>
                <c:pt idx="167">
                  <c:v>15.4560546875</c:v>
                </c:pt>
                <c:pt idx="168">
                  <c:v>15.4560546875</c:v>
                </c:pt>
                <c:pt idx="169">
                  <c:v>15.4521484375</c:v>
                </c:pt>
                <c:pt idx="170">
                  <c:v>15.453125</c:v>
                </c:pt>
                <c:pt idx="171">
                  <c:v>15.4521484375</c:v>
                </c:pt>
                <c:pt idx="172">
                  <c:v>15.453125</c:v>
                </c:pt>
                <c:pt idx="173">
                  <c:v>15.4521484375</c:v>
                </c:pt>
                <c:pt idx="174">
                  <c:v>15.453125</c:v>
                </c:pt>
                <c:pt idx="175">
                  <c:v>15.4521484375</c:v>
                </c:pt>
                <c:pt idx="176">
                  <c:v>15.4521484375</c:v>
                </c:pt>
                <c:pt idx="177">
                  <c:v>15.4521484375</c:v>
                </c:pt>
                <c:pt idx="178">
                  <c:v>15.453125</c:v>
                </c:pt>
                <c:pt idx="179">
                  <c:v>15.4794921875</c:v>
                </c:pt>
                <c:pt idx="180">
                  <c:v>15.3193359375</c:v>
                </c:pt>
                <c:pt idx="181">
                  <c:v>15.3193359375</c:v>
                </c:pt>
                <c:pt idx="182">
                  <c:v>15.3193359375</c:v>
                </c:pt>
                <c:pt idx="183">
                  <c:v>15.3193359375</c:v>
                </c:pt>
                <c:pt idx="184">
                  <c:v>15.3193359375</c:v>
                </c:pt>
                <c:pt idx="185">
                  <c:v>15.3193359375</c:v>
                </c:pt>
                <c:pt idx="186">
                  <c:v>15.3193359375</c:v>
                </c:pt>
                <c:pt idx="187">
                  <c:v>15.3896484375</c:v>
                </c:pt>
                <c:pt idx="188">
                  <c:v>15.4677734375</c:v>
                </c:pt>
                <c:pt idx="189">
                  <c:v>15.4677734375</c:v>
                </c:pt>
                <c:pt idx="190">
                  <c:v>15.4677734375</c:v>
                </c:pt>
                <c:pt idx="191">
                  <c:v>15.4677734375</c:v>
                </c:pt>
                <c:pt idx="192">
                  <c:v>15.4677734375</c:v>
                </c:pt>
                <c:pt idx="193">
                  <c:v>15.4677734375</c:v>
                </c:pt>
                <c:pt idx="194">
                  <c:v>15.46875</c:v>
                </c:pt>
                <c:pt idx="195">
                  <c:v>15.4677734375</c:v>
                </c:pt>
                <c:pt idx="196">
                  <c:v>15.4677734375</c:v>
                </c:pt>
                <c:pt idx="197">
                  <c:v>15.4677734375</c:v>
                </c:pt>
                <c:pt idx="198">
                  <c:v>15.3232421875</c:v>
                </c:pt>
                <c:pt idx="199">
                  <c:v>15.3232421875</c:v>
                </c:pt>
                <c:pt idx="200">
                  <c:v>15.32421875</c:v>
                </c:pt>
                <c:pt idx="201">
                  <c:v>15.4404296875</c:v>
                </c:pt>
                <c:pt idx="202">
                  <c:v>15.44140625</c:v>
                </c:pt>
                <c:pt idx="203">
                  <c:v>15.4404296875</c:v>
                </c:pt>
                <c:pt idx="204">
                  <c:v>15.44140625</c:v>
                </c:pt>
                <c:pt idx="205">
                  <c:v>15.4755859375</c:v>
                </c:pt>
                <c:pt idx="206">
                  <c:v>15.5107421875</c:v>
                </c:pt>
                <c:pt idx="207">
                  <c:v>15.5146484375</c:v>
                </c:pt>
                <c:pt idx="208">
                  <c:v>15.5146484375</c:v>
                </c:pt>
                <c:pt idx="209">
                  <c:v>15.5146484375</c:v>
                </c:pt>
                <c:pt idx="210">
                  <c:v>15.515625</c:v>
                </c:pt>
                <c:pt idx="211">
                  <c:v>15.5146484375</c:v>
                </c:pt>
                <c:pt idx="212">
                  <c:v>15.515625</c:v>
                </c:pt>
                <c:pt idx="213">
                  <c:v>15.5146484375</c:v>
                </c:pt>
                <c:pt idx="214">
                  <c:v>15.515625</c:v>
                </c:pt>
                <c:pt idx="215">
                  <c:v>15.5146484375</c:v>
                </c:pt>
                <c:pt idx="216">
                  <c:v>15.5146484375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69467696"/>
        <c:axId val="-1769467152"/>
      </c:lineChart>
      <c:catAx>
        <c:axId val="-176946769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769467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769467152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76946769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8"/>
  <sheetViews>
    <sheetView tabSelected="1" topLeftCell="A11" workbookViewId="0">
      <selection activeCell="J14" sqref="J14"/>
    </sheetView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548</f>
        <v>548</v>
      </c>
      <c r="B2" s="1">
        <f>0</f>
        <v>0</v>
      </c>
      <c r="C2" s="1">
        <f>566</f>
        <v>566</v>
      </c>
      <c r="D2" s="1">
        <f>2862</f>
        <v>2862</v>
      </c>
      <c r="E2" s="1">
        <f>2.794921875</f>
        <v>2.794921875</v>
      </c>
      <c r="G2" s="1">
        <f>317</f>
        <v>317</v>
      </c>
    </row>
    <row r="3" spans="1:10" x14ac:dyDescent="0.25">
      <c r="A3" s="1">
        <f>868</f>
        <v>868</v>
      </c>
      <c r="B3" s="1">
        <f>16</f>
        <v>16</v>
      </c>
      <c r="C3" s="1">
        <f>750</f>
        <v>750</v>
      </c>
      <c r="D3" s="1">
        <f>5363</f>
        <v>5363</v>
      </c>
      <c r="E3" s="1">
        <f>5.2373046875</f>
        <v>5.2373046875</v>
      </c>
    </row>
    <row r="4" spans="1:10" x14ac:dyDescent="0.25">
      <c r="A4" s="1">
        <f>1188</f>
        <v>1188</v>
      </c>
      <c r="B4" s="1">
        <f>0</f>
        <v>0</v>
      </c>
      <c r="C4" s="1">
        <f>918</f>
        <v>918</v>
      </c>
      <c r="D4" s="1">
        <f>9608</f>
        <v>9608</v>
      </c>
      <c r="E4" s="1">
        <f>9.3828125</f>
        <v>9.3828125</v>
      </c>
      <c r="G4" s="1" t="s">
        <v>5</v>
      </c>
    </row>
    <row r="5" spans="1:10" x14ac:dyDescent="0.25">
      <c r="A5" s="1">
        <f>1471</f>
        <v>1471</v>
      </c>
      <c r="B5" s="1">
        <f>0</f>
        <v>0</v>
      </c>
      <c r="C5" s="1">
        <f>1050</f>
        <v>1050</v>
      </c>
      <c r="D5" s="1">
        <f>10081</f>
        <v>10081</v>
      </c>
      <c r="E5" s="1">
        <f>9.8447265625</f>
        <v>9.8447265625</v>
      </c>
      <c r="G5" s="1">
        <f>159</f>
        <v>159</v>
      </c>
    </row>
    <row r="6" spans="1:10" x14ac:dyDescent="0.25">
      <c r="A6" s="1">
        <f>1799</f>
        <v>1799</v>
      </c>
      <c r="B6" s="1">
        <f>0</f>
        <v>0</v>
      </c>
      <c r="C6" s="1">
        <f>1167</f>
        <v>1167</v>
      </c>
      <c r="D6" s="1">
        <f>10081</f>
        <v>10081</v>
      </c>
      <c r="E6" s="1">
        <f>9.8447265625</f>
        <v>9.8447265625</v>
      </c>
    </row>
    <row r="7" spans="1:10" x14ac:dyDescent="0.25">
      <c r="A7" s="1">
        <f>2140</f>
        <v>2140</v>
      </c>
      <c r="B7" s="1">
        <f>5</f>
        <v>5</v>
      </c>
      <c r="C7" s="1">
        <f>1290</f>
        <v>1290</v>
      </c>
      <c r="D7" s="1">
        <f>10083</f>
        <v>10083</v>
      </c>
      <c r="E7" s="1">
        <f>9.8466796875</f>
        <v>9.8466796875</v>
      </c>
    </row>
    <row r="8" spans="1:10" x14ac:dyDescent="0.25">
      <c r="A8" s="1">
        <f>2479</f>
        <v>2479</v>
      </c>
      <c r="B8" s="1">
        <f t="shared" ref="B8:B16" si="0">0</f>
        <v>0</v>
      </c>
      <c r="C8" s="1">
        <f>1465</f>
        <v>1465</v>
      </c>
      <c r="D8" s="1">
        <f>10101</f>
        <v>10101</v>
      </c>
      <c r="E8" s="1">
        <f>9.8642578125</f>
        <v>9.8642578125</v>
      </c>
    </row>
    <row r="9" spans="1:10" x14ac:dyDescent="0.25">
      <c r="A9" s="1">
        <f>2798</f>
        <v>2798</v>
      </c>
      <c r="B9" s="1">
        <f t="shared" si="0"/>
        <v>0</v>
      </c>
      <c r="C9" s="1">
        <f>1621</f>
        <v>1621</v>
      </c>
      <c r="D9" s="1">
        <f>10117</f>
        <v>10117</v>
      </c>
      <c r="E9" s="1">
        <f>9.8798828125</f>
        <v>9.8798828125</v>
      </c>
    </row>
    <row r="10" spans="1:10" x14ac:dyDescent="0.25">
      <c r="A10" s="1">
        <f>3132</f>
        <v>3132</v>
      </c>
      <c r="B10" s="1">
        <f t="shared" si="0"/>
        <v>0</v>
      </c>
      <c r="C10" s="1">
        <f>1755</f>
        <v>1755</v>
      </c>
      <c r="D10" s="1">
        <f>10117</f>
        <v>10117</v>
      </c>
      <c r="E10" s="1">
        <f>9.8798828125</f>
        <v>9.8798828125</v>
      </c>
    </row>
    <row r="11" spans="1:10" x14ac:dyDescent="0.25">
      <c r="A11" s="1">
        <f>3466</f>
        <v>3466</v>
      </c>
      <c r="B11" s="1">
        <f t="shared" si="0"/>
        <v>0</v>
      </c>
      <c r="C11" s="1">
        <f>1912</f>
        <v>1912</v>
      </c>
      <c r="D11" s="1">
        <f>10119</f>
        <v>10119</v>
      </c>
      <c r="E11" s="1">
        <f>9.8818359375</f>
        <v>9.8818359375</v>
      </c>
    </row>
    <row r="12" spans="1:10" x14ac:dyDescent="0.25">
      <c r="A12" s="1">
        <f>3797</f>
        <v>3797</v>
      </c>
      <c r="B12" s="1">
        <f t="shared" si="0"/>
        <v>0</v>
      </c>
      <c r="C12" s="1">
        <f>2104</f>
        <v>2104</v>
      </c>
      <c r="D12" s="1">
        <f>10306</f>
        <v>10306</v>
      </c>
      <c r="E12" s="1">
        <f>10.064453125</f>
        <v>10.064453125</v>
      </c>
      <c r="H12" s="1" t="s">
        <v>6</v>
      </c>
      <c r="I12" s="1" t="s">
        <v>7</v>
      </c>
      <c r="J12" s="1" t="s">
        <v>8</v>
      </c>
    </row>
    <row r="13" spans="1:10" x14ac:dyDescent="0.25">
      <c r="A13" s="1">
        <f>4143</f>
        <v>4143</v>
      </c>
      <c r="B13" s="1">
        <f t="shared" si="0"/>
        <v>0</v>
      </c>
      <c r="C13" s="1">
        <f>2264</f>
        <v>2264</v>
      </c>
      <c r="D13" s="1">
        <f>10324</f>
        <v>10324</v>
      </c>
      <c r="E13" s="1">
        <f>10.08203125</f>
        <v>10.08203125</v>
      </c>
      <c r="H13" s="1">
        <f>AVERAGE(E4:E15)</f>
        <v>9.895751953125</v>
      </c>
      <c r="I13" s="1">
        <f>MAX(E2:E425)</f>
        <v>15.515625</v>
      </c>
      <c r="J13" s="1">
        <f>AVERAGE(E198:E218)</f>
        <v>15.466936383928571</v>
      </c>
    </row>
    <row r="14" spans="1:10" x14ac:dyDescent="0.25">
      <c r="A14" s="1">
        <f>4478</f>
        <v>4478</v>
      </c>
      <c r="B14" s="1">
        <f t="shared" si="0"/>
        <v>0</v>
      </c>
      <c r="C14" s="1">
        <f>2418</f>
        <v>2418</v>
      </c>
      <c r="D14" s="1">
        <f>10322</f>
        <v>10322</v>
      </c>
      <c r="E14" s="1">
        <f>10.080078125</f>
        <v>10.080078125</v>
      </c>
    </row>
    <row r="15" spans="1:10" x14ac:dyDescent="0.25">
      <c r="A15" s="1">
        <f>4838</f>
        <v>4838</v>
      </c>
      <c r="B15" s="1">
        <f t="shared" si="0"/>
        <v>0</v>
      </c>
      <c r="C15" s="1">
        <f>2580</f>
        <v>2580</v>
      </c>
      <c r="D15" s="1">
        <f>10340</f>
        <v>10340</v>
      </c>
      <c r="E15" s="1">
        <f>10.09765625</f>
        <v>10.09765625</v>
      </c>
    </row>
    <row r="16" spans="1:10" x14ac:dyDescent="0.25">
      <c r="A16" s="1">
        <f>5230</f>
        <v>5230</v>
      </c>
      <c r="B16" s="1">
        <f t="shared" si="0"/>
        <v>0</v>
      </c>
      <c r="C16" s="1">
        <f>2752</f>
        <v>2752</v>
      </c>
      <c r="D16" s="1">
        <f>10338</f>
        <v>10338</v>
      </c>
      <c r="E16" s="1">
        <f>10.095703125</f>
        <v>10.095703125</v>
      </c>
    </row>
    <row r="17" spans="1:5" x14ac:dyDescent="0.25">
      <c r="A17" s="1">
        <f>5576</f>
        <v>5576</v>
      </c>
      <c r="B17" s="1">
        <f>5</f>
        <v>5</v>
      </c>
      <c r="C17" s="1">
        <f>2929</f>
        <v>2929</v>
      </c>
      <c r="D17" s="1">
        <f>10340</f>
        <v>10340</v>
      </c>
      <c r="E17" s="1">
        <f>10.09765625</f>
        <v>10.09765625</v>
      </c>
    </row>
    <row r="18" spans="1:5" x14ac:dyDescent="0.25">
      <c r="A18" s="1">
        <f>5885</f>
        <v>5885</v>
      </c>
      <c r="B18" s="1">
        <f>2</f>
        <v>2</v>
      </c>
      <c r="C18" s="1">
        <f>3102</f>
        <v>3102</v>
      </c>
      <c r="D18" s="1">
        <f>10218</f>
        <v>10218</v>
      </c>
      <c r="E18" s="1">
        <f>9.978515625</f>
        <v>9.978515625</v>
      </c>
    </row>
    <row r="19" spans="1:5" x14ac:dyDescent="0.25">
      <c r="A19" s="1">
        <f>6208</f>
        <v>6208</v>
      </c>
      <c r="B19" s="1">
        <f>25</f>
        <v>25</v>
      </c>
      <c r="C19" s="1">
        <f>3276</f>
        <v>3276</v>
      </c>
      <c r="D19" s="1">
        <f>10219</f>
        <v>10219</v>
      </c>
      <c r="E19" s="1">
        <f>9.9794921875</f>
        <v>9.9794921875</v>
      </c>
    </row>
    <row r="20" spans="1:5" x14ac:dyDescent="0.25">
      <c r="A20" s="1">
        <f>6522</f>
        <v>6522</v>
      </c>
      <c r="B20" s="1">
        <f>2</f>
        <v>2</v>
      </c>
      <c r="C20" s="1">
        <f>3437</f>
        <v>3437</v>
      </c>
      <c r="D20" s="1">
        <f>10218</f>
        <v>10218</v>
      </c>
      <c r="E20" s="1">
        <f>9.978515625</f>
        <v>9.978515625</v>
      </c>
    </row>
    <row r="21" spans="1:5" x14ac:dyDescent="0.25">
      <c r="A21" s="1">
        <f>6832</f>
        <v>6832</v>
      </c>
      <c r="B21" s="1">
        <f>0</f>
        <v>0</v>
      </c>
      <c r="C21" s="1">
        <f>3606</f>
        <v>3606</v>
      </c>
      <c r="D21" s="1">
        <f>10227</f>
        <v>10227</v>
      </c>
      <c r="E21" s="1">
        <f>9.9873046875</f>
        <v>9.9873046875</v>
      </c>
    </row>
    <row r="22" spans="1:5" x14ac:dyDescent="0.25">
      <c r="A22" s="1">
        <f>7183</f>
        <v>7183</v>
      </c>
      <c r="B22" s="1">
        <f>0</f>
        <v>0</v>
      </c>
      <c r="C22" s="1">
        <f>3765</f>
        <v>3765</v>
      </c>
      <c r="D22" s="1">
        <f>10226</f>
        <v>10226</v>
      </c>
      <c r="E22" s="1">
        <f>9.986328125</f>
        <v>9.986328125</v>
      </c>
    </row>
    <row r="23" spans="1:5" x14ac:dyDescent="0.25">
      <c r="A23" s="1">
        <f>7534</f>
        <v>7534</v>
      </c>
      <c r="B23" s="1">
        <f>5</f>
        <v>5</v>
      </c>
      <c r="C23" s="1">
        <f>3944</f>
        <v>3944</v>
      </c>
      <c r="D23" s="1">
        <f>10227</f>
        <v>10227</v>
      </c>
      <c r="E23" s="1">
        <f>9.9873046875</f>
        <v>9.9873046875</v>
      </c>
    </row>
    <row r="24" spans="1:5" x14ac:dyDescent="0.25">
      <c r="A24" s="1">
        <f>7857</f>
        <v>7857</v>
      </c>
      <c r="B24" s="1">
        <f>0</f>
        <v>0</v>
      </c>
      <c r="C24" s="1">
        <f>4114</f>
        <v>4114</v>
      </c>
      <c r="D24" s="1">
        <f>10230</f>
        <v>10230</v>
      </c>
      <c r="E24" s="1">
        <f>9.990234375</f>
        <v>9.990234375</v>
      </c>
    </row>
    <row r="25" spans="1:5" x14ac:dyDescent="0.25">
      <c r="A25" s="1">
        <f>8210</f>
        <v>8210</v>
      </c>
      <c r="B25" s="1">
        <f>0</f>
        <v>0</v>
      </c>
      <c r="C25" s="1">
        <f>4306</f>
        <v>4306</v>
      </c>
      <c r="D25" s="1">
        <f>10230</f>
        <v>10230</v>
      </c>
      <c r="E25" s="1">
        <f>9.990234375</f>
        <v>9.990234375</v>
      </c>
    </row>
    <row r="26" spans="1:5" x14ac:dyDescent="0.25">
      <c r="A26" s="1">
        <f>8565</f>
        <v>8565</v>
      </c>
      <c r="B26" s="1">
        <f>0</f>
        <v>0</v>
      </c>
      <c r="C26" s="1">
        <f>4488</f>
        <v>4488</v>
      </c>
      <c r="D26" s="1">
        <f>10230</f>
        <v>10230</v>
      </c>
      <c r="E26" s="1">
        <f>9.990234375</f>
        <v>9.990234375</v>
      </c>
    </row>
    <row r="27" spans="1:5" x14ac:dyDescent="0.25">
      <c r="A27" s="1">
        <f>8894</f>
        <v>8894</v>
      </c>
      <c r="B27" s="1">
        <f>25</f>
        <v>25</v>
      </c>
      <c r="C27" s="1">
        <f>4647</f>
        <v>4647</v>
      </c>
      <c r="D27" s="1">
        <f>10238</f>
        <v>10238</v>
      </c>
      <c r="E27" s="1">
        <f>9.998046875</f>
        <v>9.998046875</v>
      </c>
    </row>
    <row r="28" spans="1:5" x14ac:dyDescent="0.25">
      <c r="A28" s="1">
        <f>9202</f>
        <v>9202</v>
      </c>
      <c r="B28" s="1">
        <f>0</f>
        <v>0</v>
      </c>
      <c r="C28" s="1">
        <f>4813</f>
        <v>4813</v>
      </c>
      <c r="D28" s="1">
        <f>10238</f>
        <v>10238</v>
      </c>
      <c r="E28" s="1">
        <f>9.998046875</f>
        <v>9.998046875</v>
      </c>
    </row>
    <row r="29" spans="1:5" x14ac:dyDescent="0.25">
      <c r="A29" s="1">
        <f>9511</f>
        <v>9511</v>
      </c>
      <c r="B29" s="1">
        <f>0</f>
        <v>0</v>
      </c>
      <c r="C29" s="1">
        <f>4997</f>
        <v>4997</v>
      </c>
      <c r="D29" s="1">
        <f>10238</f>
        <v>10238</v>
      </c>
      <c r="E29" s="1">
        <f>9.998046875</f>
        <v>9.998046875</v>
      </c>
    </row>
    <row r="30" spans="1:5" x14ac:dyDescent="0.25">
      <c r="A30" s="1">
        <f>9872</f>
        <v>9872</v>
      </c>
      <c r="B30" s="1">
        <f>0</f>
        <v>0</v>
      </c>
      <c r="C30" s="1">
        <f>5173</f>
        <v>5173</v>
      </c>
      <c r="D30" s="1">
        <f>10250</f>
        <v>10250</v>
      </c>
      <c r="E30" s="1">
        <f>10.009765625</f>
        <v>10.009765625</v>
      </c>
    </row>
    <row r="31" spans="1:5" x14ac:dyDescent="0.25">
      <c r="A31" s="1">
        <f>10201</f>
        <v>10201</v>
      </c>
      <c r="B31" s="1">
        <f>0</f>
        <v>0</v>
      </c>
      <c r="C31" s="1">
        <f>5355</f>
        <v>5355</v>
      </c>
      <c r="D31" s="1">
        <f>10252</f>
        <v>10252</v>
      </c>
      <c r="E31" s="1">
        <f>10.01171875</f>
        <v>10.01171875</v>
      </c>
    </row>
    <row r="32" spans="1:5" x14ac:dyDescent="0.25">
      <c r="A32" s="1">
        <f>10532</f>
        <v>10532</v>
      </c>
      <c r="B32" s="1">
        <f>0</f>
        <v>0</v>
      </c>
      <c r="C32" s="1">
        <f>5523</f>
        <v>5523</v>
      </c>
      <c r="D32" s="1">
        <f>10308</f>
        <v>10308</v>
      </c>
      <c r="E32" s="1">
        <f>10.06640625</f>
        <v>10.06640625</v>
      </c>
    </row>
    <row r="33" spans="1:5" x14ac:dyDescent="0.25">
      <c r="A33" s="1">
        <f>10885</f>
        <v>10885</v>
      </c>
      <c r="B33" s="1">
        <f>0</f>
        <v>0</v>
      </c>
      <c r="C33" s="1">
        <f>5697</f>
        <v>5697</v>
      </c>
      <c r="D33" s="1">
        <f>11672</f>
        <v>11672</v>
      </c>
      <c r="E33" s="1">
        <f>11.3984375</f>
        <v>11.3984375</v>
      </c>
    </row>
    <row r="34" spans="1:5" x14ac:dyDescent="0.25">
      <c r="A34" s="1">
        <f>11224</f>
        <v>11224</v>
      </c>
      <c r="B34" s="1">
        <f>0</f>
        <v>0</v>
      </c>
      <c r="C34" s="1">
        <f>5860</f>
        <v>5860</v>
      </c>
      <c r="D34" s="1">
        <f>12008</f>
        <v>12008</v>
      </c>
      <c r="E34" s="1">
        <f>11.7265625</f>
        <v>11.7265625</v>
      </c>
    </row>
    <row r="35" spans="1:5" x14ac:dyDescent="0.25">
      <c r="A35" s="1">
        <f>11556</f>
        <v>11556</v>
      </c>
      <c r="B35" s="1">
        <f>8</f>
        <v>8</v>
      </c>
      <c r="C35" s="1">
        <f>6027</f>
        <v>6027</v>
      </c>
      <c r="D35" s="1">
        <f>13068</f>
        <v>13068</v>
      </c>
      <c r="E35" s="1">
        <f>12.76171875</f>
        <v>12.76171875</v>
      </c>
    </row>
    <row r="36" spans="1:5" x14ac:dyDescent="0.25">
      <c r="A36" s="1">
        <f>11871</f>
        <v>11871</v>
      </c>
      <c r="B36" s="1">
        <f t="shared" ref="B36:B44" si="1">0</f>
        <v>0</v>
      </c>
      <c r="C36" s="1">
        <f>6215</f>
        <v>6215</v>
      </c>
      <c r="D36" s="1">
        <f>14059</f>
        <v>14059</v>
      </c>
      <c r="E36" s="1">
        <f>13.7294921875</f>
        <v>13.7294921875</v>
      </c>
    </row>
    <row r="37" spans="1:5" x14ac:dyDescent="0.25">
      <c r="A37" s="1">
        <f>12169</f>
        <v>12169</v>
      </c>
      <c r="B37" s="1">
        <f t="shared" si="1"/>
        <v>0</v>
      </c>
      <c r="C37" s="1">
        <f>6353</f>
        <v>6353</v>
      </c>
      <c r="D37" s="1">
        <f>14063</f>
        <v>14063</v>
      </c>
      <c r="E37" s="1">
        <f>13.7333984375</f>
        <v>13.7333984375</v>
      </c>
    </row>
    <row r="38" spans="1:5" x14ac:dyDescent="0.25">
      <c r="A38" s="1">
        <f>12479</f>
        <v>12479</v>
      </c>
      <c r="B38" s="1">
        <f t="shared" si="1"/>
        <v>0</v>
      </c>
      <c r="C38" s="1">
        <f>6516</f>
        <v>6516</v>
      </c>
      <c r="D38" s="1">
        <f>14096</f>
        <v>14096</v>
      </c>
      <c r="E38" s="1">
        <f>13.765625</f>
        <v>13.765625</v>
      </c>
    </row>
    <row r="39" spans="1:5" x14ac:dyDescent="0.25">
      <c r="A39" s="1">
        <f>12770</f>
        <v>12770</v>
      </c>
      <c r="B39" s="1">
        <f t="shared" si="1"/>
        <v>0</v>
      </c>
      <c r="C39" s="1">
        <f>6671</f>
        <v>6671</v>
      </c>
      <c r="D39" s="1">
        <f>14096</f>
        <v>14096</v>
      </c>
      <c r="E39" s="1">
        <f>13.765625</f>
        <v>13.765625</v>
      </c>
    </row>
    <row r="40" spans="1:5" x14ac:dyDescent="0.25">
      <c r="A40" s="1">
        <f>13063</f>
        <v>13063</v>
      </c>
      <c r="B40" s="1">
        <f t="shared" si="1"/>
        <v>0</v>
      </c>
      <c r="C40" s="1">
        <f>6857</f>
        <v>6857</v>
      </c>
      <c r="D40" s="1">
        <f>14096</f>
        <v>14096</v>
      </c>
      <c r="E40" s="1">
        <f>13.765625</f>
        <v>13.765625</v>
      </c>
    </row>
    <row r="41" spans="1:5" x14ac:dyDescent="0.25">
      <c r="A41" s="1">
        <f>13374</f>
        <v>13374</v>
      </c>
      <c r="B41" s="1">
        <f t="shared" si="1"/>
        <v>0</v>
      </c>
      <c r="C41" s="1">
        <f>7012</f>
        <v>7012</v>
      </c>
      <c r="D41" s="1">
        <f>14096</f>
        <v>14096</v>
      </c>
      <c r="E41" s="1">
        <f>13.765625</f>
        <v>13.765625</v>
      </c>
    </row>
    <row r="42" spans="1:5" x14ac:dyDescent="0.25">
      <c r="A42" s="1">
        <f>13672</f>
        <v>13672</v>
      </c>
      <c r="B42" s="1">
        <f t="shared" si="1"/>
        <v>0</v>
      </c>
      <c r="C42" s="1">
        <f>7201</f>
        <v>7201</v>
      </c>
      <c r="D42" s="1">
        <f>14096</f>
        <v>14096</v>
      </c>
      <c r="E42" s="1">
        <f>13.765625</f>
        <v>13.765625</v>
      </c>
    </row>
    <row r="43" spans="1:5" x14ac:dyDescent="0.25">
      <c r="A43" s="1">
        <f>13986</f>
        <v>13986</v>
      </c>
      <c r="B43" s="1">
        <f t="shared" si="1"/>
        <v>0</v>
      </c>
      <c r="C43" s="1">
        <f>7371</f>
        <v>7371</v>
      </c>
      <c r="D43" s="1">
        <f>14452</f>
        <v>14452</v>
      </c>
      <c r="E43" s="1">
        <f>14.11328125</f>
        <v>14.11328125</v>
      </c>
    </row>
    <row r="44" spans="1:5" x14ac:dyDescent="0.25">
      <c r="A44" s="1">
        <f>14302</f>
        <v>14302</v>
      </c>
      <c r="B44" s="1">
        <f t="shared" si="1"/>
        <v>0</v>
      </c>
      <c r="C44" s="1">
        <f>7560</f>
        <v>7560</v>
      </c>
      <c r="D44" s="1">
        <f>14452</f>
        <v>14452</v>
      </c>
      <c r="E44" s="1">
        <f>14.11328125</f>
        <v>14.11328125</v>
      </c>
    </row>
    <row r="45" spans="1:5" x14ac:dyDescent="0.25">
      <c r="A45" s="1">
        <f>14609</f>
        <v>14609</v>
      </c>
      <c r="B45" s="1">
        <f>4</f>
        <v>4</v>
      </c>
      <c r="C45" s="1">
        <f>7686</f>
        <v>7686</v>
      </c>
      <c r="D45" s="1">
        <f>14452</f>
        <v>14452</v>
      </c>
      <c r="E45" s="1">
        <f>14.11328125</f>
        <v>14.11328125</v>
      </c>
    </row>
    <row r="46" spans="1:5" x14ac:dyDescent="0.25">
      <c r="A46" s="1">
        <f>14900</f>
        <v>14900</v>
      </c>
      <c r="B46" s="1">
        <f>0</f>
        <v>0</v>
      </c>
      <c r="C46" s="1">
        <f>7841</f>
        <v>7841</v>
      </c>
      <c r="D46" s="1">
        <f>14452</f>
        <v>14452</v>
      </c>
      <c r="E46" s="1">
        <f>14.11328125</f>
        <v>14.11328125</v>
      </c>
    </row>
    <row r="47" spans="1:5" x14ac:dyDescent="0.25">
      <c r="A47" s="1">
        <f>15173</f>
        <v>15173</v>
      </c>
      <c r="B47" s="1">
        <f>0</f>
        <v>0</v>
      </c>
      <c r="C47" s="1">
        <f>8011</f>
        <v>8011</v>
      </c>
      <c r="D47" s="1">
        <f>14453</f>
        <v>14453</v>
      </c>
      <c r="E47" s="1">
        <f>14.1142578125</f>
        <v>14.1142578125</v>
      </c>
    </row>
    <row r="48" spans="1:5" x14ac:dyDescent="0.25">
      <c r="A48" s="1">
        <f>15463</f>
        <v>15463</v>
      </c>
      <c r="B48" s="1">
        <f>0</f>
        <v>0</v>
      </c>
      <c r="C48" s="1">
        <f>8187</f>
        <v>8187</v>
      </c>
      <c r="D48" s="1">
        <f>14452</f>
        <v>14452</v>
      </c>
      <c r="E48" s="1">
        <f>14.11328125</f>
        <v>14.11328125</v>
      </c>
    </row>
    <row r="49" spans="1:5" x14ac:dyDescent="0.25">
      <c r="A49" s="1">
        <f>15776</f>
        <v>15776</v>
      </c>
      <c r="B49" s="1">
        <f>0</f>
        <v>0</v>
      </c>
      <c r="C49" s="1">
        <f>8356</f>
        <v>8356</v>
      </c>
      <c r="D49" s="1">
        <f>14453</f>
        <v>14453</v>
      </c>
      <c r="E49" s="1">
        <f>14.1142578125</f>
        <v>14.1142578125</v>
      </c>
    </row>
    <row r="50" spans="1:5" x14ac:dyDescent="0.25">
      <c r="A50" s="1">
        <f>16092</f>
        <v>16092</v>
      </c>
      <c r="B50" s="1">
        <f>7</f>
        <v>7</v>
      </c>
      <c r="C50" s="1">
        <f>8538</f>
        <v>8538</v>
      </c>
      <c r="D50" s="1">
        <f>14452</f>
        <v>14452</v>
      </c>
      <c r="E50" s="1">
        <f>14.11328125</f>
        <v>14.11328125</v>
      </c>
    </row>
    <row r="51" spans="1:5" x14ac:dyDescent="0.25">
      <c r="A51" s="1">
        <f>16382</f>
        <v>16382</v>
      </c>
      <c r="B51" s="1">
        <f>0</f>
        <v>0</v>
      </c>
      <c r="C51" s="1">
        <f>8708</f>
        <v>8708</v>
      </c>
      <c r="D51" s="1">
        <f>14474</f>
        <v>14474</v>
      </c>
      <c r="E51" s="1">
        <f>14.134765625</f>
        <v>14.134765625</v>
      </c>
    </row>
    <row r="52" spans="1:5" x14ac:dyDescent="0.25">
      <c r="A52" s="1">
        <f>16717</f>
        <v>16717</v>
      </c>
      <c r="B52" s="1">
        <f>0</f>
        <v>0</v>
      </c>
      <c r="C52" s="1">
        <f>8915</f>
        <v>8915</v>
      </c>
      <c r="D52" s="1">
        <f>15153</f>
        <v>15153</v>
      </c>
      <c r="E52" s="1">
        <f>14.7978515625</f>
        <v>14.7978515625</v>
      </c>
    </row>
    <row r="53" spans="1:5" x14ac:dyDescent="0.25">
      <c r="A53" s="1">
        <f>17014</f>
        <v>17014</v>
      </c>
      <c r="B53" s="1">
        <f>0</f>
        <v>0</v>
      </c>
      <c r="C53" s="1">
        <f>9056</f>
        <v>9056</v>
      </c>
      <c r="D53" s="1">
        <f>15385</f>
        <v>15385</v>
      </c>
      <c r="E53" s="1">
        <f>15.0244140625</f>
        <v>15.0244140625</v>
      </c>
    </row>
    <row r="54" spans="1:5" x14ac:dyDescent="0.25">
      <c r="A54" s="1">
        <f>17330</f>
        <v>17330</v>
      </c>
      <c r="B54" s="1">
        <f>0</f>
        <v>0</v>
      </c>
      <c r="C54" s="1">
        <f>9243</f>
        <v>9243</v>
      </c>
      <c r="D54" s="1">
        <f>15389</f>
        <v>15389</v>
      </c>
      <c r="E54" s="1">
        <f t="shared" ref="E54:E60" si="2">15.0283203125</f>
        <v>15.0283203125</v>
      </c>
    </row>
    <row r="55" spans="1:5" x14ac:dyDescent="0.25">
      <c r="A55" s="1">
        <f>17666</f>
        <v>17666</v>
      </c>
      <c r="B55" s="1">
        <f>0</f>
        <v>0</v>
      </c>
      <c r="C55" s="1">
        <f>9380</f>
        <v>9380</v>
      </c>
      <c r="D55" s="1">
        <f>15389</f>
        <v>15389</v>
      </c>
      <c r="E55" s="1">
        <f t="shared" si="2"/>
        <v>15.0283203125</v>
      </c>
    </row>
    <row r="56" spans="1:5" x14ac:dyDescent="0.25">
      <c r="A56" s="1">
        <f>17965</f>
        <v>17965</v>
      </c>
      <c r="B56" s="1">
        <f>0</f>
        <v>0</v>
      </c>
      <c r="C56" s="1">
        <f>9554</f>
        <v>9554</v>
      </c>
      <c r="D56" s="1">
        <f>15389</f>
        <v>15389</v>
      </c>
      <c r="E56" s="1">
        <f t="shared" si="2"/>
        <v>15.0283203125</v>
      </c>
    </row>
    <row r="57" spans="1:5" x14ac:dyDescent="0.25">
      <c r="A57" s="1">
        <f>18278</f>
        <v>18278</v>
      </c>
      <c r="B57" s="1">
        <f>3</f>
        <v>3</v>
      </c>
      <c r="C57" s="1">
        <f>9710</f>
        <v>9710</v>
      </c>
      <c r="D57" s="1">
        <f>15389</f>
        <v>15389</v>
      </c>
      <c r="E57" s="1">
        <f t="shared" si="2"/>
        <v>15.0283203125</v>
      </c>
    </row>
    <row r="58" spans="1:5" x14ac:dyDescent="0.25">
      <c r="A58" s="1">
        <f>18567</f>
        <v>18567</v>
      </c>
      <c r="B58" s="1">
        <f>0</f>
        <v>0</v>
      </c>
      <c r="C58" s="1">
        <f>9851</f>
        <v>9851</v>
      </c>
      <c r="D58" s="1">
        <f>15389</f>
        <v>15389</v>
      </c>
      <c r="E58" s="1">
        <f t="shared" si="2"/>
        <v>15.0283203125</v>
      </c>
    </row>
    <row r="59" spans="1:5" x14ac:dyDescent="0.25">
      <c r="A59" s="1">
        <f>18906</f>
        <v>18906</v>
      </c>
      <c r="B59" s="1">
        <f>0</f>
        <v>0</v>
      </c>
      <c r="C59" s="1">
        <f>10021</f>
        <v>10021</v>
      </c>
      <c r="D59" s="1">
        <f>15389</f>
        <v>15389</v>
      </c>
      <c r="E59" s="1">
        <f t="shared" si="2"/>
        <v>15.0283203125</v>
      </c>
    </row>
    <row r="60" spans="1:5" x14ac:dyDescent="0.25">
      <c r="A60" s="1">
        <f>19290</f>
        <v>19290</v>
      </c>
      <c r="B60" s="1">
        <f>3</f>
        <v>3</v>
      </c>
      <c r="C60" s="1">
        <f>10153</f>
        <v>10153</v>
      </c>
      <c r="D60" s="1">
        <f>15389</f>
        <v>15389</v>
      </c>
      <c r="E60" s="1">
        <f t="shared" si="2"/>
        <v>15.0283203125</v>
      </c>
    </row>
    <row r="61" spans="1:5" x14ac:dyDescent="0.25">
      <c r="A61" s="1">
        <f>19672</f>
        <v>19672</v>
      </c>
      <c r="B61" s="1">
        <f>0</f>
        <v>0</v>
      </c>
      <c r="C61" s="1">
        <f>10345</f>
        <v>10345</v>
      </c>
      <c r="D61" s="1">
        <f>15390</f>
        <v>15390</v>
      </c>
      <c r="E61" s="1">
        <f>15.029296875</f>
        <v>15.029296875</v>
      </c>
    </row>
    <row r="62" spans="1:5" x14ac:dyDescent="0.25">
      <c r="A62" s="1">
        <f>20010</f>
        <v>20010</v>
      </c>
      <c r="B62" s="1">
        <f>0</f>
        <v>0</v>
      </c>
      <c r="C62" s="1">
        <f>10546</f>
        <v>10546</v>
      </c>
      <c r="D62" s="1">
        <f>15389</f>
        <v>15389</v>
      </c>
      <c r="E62" s="1">
        <f t="shared" ref="E62:E67" si="3">15.0283203125</f>
        <v>15.0283203125</v>
      </c>
    </row>
    <row r="63" spans="1:5" x14ac:dyDescent="0.25">
      <c r="A63" s="1">
        <f>20358</f>
        <v>20358</v>
      </c>
      <c r="B63" s="1">
        <f>4</f>
        <v>4</v>
      </c>
      <c r="C63" s="1">
        <f>10775</f>
        <v>10775</v>
      </c>
      <c r="D63" s="1">
        <f>15389</f>
        <v>15389</v>
      </c>
      <c r="E63" s="1">
        <f t="shared" si="3"/>
        <v>15.0283203125</v>
      </c>
    </row>
    <row r="64" spans="1:5" x14ac:dyDescent="0.25">
      <c r="A64" s="1">
        <f>20686</f>
        <v>20686</v>
      </c>
      <c r="B64" s="1">
        <f>21</f>
        <v>21</v>
      </c>
      <c r="C64" s="1">
        <f>10950</f>
        <v>10950</v>
      </c>
      <c r="D64" s="1">
        <f>15389</f>
        <v>15389</v>
      </c>
      <c r="E64" s="1">
        <f t="shared" si="3"/>
        <v>15.0283203125</v>
      </c>
    </row>
    <row r="65" spans="1:5" x14ac:dyDescent="0.25">
      <c r="A65" s="1">
        <f>20970</f>
        <v>20970</v>
      </c>
      <c r="B65" s="1">
        <f>0</f>
        <v>0</v>
      </c>
      <c r="C65" s="1">
        <f>11100</f>
        <v>11100</v>
      </c>
      <c r="D65" s="1">
        <f>15389</f>
        <v>15389</v>
      </c>
      <c r="E65" s="1">
        <f t="shared" si="3"/>
        <v>15.0283203125</v>
      </c>
    </row>
    <row r="66" spans="1:5" x14ac:dyDescent="0.25">
      <c r="A66" s="1">
        <f>21242</f>
        <v>21242</v>
      </c>
      <c r="B66" s="1">
        <f>0</f>
        <v>0</v>
      </c>
      <c r="C66" s="1">
        <f>11247</f>
        <v>11247</v>
      </c>
      <c r="D66" s="1">
        <f>15389</f>
        <v>15389</v>
      </c>
      <c r="E66" s="1">
        <f t="shared" si="3"/>
        <v>15.0283203125</v>
      </c>
    </row>
    <row r="67" spans="1:5" x14ac:dyDescent="0.25">
      <c r="A67" s="1">
        <f>21549</f>
        <v>21549</v>
      </c>
      <c r="B67" s="1">
        <f>0</f>
        <v>0</v>
      </c>
      <c r="C67" s="1">
        <f>11398</f>
        <v>11398</v>
      </c>
      <c r="D67" s="1">
        <f>15389</f>
        <v>15389</v>
      </c>
      <c r="E67" s="1">
        <f t="shared" si="3"/>
        <v>15.0283203125</v>
      </c>
    </row>
    <row r="68" spans="1:5" x14ac:dyDescent="0.25">
      <c r="A68" s="1">
        <f>21862</f>
        <v>21862</v>
      </c>
      <c r="B68" s="1">
        <f>0</f>
        <v>0</v>
      </c>
      <c r="C68" s="1">
        <f>11584</f>
        <v>11584</v>
      </c>
      <c r="D68" s="1">
        <f t="shared" ref="D68:D78" si="4">15595</f>
        <v>15595</v>
      </c>
      <c r="E68" s="1">
        <f t="shared" ref="E68:E78" si="5">15.2294921875</f>
        <v>15.2294921875</v>
      </c>
    </row>
    <row r="69" spans="1:5" x14ac:dyDescent="0.25">
      <c r="A69" s="1">
        <f>22196</f>
        <v>22196</v>
      </c>
      <c r="B69" s="1">
        <f>3</f>
        <v>3</v>
      </c>
      <c r="C69" s="1">
        <f>11733</f>
        <v>11733</v>
      </c>
      <c r="D69" s="1">
        <f t="shared" si="4"/>
        <v>15595</v>
      </c>
      <c r="E69" s="1">
        <f t="shared" si="5"/>
        <v>15.2294921875</v>
      </c>
    </row>
    <row r="70" spans="1:5" x14ac:dyDescent="0.25">
      <c r="A70" s="1">
        <f>22547</f>
        <v>22547</v>
      </c>
      <c r="B70" s="1">
        <f t="shared" ref="B70:B81" si="6">0</f>
        <v>0</v>
      </c>
      <c r="C70" s="1">
        <f>11888</f>
        <v>11888</v>
      </c>
      <c r="D70" s="1">
        <f t="shared" si="4"/>
        <v>15595</v>
      </c>
      <c r="E70" s="1">
        <f t="shared" si="5"/>
        <v>15.2294921875</v>
      </c>
    </row>
    <row r="71" spans="1:5" x14ac:dyDescent="0.25">
      <c r="A71" s="1">
        <f>22888</f>
        <v>22888</v>
      </c>
      <c r="B71" s="1">
        <f t="shared" si="6"/>
        <v>0</v>
      </c>
      <c r="C71" s="1">
        <f>12019</f>
        <v>12019</v>
      </c>
      <c r="D71" s="1">
        <f t="shared" si="4"/>
        <v>15595</v>
      </c>
      <c r="E71" s="1">
        <f t="shared" si="5"/>
        <v>15.2294921875</v>
      </c>
    </row>
    <row r="72" spans="1:5" x14ac:dyDescent="0.25">
      <c r="A72" s="1">
        <f>23247</f>
        <v>23247</v>
      </c>
      <c r="B72" s="1">
        <f t="shared" si="6"/>
        <v>0</v>
      </c>
      <c r="C72" s="1">
        <f>12178</f>
        <v>12178</v>
      </c>
      <c r="D72" s="1">
        <f t="shared" si="4"/>
        <v>15595</v>
      </c>
      <c r="E72" s="1">
        <f t="shared" si="5"/>
        <v>15.2294921875</v>
      </c>
    </row>
    <row r="73" spans="1:5" x14ac:dyDescent="0.25">
      <c r="A73" s="1">
        <f>23628</f>
        <v>23628</v>
      </c>
      <c r="B73" s="1">
        <f t="shared" si="6"/>
        <v>0</v>
      </c>
      <c r="C73" s="1">
        <f>12312</f>
        <v>12312</v>
      </c>
      <c r="D73" s="1">
        <f t="shared" si="4"/>
        <v>15595</v>
      </c>
      <c r="E73" s="1">
        <f t="shared" si="5"/>
        <v>15.2294921875</v>
      </c>
    </row>
    <row r="74" spans="1:5" x14ac:dyDescent="0.25">
      <c r="A74" s="1">
        <f>23955</f>
        <v>23955</v>
      </c>
      <c r="B74" s="1">
        <f t="shared" si="6"/>
        <v>0</v>
      </c>
      <c r="C74" s="1">
        <f>12452</f>
        <v>12452</v>
      </c>
      <c r="D74" s="1">
        <f t="shared" si="4"/>
        <v>15595</v>
      </c>
      <c r="E74" s="1">
        <f t="shared" si="5"/>
        <v>15.2294921875</v>
      </c>
    </row>
    <row r="75" spans="1:5" x14ac:dyDescent="0.25">
      <c r="A75" s="1">
        <f>24257</f>
        <v>24257</v>
      </c>
      <c r="B75" s="1">
        <f t="shared" si="6"/>
        <v>0</v>
      </c>
      <c r="C75" s="1">
        <f>12606</f>
        <v>12606</v>
      </c>
      <c r="D75" s="1">
        <f t="shared" si="4"/>
        <v>15595</v>
      </c>
      <c r="E75" s="1">
        <f t="shared" si="5"/>
        <v>15.2294921875</v>
      </c>
    </row>
    <row r="76" spans="1:5" x14ac:dyDescent="0.25">
      <c r="A76" s="1">
        <f>24607</f>
        <v>24607</v>
      </c>
      <c r="B76" s="1">
        <f t="shared" si="6"/>
        <v>0</v>
      </c>
      <c r="C76" s="1">
        <f>12764</f>
        <v>12764</v>
      </c>
      <c r="D76" s="1">
        <f t="shared" si="4"/>
        <v>15595</v>
      </c>
      <c r="E76" s="1">
        <f t="shared" si="5"/>
        <v>15.2294921875</v>
      </c>
    </row>
    <row r="77" spans="1:5" x14ac:dyDescent="0.25">
      <c r="A77" s="1">
        <f>24947</f>
        <v>24947</v>
      </c>
      <c r="B77" s="1">
        <f t="shared" si="6"/>
        <v>0</v>
      </c>
      <c r="C77" s="1">
        <f>12897</f>
        <v>12897</v>
      </c>
      <c r="D77" s="1">
        <f t="shared" si="4"/>
        <v>15595</v>
      </c>
      <c r="E77" s="1">
        <f t="shared" si="5"/>
        <v>15.2294921875</v>
      </c>
    </row>
    <row r="78" spans="1:5" x14ac:dyDescent="0.25">
      <c r="A78" s="1">
        <f>25282</f>
        <v>25282</v>
      </c>
      <c r="B78" s="1">
        <f t="shared" si="6"/>
        <v>0</v>
      </c>
      <c r="C78" s="1">
        <f>13016</f>
        <v>13016</v>
      </c>
      <c r="D78" s="1">
        <f t="shared" si="4"/>
        <v>15595</v>
      </c>
      <c r="E78" s="1">
        <f t="shared" si="5"/>
        <v>15.2294921875</v>
      </c>
    </row>
    <row r="79" spans="1:5" x14ac:dyDescent="0.25">
      <c r="A79" s="1">
        <f>25652</f>
        <v>25652</v>
      </c>
      <c r="B79" s="1">
        <f t="shared" si="6"/>
        <v>0</v>
      </c>
      <c r="C79" s="1">
        <f>13179</f>
        <v>13179</v>
      </c>
      <c r="D79" s="1">
        <f>15596</f>
        <v>15596</v>
      </c>
      <c r="E79" s="1">
        <f>15.23046875</f>
        <v>15.23046875</v>
      </c>
    </row>
    <row r="80" spans="1:5" x14ac:dyDescent="0.25">
      <c r="A80" s="1">
        <f>25952</f>
        <v>25952</v>
      </c>
      <c r="B80" s="1">
        <f t="shared" si="6"/>
        <v>0</v>
      </c>
      <c r="C80" s="1">
        <f>13336</f>
        <v>13336</v>
      </c>
      <c r="D80" s="1">
        <f>15595</f>
        <v>15595</v>
      </c>
      <c r="E80" s="1">
        <f>15.2294921875</f>
        <v>15.2294921875</v>
      </c>
    </row>
    <row r="81" spans="1:5" x14ac:dyDescent="0.25">
      <c r="A81" s="1">
        <f>26258</f>
        <v>26258</v>
      </c>
      <c r="B81" s="1">
        <f t="shared" si="6"/>
        <v>0</v>
      </c>
      <c r="C81" s="1">
        <f>13476</f>
        <v>13476</v>
      </c>
      <c r="D81" s="1">
        <f>15596</f>
        <v>15596</v>
      </c>
      <c r="E81" s="1">
        <f>15.23046875</f>
        <v>15.23046875</v>
      </c>
    </row>
    <row r="82" spans="1:5" x14ac:dyDescent="0.25">
      <c r="A82" s="1">
        <f>26545</f>
        <v>26545</v>
      </c>
      <c r="B82" s="1">
        <f>2</f>
        <v>2</v>
      </c>
      <c r="C82" s="1">
        <f>13638</f>
        <v>13638</v>
      </c>
      <c r="D82" s="1">
        <f>15595</f>
        <v>15595</v>
      </c>
      <c r="E82" s="1">
        <f t="shared" ref="E82:E87" si="7">15.2294921875</f>
        <v>15.2294921875</v>
      </c>
    </row>
    <row r="83" spans="1:5" x14ac:dyDescent="0.25">
      <c r="A83" s="1">
        <f>26835</f>
        <v>26835</v>
      </c>
      <c r="B83" s="1">
        <f t="shared" ref="B83:B92" si="8">0</f>
        <v>0</v>
      </c>
      <c r="C83" s="1">
        <f>13834</f>
        <v>13834</v>
      </c>
      <c r="D83" s="1">
        <f>15595</f>
        <v>15595</v>
      </c>
      <c r="E83" s="1">
        <f t="shared" si="7"/>
        <v>15.2294921875</v>
      </c>
    </row>
    <row r="84" spans="1:5" x14ac:dyDescent="0.25">
      <c r="A84" s="1">
        <f>27146</f>
        <v>27146</v>
      </c>
      <c r="B84" s="1">
        <f t="shared" si="8"/>
        <v>0</v>
      </c>
      <c r="C84" s="1">
        <f>13984</f>
        <v>13984</v>
      </c>
      <c r="D84" s="1">
        <f>15595</f>
        <v>15595</v>
      </c>
      <c r="E84" s="1">
        <f t="shared" si="7"/>
        <v>15.2294921875</v>
      </c>
    </row>
    <row r="85" spans="1:5" x14ac:dyDescent="0.25">
      <c r="A85" s="1">
        <f>27432</f>
        <v>27432</v>
      </c>
      <c r="B85" s="1">
        <f t="shared" si="8"/>
        <v>0</v>
      </c>
      <c r="C85" s="1">
        <f>14128</f>
        <v>14128</v>
      </c>
      <c r="D85" s="1">
        <f>15595</f>
        <v>15595</v>
      </c>
      <c r="E85" s="1">
        <f t="shared" si="7"/>
        <v>15.2294921875</v>
      </c>
    </row>
    <row r="86" spans="1:5" x14ac:dyDescent="0.25">
      <c r="A86" s="1">
        <f>27736</f>
        <v>27736</v>
      </c>
      <c r="B86" s="1">
        <f t="shared" si="8"/>
        <v>0</v>
      </c>
      <c r="C86" s="1">
        <f>14289</f>
        <v>14289</v>
      </c>
      <c r="D86" s="1">
        <f>15595</f>
        <v>15595</v>
      </c>
      <c r="E86" s="1">
        <f t="shared" si="7"/>
        <v>15.2294921875</v>
      </c>
    </row>
    <row r="87" spans="1:5" x14ac:dyDescent="0.25">
      <c r="A87" s="1">
        <f>28010</f>
        <v>28010</v>
      </c>
      <c r="B87" s="1">
        <f t="shared" si="8"/>
        <v>0</v>
      </c>
      <c r="C87" s="1">
        <f>14452</f>
        <v>14452</v>
      </c>
      <c r="D87" s="1">
        <f>15595</f>
        <v>15595</v>
      </c>
      <c r="E87" s="1">
        <f t="shared" si="7"/>
        <v>15.2294921875</v>
      </c>
    </row>
    <row r="88" spans="1:5" x14ac:dyDescent="0.25">
      <c r="A88" s="1">
        <f>28323</f>
        <v>28323</v>
      </c>
      <c r="B88" s="1">
        <f t="shared" si="8"/>
        <v>0</v>
      </c>
      <c r="C88" s="1">
        <f>14709</f>
        <v>14709</v>
      </c>
      <c r="D88" s="1">
        <f>15743</f>
        <v>15743</v>
      </c>
      <c r="E88" s="1">
        <f>15.3740234375</f>
        <v>15.3740234375</v>
      </c>
    </row>
    <row r="89" spans="1:5" x14ac:dyDescent="0.25">
      <c r="A89" s="1">
        <f>28631</f>
        <v>28631</v>
      </c>
      <c r="B89" s="1">
        <f t="shared" si="8"/>
        <v>0</v>
      </c>
      <c r="C89" s="1">
        <f>14875</f>
        <v>14875</v>
      </c>
      <c r="D89" s="1">
        <f>15463</f>
        <v>15463</v>
      </c>
      <c r="E89" s="1">
        <f>15.1005859375</f>
        <v>15.1005859375</v>
      </c>
    </row>
    <row r="90" spans="1:5" x14ac:dyDescent="0.25">
      <c r="A90" s="1">
        <f>28952</f>
        <v>28952</v>
      </c>
      <c r="B90" s="1">
        <f t="shared" si="8"/>
        <v>0</v>
      </c>
      <c r="C90" s="1">
        <f>15008</f>
        <v>15008</v>
      </c>
      <c r="D90" s="1">
        <f>15472</f>
        <v>15472</v>
      </c>
      <c r="E90" s="1">
        <f>15.109375</f>
        <v>15.109375</v>
      </c>
    </row>
    <row r="91" spans="1:5" x14ac:dyDescent="0.25">
      <c r="A91" s="1">
        <f>29234</f>
        <v>29234</v>
      </c>
      <c r="B91" s="1">
        <f t="shared" si="8"/>
        <v>0</v>
      </c>
      <c r="C91" s="1">
        <f>15167</f>
        <v>15167</v>
      </c>
      <c r="D91" s="1">
        <f>15471</f>
        <v>15471</v>
      </c>
      <c r="E91" s="1">
        <f>15.1083984375</f>
        <v>15.1083984375</v>
      </c>
    </row>
    <row r="92" spans="1:5" x14ac:dyDescent="0.25">
      <c r="A92" s="1">
        <f>29571</f>
        <v>29571</v>
      </c>
      <c r="B92" s="1">
        <f t="shared" si="8"/>
        <v>0</v>
      </c>
      <c r="C92" s="1">
        <f>15300</f>
        <v>15300</v>
      </c>
      <c r="D92" s="1">
        <f>15471</f>
        <v>15471</v>
      </c>
      <c r="E92" s="1">
        <f>15.1083984375</f>
        <v>15.1083984375</v>
      </c>
    </row>
    <row r="93" spans="1:5" x14ac:dyDescent="0.25">
      <c r="A93" s="1">
        <f>29888</f>
        <v>29888</v>
      </c>
      <c r="B93" s="1">
        <f>3</f>
        <v>3</v>
      </c>
      <c r="C93" s="1">
        <f>15433</f>
        <v>15433</v>
      </c>
      <c r="D93" s="1">
        <f>15471</f>
        <v>15471</v>
      </c>
      <c r="E93" s="1">
        <f>15.1083984375</f>
        <v>15.1083984375</v>
      </c>
    </row>
    <row r="94" spans="1:5" x14ac:dyDescent="0.25">
      <c r="A94" s="1">
        <f>30192</f>
        <v>30192</v>
      </c>
      <c r="B94" s="1">
        <f>0</f>
        <v>0</v>
      </c>
      <c r="C94" s="1">
        <f>15593</f>
        <v>15593</v>
      </c>
      <c r="D94" s="1">
        <f>15472</f>
        <v>15472</v>
      </c>
      <c r="E94" s="1">
        <f>15.109375</f>
        <v>15.109375</v>
      </c>
    </row>
    <row r="95" spans="1:5" x14ac:dyDescent="0.25">
      <c r="A95" s="1">
        <f>30518</f>
        <v>30518</v>
      </c>
      <c r="B95" s="1">
        <f>0</f>
        <v>0</v>
      </c>
      <c r="C95" s="1">
        <f>15733</f>
        <v>15733</v>
      </c>
      <c r="D95" s="1">
        <f>15471</f>
        <v>15471</v>
      </c>
      <c r="E95" s="1">
        <f>15.1083984375</f>
        <v>15.1083984375</v>
      </c>
    </row>
    <row r="96" spans="1:5" x14ac:dyDescent="0.25">
      <c r="A96" s="1">
        <f>30851</f>
        <v>30851</v>
      </c>
      <c r="B96" s="1">
        <f>0</f>
        <v>0</v>
      </c>
      <c r="C96" s="1">
        <f>15971</f>
        <v>15971</v>
      </c>
      <c r="D96" s="1">
        <f>15668</f>
        <v>15668</v>
      </c>
      <c r="E96" s="1">
        <f>15.30078125</f>
        <v>15.30078125</v>
      </c>
    </row>
    <row r="97" spans="1:5" x14ac:dyDescent="0.25">
      <c r="A97" s="1">
        <f>31167</f>
        <v>31167</v>
      </c>
      <c r="B97" s="1">
        <f>3</f>
        <v>3</v>
      </c>
      <c r="C97" s="1">
        <f>16149</f>
        <v>16149</v>
      </c>
      <c r="D97" s="1">
        <f t="shared" ref="D97:D107" si="9">15667</f>
        <v>15667</v>
      </c>
      <c r="E97" s="1">
        <f t="shared" ref="E97:E107" si="10">15.2998046875</f>
        <v>15.2998046875</v>
      </c>
    </row>
    <row r="98" spans="1:5" x14ac:dyDescent="0.25">
      <c r="A98" s="1">
        <f>31480</f>
        <v>31480</v>
      </c>
      <c r="B98" s="1">
        <f>0</f>
        <v>0</v>
      </c>
      <c r="C98" s="1">
        <f>16265</f>
        <v>16265</v>
      </c>
      <c r="D98" s="1">
        <f t="shared" si="9"/>
        <v>15667</v>
      </c>
      <c r="E98" s="1">
        <f t="shared" si="10"/>
        <v>15.2998046875</v>
      </c>
    </row>
    <row r="99" spans="1:5" x14ac:dyDescent="0.25">
      <c r="A99" s="1">
        <f>31819</f>
        <v>31819</v>
      </c>
      <c r="B99" s="1">
        <f>0</f>
        <v>0</v>
      </c>
      <c r="C99" s="1">
        <f>16430</f>
        <v>16430</v>
      </c>
      <c r="D99" s="1">
        <f t="shared" si="9"/>
        <v>15667</v>
      </c>
      <c r="E99" s="1">
        <f t="shared" si="10"/>
        <v>15.2998046875</v>
      </c>
    </row>
    <row r="100" spans="1:5" x14ac:dyDescent="0.25">
      <c r="A100" s="1">
        <f>32141</f>
        <v>32141</v>
      </c>
      <c r="B100" s="1">
        <f>0</f>
        <v>0</v>
      </c>
      <c r="C100" s="1">
        <f>16584</f>
        <v>16584</v>
      </c>
      <c r="D100" s="1">
        <f t="shared" si="9"/>
        <v>15667</v>
      </c>
      <c r="E100" s="1">
        <f t="shared" si="10"/>
        <v>15.2998046875</v>
      </c>
    </row>
    <row r="101" spans="1:5" x14ac:dyDescent="0.25">
      <c r="A101" s="1">
        <f>32468</f>
        <v>32468</v>
      </c>
      <c r="B101" s="1">
        <f>0</f>
        <v>0</v>
      </c>
      <c r="C101" s="1">
        <f>16763</f>
        <v>16763</v>
      </c>
      <c r="D101" s="1">
        <f t="shared" si="9"/>
        <v>15667</v>
      </c>
      <c r="E101" s="1">
        <f t="shared" si="10"/>
        <v>15.2998046875</v>
      </c>
    </row>
    <row r="102" spans="1:5" x14ac:dyDescent="0.25">
      <c r="A102" s="1">
        <f>32776</f>
        <v>32776</v>
      </c>
      <c r="B102" s="1">
        <f>0</f>
        <v>0</v>
      </c>
      <c r="C102" s="1">
        <f>16883</f>
        <v>16883</v>
      </c>
      <c r="D102" s="1">
        <f t="shared" si="9"/>
        <v>15667</v>
      </c>
      <c r="E102" s="1">
        <f t="shared" si="10"/>
        <v>15.2998046875</v>
      </c>
    </row>
    <row r="103" spans="1:5" x14ac:dyDescent="0.25">
      <c r="A103" s="1">
        <f>33068</f>
        <v>33068</v>
      </c>
      <c r="B103" s="1">
        <f>0</f>
        <v>0</v>
      </c>
      <c r="C103" s="1">
        <f>17027</f>
        <v>17027</v>
      </c>
      <c r="D103" s="1">
        <f t="shared" si="9"/>
        <v>15667</v>
      </c>
      <c r="E103" s="1">
        <f t="shared" si="10"/>
        <v>15.2998046875</v>
      </c>
    </row>
    <row r="104" spans="1:5" x14ac:dyDescent="0.25">
      <c r="A104" s="1">
        <f>33350</f>
        <v>33350</v>
      </c>
      <c r="B104" s="1">
        <f>0</f>
        <v>0</v>
      </c>
      <c r="C104" s="1">
        <f>17181</f>
        <v>17181</v>
      </c>
      <c r="D104" s="1">
        <f t="shared" si="9"/>
        <v>15667</v>
      </c>
      <c r="E104" s="1">
        <f t="shared" si="10"/>
        <v>15.2998046875</v>
      </c>
    </row>
    <row r="105" spans="1:5" x14ac:dyDescent="0.25">
      <c r="A105" s="1">
        <f>33655</f>
        <v>33655</v>
      </c>
      <c r="B105" s="1">
        <f>4</f>
        <v>4</v>
      </c>
      <c r="C105" s="1">
        <f>17317</f>
        <v>17317</v>
      </c>
      <c r="D105" s="1">
        <f t="shared" si="9"/>
        <v>15667</v>
      </c>
      <c r="E105" s="1">
        <f t="shared" si="10"/>
        <v>15.2998046875</v>
      </c>
    </row>
    <row r="106" spans="1:5" x14ac:dyDescent="0.25">
      <c r="A106" s="1">
        <f>33972</f>
        <v>33972</v>
      </c>
      <c r="B106" s="1">
        <f>8</f>
        <v>8</v>
      </c>
      <c r="C106" s="1">
        <f>17473</f>
        <v>17473</v>
      </c>
      <c r="D106" s="1">
        <f t="shared" si="9"/>
        <v>15667</v>
      </c>
      <c r="E106" s="1">
        <f t="shared" si="10"/>
        <v>15.2998046875</v>
      </c>
    </row>
    <row r="107" spans="1:5" x14ac:dyDescent="0.25">
      <c r="A107" s="1">
        <f>34270</f>
        <v>34270</v>
      </c>
      <c r="B107" s="1">
        <f>0</f>
        <v>0</v>
      </c>
      <c r="C107" s="1">
        <f>17648</f>
        <v>17648</v>
      </c>
      <c r="D107" s="1">
        <f t="shared" si="9"/>
        <v>15667</v>
      </c>
      <c r="E107" s="1">
        <f t="shared" si="10"/>
        <v>15.2998046875</v>
      </c>
    </row>
    <row r="108" spans="1:5" x14ac:dyDescent="0.25">
      <c r="A108" s="1">
        <f>34574</f>
        <v>34574</v>
      </c>
      <c r="B108" s="1">
        <f>0</f>
        <v>0</v>
      </c>
      <c r="C108" s="1">
        <f>17861</f>
        <v>17861</v>
      </c>
      <c r="D108" s="1">
        <f>15475</f>
        <v>15475</v>
      </c>
      <c r="E108" s="1">
        <f>15.1123046875</f>
        <v>15.1123046875</v>
      </c>
    </row>
    <row r="109" spans="1:5" x14ac:dyDescent="0.25">
      <c r="A109" s="1">
        <f>34843</f>
        <v>34843</v>
      </c>
      <c r="B109" s="1">
        <f>0</f>
        <v>0</v>
      </c>
      <c r="C109" s="1">
        <f>18005</f>
        <v>18005</v>
      </c>
      <c r="D109" s="1">
        <f>15475</f>
        <v>15475</v>
      </c>
      <c r="E109" s="1">
        <f>15.1123046875</f>
        <v>15.1123046875</v>
      </c>
    </row>
    <row r="110" spans="1:5" x14ac:dyDescent="0.25">
      <c r="C110" s="1">
        <f>18156</f>
        <v>18156</v>
      </c>
      <c r="D110" s="1">
        <f>15475</f>
        <v>15475</v>
      </c>
      <c r="E110" s="1">
        <f>15.1123046875</f>
        <v>15.1123046875</v>
      </c>
    </row>
    <row r="111" spans="1:5" x14ac:dyDescent="0.25">
      <c r="C111" s="1">
        <f>18313</f>
        <v>18313</v>
      </c>
      <c r="D111" s="1">
        <f>15595</f>
        <v>15595</v>
      </c>
      <c r="E111" s="1">
        <f>15.2294921875</f>
        <v>15.2294921875</v>
      </c>
    </row>
    <row r="112" spans="1:5" x14ac:dyDescent="0.25">
      <c r="C112" s="1">
        <f>18440</f>
        <v>18440</v>
      </c>
      <c r="D112" s="1">
        <f>15595</f>
        <v>15595</v>
      </c>
      <c r="E112" s="1">
        <f>15.2294921875</f>
        <v>15.2294921875</v>
      </c>
    </row>
    <row r="113" spans="3:5" x14ac:dyDescent="0.25">
      <c r="C113" s="1">
        <f>18635</f>
        <v>18635</v>
      </c>
      <c r="D113" s="1">
        <f>15596</f>
        <v>15596</v>
      </c>
      <c r="E113" s="1">
        <f>15.23046875</f>
        <v>15.23046875</v>
      </c>
    </row>
    <row r="114" spans="3:5" x14ac:dyDescent="0.25">
      <c r="C114" s="1">
        <f>18777</f>
        <v>18777</v>
      </c>
      <c r="D114" s="1">
        <f>15631</f>
        <v>15631</v>
      </c>
      <c r="E114" s="1">
        <f>15.2646484375</f>
        <v>15.2646484375</v>
      </c>
    </row>
    <row r="115" spans="3:5" x14ac:dyDescent="0.25">
      <c r="C115" s="1">
        <f>18956</f>
        <v>18956</v>
      </c>
      <c r="D115" s="1">
        <f>15647</f>
        <v>15647</v>
      </c>
      <c r="E115" s="1">
        <f>15.2802734375</f>
        <v>15.2802734375</v>
      </c>
    </row>
    <row r="116" spans="3:5" x14ac:dyDescent="0.25">
      <c r="C116" s="1">
        <f>19143</f>
        <v>19143</v>
      </c>
      <c r="D116" s="1">
        <f t="shared" ref="D116:D123" si="11">15671</f>
        <v>15671</v>
      </c>
      <c r="E116" s="1">
        <f t="shared" ref="E116:E123" si="12">15.3037109375</f>
        <v>15.3037109375</v>
      </c>
    </row>
    <row r="117" spans="3:5" x14ac:dyDescent="0.25">
      <c r="C117" s="1">
        <f>19349</f>
        <v>19349</v>
      </c>
      <c r="D117" s="1">
        <f t="shared" si="11"/>
        <v>15671</v>
      </c>
      <c r="E117" s="1">
        <f t="shared" si="12"/>
        <v>15.3037109375</v>
      </c>
    </row>
    <row r="118" spans="3:5" x14ac:dyDescent="0.25">
      <c r="C118" s="1">
        <f>19512</f>
        <v>19512</v>
      </c>
      <c r="D118" s="1">
        <f t="shared" si="11"/>
        <v>15671</v>
      </c>
      <c r="E118" s="1">
        <f t="shared" si="12"/>
        <v>15.3037109375</v>
      </c>
    </row>
    <row r="119" spans="3:5" x14ac:dyDescent="0.25">
      <c r="C119" s="1">
        <f>19691</f>
        <v>19691</v>
      </c>
      <c r="D119" s="1">
        <f t="shared" si="11"/>
        <v>15671</v>
      </c>
      <c r="E119" s="1">
        <f t="shared" si="12"/>
        <v>15.3037109375</v>
      </c>
    </row>
    <row r="120" spans="3:5" x14ac:dyDescent="0.25">
      <c r="C120" s="1">
        <f>19830</f>
        <v>19830</v>
      </c>
      <c r="D120" s="1">
        <f t="shared" si="11"/>
        <v>15671</v>
      </c>
      <c r="E120" s="1">
        <f t="shared" si="12"/>
        <v>15.3037109375</v>
      </c>
    </row>
    <row r="121" spans="3:5" x14ac:dyDescent="0.25">
      <c r="C121" s="1">
        <f>19996</f>
        <v>19996</v>
      </c>
      <c r="D121" s="1">
        <f t="shared" si="11"/>
        <v>15671</v>
      </c>
      <c r="E121" s="1">
        <f t="shared" si="12"/>
        <v>15.3037109375</v>
      </c>
    </row>
    <row r="122" spans="3:5" x14ac:dyDescent="0.25">
      <c r="C122" s="1">
        <f>20163</f>
        <v>20163</v>
      </c>
      <c r="D122" s="1">
        <f t="shared" si="11"/>
        <v>15671</v>
      </c>
      <c r="E122" s="1">
        <f t="shared" si="12"/>
        <v>15.3037109375</v>
      </c>
    </row>
    <row r="123" spans="3:5" x14ac:dyDescent="0.25">
      <c r="C123" s="1">
        <f>20327</f>
        <v>20327</v>
      </c>
      <c r="D123" s="1">
        <f t="shared" si="11"/>
        <v>15671</v>
      </c>
      <c r="E123" s="1">
        <f t="shared" si="12"/>
        <v>15.3037109375</v>
      </c>
    </row>
    <row r="124" spans="3:5" x14ac:dyDescent="0.25">
      <c r="C124" s="1">
        <f>20481</f>
        <v>20481</v>
      </c>
      <c r="D124" s="1">
        <f>15672</f>
        <v>15672</v>
      </c>
      <c r="E124" s="1">
        <f>15.3046875</f>
        <v>15.3046875</v>
      </c>
    </row>
    <row r="125" spans="3:5" x14ac:dyDescent="0.25">
      <c r="C125" s="1">
        <f>20668</f>
        <v>20668</v>
      </c>
      <c r="D125" s="1">
        <f>15767</f>
        <v>15767</v>
      </c>
      <c r="E125" s="1">
        <f>15.3974609375</f>
        <v>15.3974609375</v>
      </c>
    </row>
    <row r="126" spans="3:5" x14ac:dyDescent="0.25">
      <c r="C126" s="1">
        <f>20813</f>
        <v>20813</v>
      </c>
      <c r="D126" s="1">
        <f>15560</f>
        <v>15560</v>
      </c>
      <c r="E126" s="1">
        <f>15.1953125</f>
        <v>15.1953125</v>
      </c>
    </row>
    <row r="127" spans="3:5" x14ac:dyDescent="0.25">
      <c r="C127" s="1">
        <f>20960</f>
        <v>20960</v>
      </c>
      <c r="D127" s="1">
        <f>15567</f>
        <v>15567</v>
      </c>
      <c r="E127" s="1">
        <f>15.2021484375</f>
        <v>15.2021484375</v>
      </c>
    </row>
    <row r="128" spans="3:5" x14ac:dyDescent="0.25">
      <c r="C128" s="1">
        <f>21085</f>
        <v>21085</v>
      </c>
      <c r="D128" s="1">
        <f>15568</f>
        <v>15568</v>
      </c>
      <c r="E128" s="1">
        <f>15.203125</f>
        <v>15.203125</v>
      </c>
    </row>
    <row r="129" spans="3:5" x14ac:dyDescent="0.25">
      <c r="C129" s="1">
        <f>21209</f>
        <v>21209</v>
      </c>
      <c r="D129" s="1">
        <f>15567</f>
        <v>15567</v>
      </c>
      <c r="E129" s="1">
        <f>15.2021484375</f>
        <v>15.2021484375</v>
      </c>
    </row>
    <row r="130" spans="3:5" x14ac:dyDescent="0.25">
      <c r="C130" s="1">
        <f>21372</f>
        <v>21372</v>
      </c>
      <c r="D130" s="1">
        <f>15568</f>
        <v>15568</v>
      </c>
      <c r="E130" s="1">
        <f>15.203125</f>
        <v>15.203125</v>
      </c>
    </row>
    <row r="131" spans="3:5" x14ac:dyDescent="0.25">
      <c r="C131" s="1">
        <f>21532</f>
        <v>21532</v>
      </c>
      <c r="D131" s="1">
        <f>15567</f>
        <v>15567</v>
      </c>
      <c r="E131" s="1">
        <f>15.2021484375</f>
        <v>15.2021484375</v>
      </c>
    </row>
    <row r="132" spans="3:5" x14ac:dyDescent="0.25">
      <c r="C132" s="1">
        <f>21666</f>
        <v>21666</v>
      </c>
      <c r="D132" s="1">
        <f>15568</f>
        <v>15568</v>
      </c>
      <c r="E132" s="1">
        <f>15.203125</f>
        <v>15.203125</v>
      </c>
    </row>
    <row r="133" spans="3:5" x14ac:dyDescent="0.25">
      <c r="C133" s="1">
        <f>21828</f>
        <v>21828</v>
      </c>
      <c r="D133" s="1">
        <f>15567</f>
        <v>15567</v>
      </c>
      <c r="E133" s="1">
        <f>15.2021484375</f>
        <v>15.2021484375</v>
      </c>
    </row>
    <row r="134" spans="3:5" x14ac:dyDescent="0.25">
      <c r="C134" s="1">
        <f>22019</f>
        <v>22019</v>
      </c>
      <c r="D134" s="1">
        <f>15736</f>
        <v>15736</v>
      </c>
      <c r="E134" s="1">
        <f>15.3671875</f>
        <v>15.3671875</v>
      </c>
    </row>
    <row r="135" spans="3:5" x14ac:dyDescent="0.25">
      <c r="C135" s="1">
        <f>22199</f>
        <v>22199</v>
      </c>
      <c r="D135" s="1">
        <f t="shared" ref="D135:D143" si="13">15735</f>
        <v>15735</v>
      </c>
      <c r="E135" s="1">
        <f t="shared" ref="E135:E143" si="14">15.3662109375</f>
        <v>15.3662109375</v>
      </c>
    </row>
    <row r="136" spans="3:5" x14ac:dyDescent="0.25">
      <c r="C136" s="1">
        <f>22359</f>
        <v>22359</v>
      </c>
      <c r="D136" s="1">
        <f t="shared" si="13"/>
        <v>15735</v>
      </c>
      <c r="E136" s="1">
        <f t="shared" si="14"/>
        <v>15.3662109375</v>
      </c>
    </row>
    <row r="137" spans="3:5" x14ac:dyDescent="0.25">
      <c r="C137" s="1">
        <f>22539</f>
        <v>22539</v>
      </c>
      <c r="D137" s="1">
        <f t="shared" si="13"/>
        <v>15735</v>
      </c>
      <c r="E137" s="1">
        <f t="shared" si="14"/>
        <v>15.3662109375</v>
      </c>
    </row>
    <row r="138" spans="3:5" x14ac:dyDescent="0.25">
      <c r="C138" s="1">
        <f>22698</f>
        <v>22698</v>
      </c>
      <c r="D138" s="1">
        <f t="shared" si="13"/>
        <v>15735</v>
      </c>
      <c r="E138" s="1">
        <f t="shared" si="14"/>
        <v>15.3662109375</v>
      </c>
    </row>
    <row r="139" spans="3:5" x14ac:dyDescent="0.25">
      <c r="C139" s="1">
        <f>22889</f>
        <v>22889</v>
      </c>
      <c r="D139" s="1">
        <f t="shared" si="13"/>
        <v>15735</v>
      </c>
      <c r="E139" s="1">
        <f t="shared" si="14"/>
        <v>15.3662109375</v>
      </c>
    </row>
    <row r="140" spans="3:5" x14ac:dyDescent="0.25">
      <c r="C140" s="1">
        <f>23108</f>
        <v>23108</v>
      </c>
      <c r="D140" s="1">
        <f t="shared" si="13"/>
        <v>15735</v>
      </c>
      <c r="E140" s="1">
        <f t="shared" si="14"/>
        <v>15.3662109375</v>
      </c>
    </row>
    <row r="141" spans="3:5" x14ac:dyDescent="0.25">
      <c r="C141" s="1">
        <f>23266</f>
        <v>23266</v>
      </c>
      <c r="D141" s="1">
        <f t="shared" si="13"/>
        <v>15735</v>
      </c>
      <c r="E141" s="1">
        <f t="shared" si="14"/>
        <v>15.3662109375</v>
      </c>
    </row>
    <row r="142" spans="3:5" x14ac:dyDescent="0.25">
      <c r="C142" s="1">
        <f>23423</f>
        <v>23423</v>
      </c>
      <c r="D142" s="1">
        <f t="shared" si="13"/>
        <v>15735</v>
      </c>
      <c r="E142" s="1">
        <f t="shared" si="14"/>
        <v>15.3662109375</v>
      </c>
    </row>
    <row r="143" spans="3:5" x14ac:dyDescent="0.25">
      <c r="C143" s="1">
        <f>23607</f>
        <v>23607</v>
      </c>
      <c r="D143" s="1">
        <f t="shared" si="13"/>
        <v>15735</v>
      </c>
      <c r="E143" s="1">
        <f t="shared" si="14"/>
        <v>15.3662109375</v>
      </c>
    </row>
    <row r="144" spans="3:5" x14ac:dyDescent="0.25">
      <c r="C144" s="1">
        <f>23829</f>
        <v>23829</v>
      </c>
      <c r="D144" s="1">
        <f>15827</f>
        <v>15827</v>
      </c>
      <c r="E144" s="1">
        <f>15.4560546875</f>
        <v>15.4560546875</v>
      </c>
    </row>
    <row r="145" spans="3:5" x14ac:dyDescent="0.25">
      <c r="C145" s="1">
        <f>23971</f>
        <v>23971</v>
      </c>
      <c r="D145" s="1">
        <f t="shared" ref="D145:D154" si="15">15659</f>
        <v>15659</v>
      </c>
      <c r="E145" s="1">
        <f t="shared" ref="E145:E154" si="16">15.2919921875</f>
        <v>15.2919921875</v>
      </c>
    </row>
    <row r="146" spans="3:5" x14ac:dyDescent="0.25">
      <c r="C146" s="1">
        <f>24110</f>
        <v>24110</v>
      </c>
      <c r="D146" s="1">
        <f t="shared" si="15"/>
        <v>15659</v>
      </c>
      <c r="E146" s="1">
        <f t="shared" si="16"/>
        <v>15.2919921875</v>
      </c>
    </row>
    <row r="147" spans="3:5" x14ac:dyDescent="0.25">
      <c r="C147" s="1">
        <f>24270</f>
        <v>24270</v>
      </c>
      <c r="D147" s="1">
        <f t="shared" si="15"/>
        <v>15659</v>
      </c>
      <c r="E147" s="1">
        <f t="shared" si="16"/>
        <v>15.2919921875</v>
      </c>
    </row>
    <row r="148" spans="3:5" x14ac:dyDescent="0.25">
      <c r="C148" s="1">
        <f>24421</f>
        <v>24421</v>
      </c>
      <c r="D148" s="1">
        <f t="shared" si="15"/>
        <v>15659</v>
      </c>
      <c r="E148" s="1">
        <f t="shared" si="16"/>
        <v>15.2919921875</v>
      </c>
    </row>
    <row r="149" spans="3:5" x14ac:dyDescent="0.25">
      <c r="C149" s="1">
        <f>24596</f>
        <v>24596</v>
      </c>
      <c r="D149" s="1">
        <f t="shared" si="15"/>
        <v>15659</v>
      </c>
      <c r="E149" s="1">
        <f t="shared" si="16"/>
        <v>15.2919921875</v>
      </c>
    </row>
    <row r="150" spans="3:5" x14ac:dyDescent="0.25">
      <c r="C150" s="1">
        <f>24762</f>
        <v>24762</v>
      </c>
      <c r="D150" s="1">
        <f t="shared" si="15"/>
        <v>15659</v>
      </c>
      <c r="E150" s="1">
        <f t="shared" si="16"/>
        <v>15.2919921875</v>
      </c>
    </row>
    <row r="151" spans="3:5" x14ac:dyDescent="0.25">
      <c r="C151" s="1">
        <f>24946</f>
        <v>24946</v>
      </c>
      <c r="D151" s="1">
        <f t="shared" si="15"/>
        <v>15659</v>
      </c>
      <c r="E151" s="1">
        <f t="shared" si="16"/>
        <v>15.2919921875</v>
      </c>
    </row>
    <row r="152" spans="3:5" x14ac:dyDescent="0.25">
      <c r="C152" s="1">
        <f>25102</f>
        <v>25102</v>
      </c>
      <c r="D152" s="1">
        <f t="shared" si="15"/>
        <v>15659</v>
      </c>
      <c r="E152" s="1">
        <f t="shared" si="16"/>
        <v>15.2919921875</v>
      </c>
    </row>
    <row r="153" spans="3:5" x14ac:dyDescent="0.25">
      <c r="C153" s="1">
        <f>25296</f>
        <v>25296</v>
      </c>
      <c r="D153" s="1">
        <f t="shared" si="15"/>
        <v>15659</v>
      </c>
      <c r="E153" s="1">
        <f t="shared" si="16"/>
        <v>15.2919921875</v>
      </c>
    </row>
    <row r="154" spans="3:5" x14ac:dyDescent="0.25">
      <c r="C154" s="1">
        <f>25499</f>
        <v>25499</v>
      </c>
      <c r="D154" s="1">
        <f t="shared" si="15"/>
        <v>15659</v>
      </c>
      <c r="E154" s="1">
        <f t="shared" si="16"/>
        <v>15.2919921875</v>
      </c>
    </row>
    <row r="155" spans="3:5" x14ac:dyDescent="0.25">
      <c r="C155" s="1">
        <f>25671</f>
        <v>25671</v>
      </c>
      <c r="D155" s="1">
        <f>15657</f>
        <v>15657</v>
      </c>
      <c r="E155" s="1">
        <f>15.2900390625</f>
        <v>15.2900390625</v>
      </c>
    </row>
    <row r="156" spans="3:5" x14ac:dyDescent="0.25">
      <c r="C156" s="1">
        <f>25792</f>
        <v>25792</v>
      </c>
      <c r="D156" s="1">
        <f>15657</f>
        <v>15657</v>
      </c>
      <c r="E156" s="1">
        <f>15.2900390625</f>
        <v>15.2900390625</v>
      </c>
    </row>
    <row r="157" spans="3:5" x14ac:dyDescent="0.25">
      <c r="C157" s="1">
        <f>25905</f>
        <v>25905</v>
      </c>
      <c r="D157" s="1">
        <f>15655</f>
        <v>15655</v>
      </c>
      <c r="E157" s="1">
        <f>15.2880859375</f>
        <v>15.2880859375</v>
      </c>
    </row>
    <row r="158" spans="3:5" x14ac:dyDescent="0.25">
      <c r="C158" s="1">
        <f>26044</f>
        <v>26044</v>
      </c>
      <c r="D158" s="1">
        <f>15656</f>
        <v>15656</v>
      </c>
      <c r="E158" s="1">
        <f>15.2890625</f>
        <v>15.2890625</v>
      </c>
    </row>
    <row r="159" spans="3:5" x14ac:dyDescent="0.25">
      <c r="C159" s="1">
        <f>26192</f>
        <v>26192</v>
      </c>
      <c r="D159" s="1">
        <f>15655</f>
        <v>15655</v>
      </c>
      <c r="E159" s="1">
        <f>15.2880859375</f>
        <v>15.2880859375</v>
      </c>
    </row>
    <row r="160" spans="3:5" x14ac:dyDescent="0.25">
      <c r="C160" s="1">
        <f>26333</f>
        <v>26333</v>
      </c>
      <c r="D160" s="1">
        <f>15656</f>
        <v>15656</v>
      </c>
      <c r="E160" s="1">
        <f>15.2890625</f>
        <v>15.2890625</v>
      </c>
    </row>
    <row r="161" spans="3:5" x14ac:dyDescent="0.25">
      <c r="C161" s="1">
        <f>26507</f>
        <v>26507</v>
      </c>
      <c r="D161" s="1">
        <f>15755</f>
        <v>15755</v>
      </c>
      <c r="E161" s="1">
        <f>15.3857421875</f>
        <v>15.3857421875</v>
      </c>
    </row>
    <row r="162" spans="3:5" x14ac:dyDescent="0.25">
      <c r="C162" s="1">
        <f>26666</f>
        <v>26666</v>
      </c>
      <c r="D162" s="1">
        <f>15828</f>
        <v>15828</v>
      </c>
      <c r="E162" s="1">
        <f>15.45703125</f>
        <v>15.45703125</v>
      </c>
    </row>
    <row r="163" spans="3:5" x14ac:dyDescent="0.25">
      <c r="C163" s="1">
        <f>26856</f>
        <v>26856</v>
      </c>
      <c r="D163" s="1">
        <f t="shared" ref="D163:D170" si="17">15827</f>
        <v>15827</v>
      </c>
      <c r="E163" s="1">
        <f t="shared" ref="E163:E170" si="18">15.4560546875</f>
        <v>15.4560546875</v>
      </c>
    </row>
    <row r="164" spans="3:5" x14ac:dyDescent="0.25">
      <c r="C164" s="1">
        <f>26988</f>
        <v>26988</v>
      </c>
      <c r="D164" s="1">
        <f t="shared" si="17"/>
        <v>15827</v>
      </c>
      <c r="E164" s="1">
        <f t="shared" si="18"/>
        <v>15.4560546875</v>
      </c>
    </row>
    <row r="165" spans="3:5" x14ac:dyDescent="0.25">
      <c r="C165" s="1">
        <f>27136</f>
        <v>27136</v>
      </c>
      <c r="D165" s="1">
        <f t="shared" si="17"/>
        <v>15827</v>
      </c>
      <c r="E165" s="1">
        <f t="shared" si="18"/>
        <v>15.4560546875</v>
      </c>
    </row>
    <row r="166" spans="3:5" x14ac:dyDescent="0.25">
      <c r="C166" s="1">
        <f>27286</f>
        <v>27286</v>
      </c>
      <c r="D166" s="1">
        <f t="shared" si="17"/>
        <v>15827</v>
      </c>
      <c r="E166" s="1">
        <f t="shared" si="18"/>
        <v>15.4560546875</v>
      </c>
    </row>
    <row r="167" spans="3:5" x14ac:dyDescent="0.25">
      <c r="C167" s="1">
        <f>27467</f>
        <v>27467</v>
      </c>
      <c r="D167" s="1">
        <f t="shared" si="17"/>
        <v>15827</v>
      </c>
      <c r="E167" s="1">
        <f t="shared" si="18"/>
        <v>15.4560546875</v>
      </c>
    </row>
    <row r="168" spans="3:5" x14ac:dyDescent="0.25">
      <c r="C168" s="1">
        <f>27607</f>
        <v>27607</v>
      </c>
      <c r="D168" s="1">
        <f t="shared" si="17"/>
        <v>15827</v>
      </c>
      <c r="E168" s="1">
        <f t="shared" si="18"/>
        <v>15.4560546875</v>
      </c>
    </row>
    <row r="169" spans="3:5" x14ac:dyDescent="0.25">
      <c r="C169" s="1">
        <f>27726</f>
        <v>27726</v>
      </c>
      <c r="D169" s="1">
        <f t="shared" si="17"/>
        <v>15827</v>
      </c>
      <c r="E169" s="1">
        <f t="shared" si="18"/>
        <v>15.4560546875</v>
      </c>
    </row>
    <row r="170" spans="3:5" x14ac:dyDescent="0.25">
      <c r="C170" s="1">
        <f>27851</f>
        <v>27851</v>
      </c>
      <c r="D170" s="1">
        <f t="shared" si="17"/>
        <v>15827</v>
      </c>
      <c r="E170" s="1">
        <f t="shared" si="18"/>
        <v>15.4560546875</v>
      </c>
    </row>
    <row r="171" spans="3:5" x14ac:dyDescent="0.25">
      <c r="C171" s="1">
        <f>27983</f>
        <v>27983</v>
      </c>
      <c r="D171" s="1">
        <f>15823</f>
        <v>15823</v>
      </c>
      <c r="E171" s="1">
        <f>15.4521484375</f>
        <v>15.4521484375</v>
      </c>
    </row>
    <row r="172" spans="3:5" x14ac:dyDescent="0.25">
      <c r="C172" s="1">
        <f>28130</f>
        <v>28130</v>
      </c>
      <c r="D172" s="1">
        <f>15824</f>
        <v>15824</v>
      </c>
      <c r="E172" s="1">
        <f>15.453125</f>
        <v>15.453125</v>
      </c>
    </row>
    <row r="173" spans="3:5" x14ac:dyDescent="0.25">
      <c r="C173" s="1">
        <f>28307</f>
        <v>28307</v>
      </c>
      <c r="D173" s="1">
        <f>15823</f>
        <v>15823</v>
      </c>
      <c r="E173" s="1">
        <f>15.4521484375</f>
        <v>15.4521484375</v>
      </c>
    </row>
    <row r="174" spans="3:5" x14ac:dyDescent="0.25">
      <c r="C174" s="1">
        <f>28463</f>
        <v>28463</v>
      </c>
      <c r="D174" s="1">
        <f>15824</f>
        <v>15824</v>
      </c>
      <c r="E174" s="1">
        <f>15.453125</f>
        <v>15.453125</v>
      </c>
    </row>
    <row r="175" spans="3:5" x14ac:dyDescent="0.25">
      <c r="C175" s="1">
        <f>28614</f>
        <v>28614</v>
      </c>
      <c r="D175" s="1">
        <f>15823</f>
        <v>15823</v>
      </c>
      <c r="E175" s="1">
        <f>15.4521484375</f>
        <v>15.4521484375</v>
      </c>
    </row>
    <row r="176" spans="3:5" x14ac:dyDescent="0.25">
      <c r="C176" s="1">
        <f>28780</f>
        <v>28780</v>
      </c>
      <c r="D176" s="1">
        <f>15824</f>
        <v>15824</v>
      </c>
      <c r="E176" s="1">
        <f>15.453125</f>
        <v>15.453125</v>
      </c>
    </row>
    <row r="177" spans="3:5" x14ac:dyDescent="0.25">
      <c r="C177" s="1">
        <f>28932</f>
        <v>28932</v>
      </c>
      <c r="D177" s="1">
        <f>15823</f>
        <v>15823</v>
      </c>
      <c r="E177" s="1">
        <f>15.4521484375</f>
        <v>15.4521484375</v>
      </c>
    </row>
    <row r="178" spans="3:5" x14ac:dyDescent="0.25">
      <c r="C178" s="1">
        <f>29080</f>
        <v>29080</v>
      </c>
      <c r="D178" s="1">
        <f>15823</f>
        <v>15823</v>
      </c>
      <c r="E178" s="1">
        <f>15.4521484375</f>
        <v>15.4521484375</v>
      </c>
    </row>
    <row r="179" spans="3:5" x14ac:dyDescent="0.25">
      <c r="C179" s="1">
        <f>29231</f>
        <v>29231</v>
      </c>
      <c r="D179" s="1">
        <f>15823</f>
        <v>15823</v>
      </c>
      <c r="E179" s="1">
        <f>15.4521484375</f>
        <v>15.4521484375</v>
      </c>
    </row>
    <row r="180" spans="3:5" x14ac:dyDescent="0.25">
      <c r="C180" s="1">
        <f>29388</f>
        <v>29388</v>
      </c>
      <c r="D180" s="1">
        <f>15824</f>
        <v>15824</v>
      </c>
      <c r="E180" s="1">
        <f>15.453125</f>
        <v>15.453125</v>
      </c>
    </row>
    <row r="181" spans="3:5" x14ac:dyDescent="0.25">
      <c r="C181" s="1">
        <f>29594</f>
        <v>29594</v>
      </c>
      <c r="D181" s="1">
        <f>15851</f>
        <v>15851</v>
      </c>
      <c r="E181" s="1">
        <f>15.4794921875</f>
        <v>15.4794921875</v>
      </c>
    </row>
    <row r="182" spans="3:5" x14ac:dyDescent="0.25">
      <c r="C182" s="1">
        <f>29764</f>
        <v>29764</v>
      </c>
      <c r="D182" s="1">
        <f>15687</f>
        <v>15687</v>
      </c>
      <c r="E182" s="1">
        <f t="shared" ref="E182:E188" si="19">15.3193359375</f>
        <v>15.3193359375</v>
      </c>
    </row>
    <row r="183" spans="3:5" x14ac:dyDescent="0.25">
      <c r="C183" s="1">
        <f>29928</f>
        <v>29928</v>
      </c>
      <c r="D183" s="1">
        <f>15687</f>
        <v>15687</v>
      </c>
      <c r="E183" s="1">
        <f t="shared" si="19"/>
        <v>15.3193359375</v>
      </c>
    </row>
    <row r="184" spans="3:5" x14ac:dyDescent="0.25">
      <c r="C184" s="1">
        <f>30064</f>
        <v>30064</v>
      </c>
      <c r="D184" s="1">
        <f>15687</f>
        <v>15687</v>
      </c>
      <c r="E184" s="1">
        <f t="shared" si="19"/>
        <v>15.3193359375</v>
      </c>
    </row>
    <row r="185" spans="3:5" x14ac:dyDescent="0.25">
      <c r="C185" s="1">
        <f>30230</f>
        <v>30230</v>
      </c>
      <c r="D185" s="1">
        <f>15687</f>
        <v>15687</v>
      </c>
      <c r="E185" s="1">
        <f t="shared" si="19"/>
        <v>15.3193359375</v>
      </c>
    </row>
    <row r="186" spans="3:5" x14ac:dyDescent="0.25">
      <c r="C186" s="1">
        <f>30381</f>
        <v>30381</v>
      </c>
      <c r="D186" s="1">
        <f>15687</f>
        <v>15687</v>
      </c>
      <c r="E186" s="1">
        <f t="shared" si="19"/>
        <v>15.3193359375</v>
      </c>
    </row>
    <row r="187" spans="3:5" x14ac:dyDescent="0.25">
      <c r="C187" s="1">
        <f>30562</f>
        <v>30562</v>
      </c>
      <c r="D187" s="1">
        <f>15687</f>
        <v>15687</v>
      </c>
      <c r="E187" s="1">
        <f t="shared" si="19"/>
        <v>15.3193359375</v>
      </c>
    </row>
    <row r="188" spans="3:5" x14ac:dyDescent="0.25">
      <c r="C188" s="1">
        <f>30695</f>
        <v>30695</v>
      </c>
      <c r="D188" s="1">
        <f>15687</f>
        <v>15687</v>
      </c>
      <c r="E188" s="1">
        <f t="shared" si="19"/>
        <v>15.3193359375</v>
      </c>
    </row>
    <row r="189" spans="3:5" x14ac:dyDescent="0.25">
      <c r="C189" s="1">
        <f>30861</f>
        <v>30861</v>
      </c>
      <c r="D189" s="1">
        <f>15759</f>
        <v>15759</v>
      </c>
      <c r="E189" s="1">
        <f>15.3896484375</f>
        <v>15.3896484375</v>
      </c>
    </row>
    <row r="190" spans="3:5" x14ac:dyDescent="0.25">
      <c r="C190" s="1">
        <f>31025</f>
        <v>31025</v>
      </c>
      <c r="D190" s="1">
        <f>15839</f>
        <v>15839</v>
      </c>
      <c r="E190" s="1">
        <f t="shared" ref="E190:E195" si="20">15.4677734375</f>
        <v>15.4677734375</v>
      </c>
    </row>
    <row r="191" spans="3:5" x14ac:dyDescent="0.25">
      <c r="C191" s="1">
        <f>31158</f>
        <v>31158</v>
      </c>
      <c r="D191" s="1">
        <f>15839</f>
        <v>15839</v>
      </c>
      <c r="E191" s="1">
        <f t="shared" si="20"/>
        <v>15.4677734375</v>
      </c>
    </row>
    <row r="192" spans="3:5" x14ac:dyDescent="0.25">
      <c r="C192" s="1">
        <f>31298</f>
        <v>31298</v>
      </c>
      <c r="D192" s="1">
        <f>15839</f>
        <v>15839</v>
      </c>
      <c r="E192" s="1">
        <f t="shared" si="20"/>
        <v>15.4677734375</v>
      </c>
    </row>
    <row r="193" spans="3:5" x14ac:dyDescent="0.25">
      <c r="C193" s="1">
        <f>31459</f>
        <v>31459</v>
      </c>
      <c r="D193" s="1">
        <f>15839</f>
        <v>15839</v>
      </c>
      <c r="E193" s="1">
        <f t="shared" si="20"/>
        <v>15.4677734375</v>
      </c>
    </row>
    <row r="194" spans="3:5" x14ac:dyDescent="0.25">
      <c r="C194" s="1">
        <f>31632</f>
        <v>31632</v>
      </c>
      <c r="D194" s="1">
        <f>15839</f>
        <v>15839</v>
      </c>
      <c r="E194" s="1">
        <f t="shared" si="20"/>
        <v>15.4677734375</v>
      </c>
    </row>
    <row r="195" spans="3:5" x14ac:dyDescent="0.25">
      <c r="C195" s="1">
        <f>31785</f>
        <v>31785</v>
      </c>
      <c r="D195" s="1">
        <f>15839</f>
        <v>15839</v>
      </c>
      <c r="E195" s="1">
        <f t="shared" si="20"/>
        <v>15.4677734375</v>
      </c>
    </row>
    <row r="196" spans="3:5" x14ac:dyDescent="0.25">
      <c r="C196" s="1">
        <f>31950</f>
        <v>31950</v>
      </c>
      <c r="D196" s="1">
        <f>15840</f>
        <v>15840</v>
      </c>
      <c r="E196" s="1">
        <f>15.46875</f>
        <v>15.46875</v>
      </c>
    </row>
    <row r="197" spans="3:5" x14ac:dyDescent="0.25">
      <c r="C197" s="1">
        <f>32116</f>
        <v>32116</v>
      </c>
      <c r="D197" s="1">
        <f>15839</f>
        <v>15839</v>
      </c>
      <c r="E197" s="1">
        <f>15.4677734375</f>
        <v>15.4677734375</v>
      </c>
    </row>
    <row r="198" spans="3:5" x14ac:dyDescent="0.25">
      <c r="C198" s="1">
        <f>32280</f>
        <v>32280</v>
      </c>
      <c r="D198" s="1">
        <f>15839</f>
        <v>15839</v>
      </c>
      <c r="E198" s="1">
        <f>15.4677734375</f>
        <v>15.4677734375</v>
      </c>
    </row>
    <row r="199" spans="3:5" x14ac:dyDescent="0.25">
      <c r="C199" s="1">
        <f>32480</f>
        <v>32480</v>
      </c>
      <c r="D199" s="1">
        <f>15839</f>
        <v>15839</v>
      </c>
      <c r="E199" s="1">
        <f>15.4677734375</f>
        <v>15.4677734375</v>
      </c>
    </row>
    <row r="200" spans="3:5" x14ac:dyDescent="0.25">
      <c r="C200" s="1">
        <f>32617</f>
        <v>32617</v>
      </c>
      <c r="D200" s="1">
        <f>15691</f>
        <v>15691</v>
      </c>
      <c r="E200" s="1">
        <f>15.3232421875</f>
        <v>15.3232421875</v>
      </c>
    </row>
    <row r="201" spans="3:5" x14ac:dyDescent="0.25">
      <c r="C201" s="1">
        <f>32740</f>
        <v>32740</v>
      </c>
      <c r="D201" s="1">
        <f>15691</f>
        <v>15691</v>
      </c>
      <c r="E201" s="1">
        <f>15.3232421875</f>
        <v>15.3232421875</v>
      </c>
    </row>
    <row r="202" spans="3:5" x14ac:dyDescent="0.25">
      <c r="C202" s="1">
        <f>32889</f>
        <v>32889</v>
      </c>
      <c r="D202" s="1">
        <f>15692</f>
        <v>15692</v>
      </c>
      <c r="E202" s="1">
        <f>15.32421875</f>
        <v>15.32421875</v>
      </c>
    </row>
    <row r="203" spans="3:5" x14ac:dyDescent="0.25">
      <c r="C203" s="1">
        <f>33045</f>
        <v>33045</v>
      </c>
      <c r="D203" s="1">
        <f>15811</f>
        <v>15811</v>
      </c>
      <c r="E203" s="1">
        <f>15.4404296875</f>
        <v>15.4404296875</v>
      </c>
    </row>
    <row r="204" spans="3:5" x14ac:dyDescent="0.25">
      <c r="C204" s="1">
        <f>33177</f>
        <v>33177</v>
      </c>
      <c r="D204" s="1">
        <f>15812</f>
        <v>15812</v>
      </c>
      <c r="E204" s="1">
        <f>15.44140625</f>
        <v>15.44140625</v>
      </c>
    </row>
    <row r="205" spans="3:5" x14ac:dyDescent="0.25">
      <c r="C205" s="1">
        <f>33298</f>
        <v>33298</v>
      </c>
      <c r="D205" s="1">
        <f>15811</f>
        <v>15811</v>
      </c>
      <c r="E205" s="1">
        <f>15.4404296875</f>
        <v>15.4404296875</v>
      </c>
    </row>
    <row r="206" spans="3:5" x14ac:dyDescent="0.25">
      <c r="C206" s="1">
        <f>33467</f>
        <v>33467</v>
      </c>
      <c r="D206" s="1">
        <f>15812</f>
        <v>15812</v>
      </c>
      <c r="E206" s="1">
        <f>15.44140625</f>
        <v>15.44140625</v>
      </c>
    </row>
    <row r="207" spans="3:5" x14ac:dyDescent="0.25">
      <c r="C207" s="1">
        <f>33642</f>
        <v>33642</v>
      </c>
      <c r="D207" s="1">
        <f>15847</f>
        <v>15847</v>
      </c>
      <c r="E207" s="1">
        <f>15.4755859375</f>
        <v>15.4755859375</v>
      </c>
    </row>
    <row r="208" spans="3:5" x14ac:dyDescent="0.25">
      <c r="C208" s="1">
        <f>33828</f>
        <v>33828</v>
      </c>
      <c r="D208" s="1">
        <f>15883</f>
        <v>15883</v>
      </c>
      <c r="E208" s="1">
        <f>15.5107421875</f>
        <v>15.5107421875</v>
      </c>
    </row>
    <row r="209" spans="3:5" x14ac:dyDescent="0.25">
      <c r="C209" s="1">
        <f>33990</f>
        <v>33990</v>
      </c>
      <c r="D209" s="1">
        <f>15887</f>
        <v>15887</v>
      </c>
      <c r="E209" s="1">
        <f>15.5146484375</f>
        <v>15.5146484375</v>
      </c>
    </row>
    <row r="210" spans="3:5" x14ac:dyDescent="0.25">
      <c r="C210" s="1">
        <f>34113</f>
        <v>34113</v>
      </c>
      <c r="D210" s="1">
        <f>15887</f>
        <v>15887</v>
      </c>
      <c r="E210" s="1">
        <f>15.5146484375</f>
        <v>15.5146484375</v>
      </c>
    </row>
    <row r="211" spans="3:5" x14ac:dyDescent="0.25">
      <c r="C211" s="1">
        <f>34244</f>
        <v>34244</v>
      </c>
      <c r="D211" s="1">
        <f>15887</f>
        <v>15887</v>
      </c>
      <c r="E211" s="1">
        <f>15.5146484375</f>
        <v>15.5146484375</v>
      </c>
    </row>
    <row r="212" spans="3:5" x14ac:dyDescent="0.25">
      <c r="C212" s="1">
        <f>34370</f>
        <v>34370</v>
      </c>
      <c r="D212" s="1">
        <f>15888</f>
        <v>15888</v>
      </c>
      <c r="E212" s="1">
        <f>15.515625</f>
        <v>15.515625</v>
      </c>
    </row>
    <row r="213" spans="3:5" x14ac:dyDescent="0.25">
      <c r="C213" s="1">
        <f>34546</f>
        <v>34546</v>
      </c>
      <c r="D213" s="1">
        <f>15887</f>
        <v>15887</v>
      </c>
      <c r="E213" s="1">
        <f>15.5146484375</f>
        <v>15.5146484375</v>
      </c>
    </row>
    <row r="214" spans="3:5" x14ac:dyDescent="0.25">
      <c r="C214" s="1">
        <f>34685</f>
        <v>34685</v>
      </c>
      <c r="D214" s="1">
        <f>15888</f>
        <v>15888</v>
      </c>
      <c r="E214" s="1">
        <f>15.515625</f>
        <v>15.515625</v>
      </c>
    </row>
    <row r="215" spans="3:5" x14ac:dyDescent="0.25">
      <c r="C215" s="1">
        <f>34796</f>
        <v>34796</v>
      </c>
      <c r="D215" s="1">
        <f>15887</f>
        <v>15887</v>
      </c>
      <c r="E215" s="1">
        <f>15.5146484375</f>
        <v>15.5146484375</v>
      </c>
    </row>
    <row r="216" spans="3:5" x14ac:dyDescent="0.25">
      <c r="C216" s="1">
        <f>34914</f>
        <v>34914</v>
      </c>
      <c r="D216" s="1">
        <f>15888</f>
        <v>15888</v>
      </c>
      <c r="E216" s="1">
        <f>15.515625</f>
        <v>15.515625</v>
      </c>
    </row>
    <row r="217" spans="3:5" x14ac:dyDescent="0.25">
      <c r="C217" s="1">
        <f>35032</f>
        <v>35032</v>
      </c>
      <c r="D217" s="1">
        <f>15887</f>
        <v>15887</v>
      </c>
      <c r="E217" s="1">
        <f>15.5146484375</f>
        <v>15.5146484375</v>
      </c>
    </row>
    <row r="218" spans="3:5" x14ac:dyDescent="0.25">
      <c r="C218" s="1">
        <f>35151</f>
        <v>35151</v>
      </c>
      <c r="D218" s="1">
        <f>15887</f>
        <v>15887</v>
      </c>
      <c r="E218" s="1">
        <f>15.5146484375</f>
        <v>15.5146484375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2016-01-08T15:46:53Z</cp:lastPrinted>
  <dcterms:created xsi:type="dcterms:W3CDTF">2016-01-08T15:46:53Z</dcterms:created>
  <dcterms:modified xsi:type="dcterms:W3CDTF">2016-01-08T15:31:47Z</dcterms:modified>
</cp:coreProperties>
</file>