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NativeAndroidPropertycross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H13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<sst xmlns="http://schemas.openxmlformats.org/spreadsheetml/2006/main" count="9" uniqueCount="9">
  <si>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</si>
  <si>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</si>
  <si>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</si>
  <si>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</si>
  <si>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323(107x)</t>
  </si>
  <si>
    <t>AVERAGE: 163(212x)</t>
  </si>
  <si>
    <t>begin avg</t>
  </si>
  <si>
    <t>max</t>
  </si>
  <si>
    <t>end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</si>
</sst>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Sheet1!$A$2:$A$108</c:f>
              <c:numCache>
                <c:formatCode>General</c:formatCode>
                <c:ptCount val="107"/>
                <c:pt idx="0">
                  <c:v>533</c:v>
                </c:pt>
                <c:pt idx="1">
                  <c:v>834</c:v>
                </c:pt>
                <c:pt idx="2">
                  <c:v>1131</c:v>
                </c:pt>
                <c:pt idx="3">
                  <c:v>1405</c:v>
                </c:pt>
                <c:pt idx="4">
                  <c:v>1719</c:v>
                </c:pt>
                <c:pt idx="5">
                  <c:v>2054</c:v>
                </c:pt>
                <c:pt idx="6">
                  <c:v>2378</c:v>
                </c:pt>
                <c:pt idx="7">
                  <c:v>2687</c:v>
                </c:pt>
                <c:pt idx="8">
                  <c:v>2986</c:v>
                </c:pt>
                <c:pt idx="9">
                  <c:v>3263</c:v>
                </c:pt>
                <c:pt idx="10">
                  <c:v>3544</c:v>
                </c:pt>
                <c:pt idx="11">
                  <c:v>3815</c:v>
                </c:pt>
                <c:pt idx="12">
                  <c:v>4250</c:v>
                </c:pt>
                <c:pt idx="13">
                  <c:v>4657</c:v>
                </c:pt>
                <c:pt idx="14">
                  <c:v>5068</c:v>
                </c:pt>
                <c:pt idx="15">
                  <c:v>5461</c:v>
                </c:pt>
                <c:pt idx="16">
                  <c:v>5792</c:v>
                </c:pt>
                <c:pt idx="17">
                  <c:v>6086</c:v>
                </c:pt>
                <c:pt idx="18">
                  <c:v>6398</c:v>
                </c:pt>
                <c:pt idx="19">
                  <c:v>6705</c:v>
                </c:pt>
                <c:pt idx="20">
                  <c:v>6983</c:v>
                </c:pt>
                <c:pt idx="21">
                  <c:v>7275</c:v>
                </c:pt>
                <c:pt idx="22">
                  <c:v>7607</c:v>
                </c:pt>
                <c:pt idx="23">
                  <c:v>7938</c:v>
                </c:pt>
                <c:pt idx="24">
                  <c:v>8256</c:v>
                </c:pt>
                <c:pt idx="25">
                  <c:v>8584</c:v>
                </c:pt>
                <c:pt idx="26">
                  <c:v>8867</c:v>
                </c:pt>
                <c:pt idx="27">
                  <c:v>9147</c:v>
                </c:pt>
                <c:pt idx="28">
                  <c:v>9466</c:v>
                </c:pt>
                <c:pt idx="29">
                  <c:v>9956</c:v>
                </c:pt>
                <c:pt idx="30">
                  <c:v>10493</c:v>
                </c:pt>
                <c:pt idx="31">
                  <c:v>10785</c:v>
                </c:pt>
                <c:pt idx="32">
                  <c:v>11082</c:v>
                </c:pt>
                <c:pt idx="33">
                  <c:v>11388</c:v>
                </c:pt>
                <c:pt idx="34">
                  <c:v>11678</c:v>
                </c:pt>
                <c:pt idx="35">
                  <c:v>11982</c:v>
                </c:pt>
                <c:pt idx="36">
                  <c:v>12275</c:v>
                </c:pt>
                <c:pt idx="37">
                  <c:v>12598</c:v>
                </c:pt>
                <c:pt idx="38">
                  <c:v>12915</c:v>
                </c:pt>
                <c:pt idx="39">
                  <c:v>13283</c:v>
                </c:pt>
                <c:pt idx="40">
                  <c:v>13615</c:v>
                </c:pt>
                <c:pt idx="41">
                  <c:v>13944</c:v>
                </c:pt>
                <c:pt idx="42">
                  <c:v>14287</c:v>
                </c:pt>
                <c:pt idx="43">
                  <c:v>14595</c:v>
                </c:pt>
                <c:pt idx="44">
                  <c:v>14908</c:v>
                </c:pt>
                <c:pt idx="45">
                  <c:v>15184</c:v>
                </c:pt>
                <c:pt idx="46">
                  <c:v>15486</c:v>
                </c:pt>
                <c:pt idx="47">
                  <c:v>16010</c:v>
                </c:pt>
                <c:pt idx="48">
                  <c:v>16306</c:v>
                </c:pt>
                <c:pt idx="49">
                  <c:v>16586</c:v>
                </c:pt>
                <c:pt idx="50">
                  <c:v>16876</c:v>
                </c:pt>
                <c:pt idx="51">
                  <c:v>17207</c:v>
                </c:pt>
                <c:pt idx="52">
                  <c:v>17548</c:v>
                </c:pt>
                <c:pt idx="53">
                  <c:v>17867</c:v>
                </c:pt>
                <c:pt idx="54">
                  <c:v>18142</c:v>
                </c:pt>
                <c:pt idx="55">
                  <c:v>18467</c:v>
                </c:pt>
                <c:pt idx="56">
                  <c:v>18803</c:v>
                </c:pt>
                <c:pt idx="57">
                  <c:v>19134</c:v>
                </c:pt>
                <c:pt idx="58">
                  <c:v>19451</c:v>
                </c:pt>
                <c:pt idx="59">
                  <c:v>19739</c:v>
                </c:pt>
                <c:pt idx="60">
                  <c:v>20026</c:v>
                </c:pt>
                <c:pt idx="61">
                  <c:v>20348</c:v>
                </c:pt>
                <c:pt idx="62">
                  <c:v>20671</c:v>
                </c:pt>
                <c:pt idx="63">
                  <c:v>20966</c:v>
                </c:pt>
                <c:pt idx="64">
                  <c:v>21273</c:v>
                </c:pt>
                <c:pt idx="65">
                  <c:v>21643</c:v>
                </c:pt>
                <c:pt idx="66">
                  <c:v>21992</c:v>
                </c:pt>
                <c:pt idx="67">
                  <c:v>22350</c:v>
                </c:pt>
                <c:pt idx="68">
                  <c:v>22695</c:v>
                </c:pt>
                <c:pt idx="69">
                  <c:v>23023</c:v>
                </c:pt>
                <c:pt idx="70">
                  <c:v>23391</c:v>
                </c:pt>
                <c:pt idx="71">
                  <c:v>23684</c:v>
                </c:pt>
                <c:pt idx="72">
                  <c:v>23956</c:v>
                </c:pt>
                <c:pt idx="73">
                  <c:v>24281</c:v>
                </c:pt>
                <c:pt idx="74">
                  <c:v>24591</c:v>
                </c:pt>
                <c:pt idx="75">
                  <c:v>24908</c:v>
                </c:pt>
                <c:pt idx="76">
                  <c:v>25210</c:v>
                </c:pt>
                <c:pt idx="77">
                  <c:v>25536</c:v>
                </c:pt>
                <c:pt idx="78">
                  <c:v>25861</c:v>
                </c:pt>
                <c:pt idx="79">
                  <c:v>26176</c:v>
                </c:pt>
                <c:pt idx="80">
                  <c:v>26523</c:v>
                </c:pt>
                <c:pt idx="81">
                  <c:v>26828</c:v>
                </c:pt>
                <c:pt idx="82">
                  <c:v>27148</c:v>
                </c:pt>
                <c:pt idx="83">
                  <c:v>27436</c:v>
                </c:pt>
                <c:pt idx="84">
                  <c:v>27750</c:v>
                </c:pt>
                <c:pt idx="85">
                  <c:v>28061</c:v>
                </c:pt>
                <c:pt idx="86">
                  <c:v>28382</c:v>
                </c:pt>
                <c:pt idx="87">
                  <c:v>28730</c:v>
                </c:pt>
                <c:pt idx="88">
                  <c:v>29057</c:v>
                </c:pt>
                <c:pt idx="89">
                  <c:v>29379</c:v>
                </c:pt>
                <c:pt idx="90">
                  <c:v>29681</c:v>
                </c:pt>
                <c:pt idx="91">
                  <c:v>29955</c:v>
                </c:pt>
                <c:pt idx="92">
                  <c:v>30238</c:v>
                </c:pt>
                <c:pt idx="93">
                  <c:v>30530</c:v>
                </c:pt>
                <c:pt idx="94">
                  <c:v>30841</c:v>
                </c:pt>
                <c:pt idx="95">
                  <c:v>31130</c:v>
                </c:pt>
                <c:pt idx="96">
                  <c:v>31414</c:v>
                </c:pt>
                <c:pt idx="97">
                  <c:v>31727</c:v>
                </c:pt>
                <c:pt idx="98">
                  <c:v>32022</c:v>
                </c:pt>
                <c:pt idx="99">
                  <c:v>32336</c:v>
                </c:pt>
                <c:pt idx="100">
                  <c:v>32645</c:v>
                </c:pt>
                <c:pt idx="101">
                  <c:v>32965</c:v>
                </c:pt>
                <c:pt idx="102">
                  <c:v>33398</c:v>
                </c:pt>
                <c:pt idx="103">
                  <c:v>33857</c:v>
                </c:pt>
                <c:pt idx="104">
                  <c:v>34248</c:v>
                </c:pt>
                <c:pt idx="105">
                  <c:v>34681</c:v>
                </c:pt>
                <c:pt idx="106">
                  <c:v>35097</c:v>
                </c:pt>
              </c:numCache>
            </c:numRef>
          </c:cat>
          <c:val>
            <c:numRef>
              <c:f>Sheet1!$B$2:$B$108</c:f>
              <c:numCache>
                <c:formatCode>General</c:formatCode>
                <c:ptCount val="107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6</c:v>
                </c:pt>
                <c:pt idx="17">
                  <c:v>8</c:v>
                </c:pt>
                <c:pt idx="18">
                  <c:v>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9462256"/>
        <c:axId val="-1769461712"/>
      </c:lineChart>
      <c:catAx>
        <c:axId val="-17694622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946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94617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946225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Sheet1!$C$2:$C$213</c:f>
              <c:numCache>
                <c:formatCode>General</c:formatCode>
                <c:ptCount val="212"/>
                <c:pt idx="0">
                  <c:v>606</c:v>
                </c:pt>
                <c:pt idx="1">
                  <c:v>751</c:v>
                </c:pt>
                <c:pt idx="2">
                  <c:v>950</c:v>
                </c:pt>
                <c:pt idx="3">
                  <c:v>1064</c:v>
                </c:pt>
                <c:pt idx="4">
                  <c:v>1216</c:v>
                </c:pt>
                <c:pt idx="5">
                  <c:v>1327</c:v>
                </c:pt>
                <c:pt idx="6">
                  <c:v>1507</c:v>
                </c:pt>
                <c:pt idx="7">
                  <c:v>1662</c:v>
                </c:pt>
                <c:pt idx="8">
                  <c:v>1807</c:v>
                </c:pt>
                <c:pt idx="9">
                  <c:v>1984</c:v>
                </c:pt>
                <c:pt idx="10">
                  <c:v>2150</c:v>
                </c:pt>
                <c:pt idx="11">
                  <c:v>2303</c:v>
                </c:pt>
                <c:pt idx="12">
                  <c:v>2485</c:v>
                </c:pt>
                <c:pt idx="13">
                  <c:v>2650</c:v>
                </c:pt>
                <c:pt idx="14">
                  <c:v>2810</c:v>
                </c:pt>
                <c:pt idx="15">
                  <c:v>2965</c:v>
                </c:pt>
                <c:pt idx="16">
                  <c:v>3104</c:v>
                </c:pt>
                <c:pt idx="17">
                  <c:v>3257</c:v>
                </c:pt>
                <c:pt idx="18">
                  <c:v>3402</c:v>
                </c:pt>
                <c:pt idx="19">
                  <c:v>3563</c:v>
                </c:pt>
                <c:pt idx="20">
                  <c:v>3674</c:v>
                </c:pt>
                <c:pt idx="21">
                  <c:v>3826</c:v>
                </c:pt>
                <c:pt idx="22">
                  <c:v>4020</c:v>
                </c:pt>
                <c:pt idx="23">
                  <c:v>4228</c:v>
                </c:pt>
                <c:pt idx="24">
                  <c:v>4425</c:v>
                </c:pt>
                <c:pt idx="25">
                  <c:v>4623</c:v>
                </c:pt>
                <c:pt idx="26">
                  <c:v>4813</c:v>
                </c:pt>
                <c:pt idx="27">
                  <c:v>5015</c:v>
                </c:pt>
                <c:pt idx="28">
                  <c:v>5215</c:v>
                </c:pt>
                <c:pt idx="29">
                  <c:v>5404</c:v>
                </c:pt>
                <c:pt idx="30">
                  <c:v>5605</c:v>
                </c:pt>
                <c:pt idx="31">
                  <c:v>5808</c:v>
                </c:pt>
                <c:pt idx="32">
                  <c:v>5968</c:v>
                </c:pt>
                <c:pt idx="33">
                  <c:v>6130</c:v>
                </c:pt>
                <c:pt idx="34">
                  <c:v>6290</c:v>
                </c:pt>
                <c:pt idx="35">
                  <c:v>6464</c:v>
                </c:pt>
                <c:pt idx="36">
                  <c:v>6603</c:v>
                </c:pt>
                <c:pt idx="37">
                  <c:v>6794</c:v>
                </c:pt>
                <c:pt idx="38">
                  <c:v>6944</c:v>
                </c:pt>
                <c:pt idx="39">
                  <c:v>7091</c:v>
                </c:pt>
                <c:pt idx="40">
                  <c:v>7249</c:v>
                </c:pt>
                <c:pt idx="41">
                  <c:v>7421</c:v>
                </c:pt>
                <c:pt idx="42">
                  <c:v>7547</c:v>
                </c:pt>
                <c:pt idx="43">
                  <c:v>7727</c:v>
                </c:pt>
                <c:pt idx="44">
                  <c:v>7881</c:v>
                </c:pt>
                <c:pt idx="45">
                  <c:v>8046</c:v>
                </c:pt>
                <c:pt idx="46">
                  <c:v>8193</c:v>
                </c:pt>
                <c:pt idx="47">
                  <c:v>8381</c:v>
                </c:pt>
                <c:pt idx="48">
                  <c:v>8553</c:v>
                </c:pt>
                <c:pt idx="49">
                  <c:v>8809</c:v>
                </c:pt>
                <c:pt idx="50">
                  <c:v>8958</c:v>
                </c:pt>
                <c:pt idx="51">
                  <c:v>9073</c:v>
                </c:pt>
                <c:pt idx="52">
                  <c:v>9228</c:v>
                </c:pt>
                <c:pt idx="53">
                  <c:v>9363</c:v>
                </c:pt>
                <c:pt idx="54">
                  <c:v>9628</c:v>
                </c:pt>
                <c:pt idx="55">
                  <c:v>9839</c:v>
                </c:pt>
                <c:pt idx="56">
                  <c:v>10091</c:v>
                </c:pt>
                <c:pt idx="57">
                  <c:v>10316</c:v>
                </c:pt>
                <c:pt idx="58">
                  <c:v>10502</c:v>
                </c:pt>
                <c:pt idx="59">
                  <c:v>10649</c:v>
                </c:pt>
                <c:pt idx="60">
                  <c:v>10827</c:v>
                </c:pt>
                <c:pt idx="61">
                  <c:v>10948</c:v>
                </c:pt>
                <c:pt idx="62">
                  <c:v>11128</c:v>
                </c:pt>
                <c:pt idx="63">
                  <c:v>11278</c:v>
                </c:pt>
                <c:pt idx="64">
                  <c:v>11430</c:v>
                </c:pt>
                <c:pt idx="65">
                  <c:v>11553</c:v>
                </c:pt>
                <c:pt idx="66">
                  <c:v>11723</c:v>
                </c:pt>
                <c:pt idx="67">
                  <c:v>11847</c:v>
                </c:pt>
                <c:pt idx="68">
                  <c:v>12022</c:v>
                </c:pt>
                <c:pt idx="69">
                  <c:v>12176</c:v>
                </c:pt>
                <c:pt idx="70">
                  <c:v>12336</c:v>
                </c:pt>
                <c:pt idx="71">
                  <c:v>12477</c:v>
                </c:pt>
                <c:pt idx="72">
                  <c:v>12630</c:v>
                </c:pt>
                <c:pt idx="73">
                  <c:v>12768</c:v>
                </c:pt>
                <c:pt idx="74">
                  <c:v>12913</c:v>
                </c:pt>
                <c:pt idx="75">
                  <c:v>13086</c:v>
                </c:pt>
                <c:pt idx="76">
                  <c:v>13246</c:v>
                </c:pt>
                <c:pt idx="77">
                  <c:v>13408</c:v>
                </c:pt>
                <c:pt idx="78">
                  <c:v>13571</c:v>
                </c:pt>
                <c:pt idx="79">
                  <c:v>13762</c:v>
                </c:pt>
                <c:pt idx="80">
                  <c:v>13948</c:v>
                </c:pt>
                <c:pt idx="81">
                  <c:v>14089</c:v>
                </c:pt>
                <c:pt idx="82">
                  <c:v>14238</c:v>
                </c:pt>
                <c:pt idx="83">
                  <c:v>14398</c:v>
                </c:pt>
                <c:pt idx="84">
                  <c:v>14605</c:v>
                </c:pt>
                <c:pt idx="85">
                  <c:v>14745</c:v>
                </c:pt>
                <c:pt idx="86">
                  <c:v>14893</c:v>
                </c:pt>
                <c:pt idx="87">
                  <c:v>15041</c:v>
                </c:pt>
                <c:pt idx="88">
                  <c:v>15212</c:v>
                </c:pt>
                <c:pt idx="89">
                  <c:v>15347</c:v>
                </c:pt>
                <c:pt idx="90">
                  <c:v>15509</c:v>
                </c:pt>
                <c:pt idx="91">
                  <c:v>15706</c:v>
                </c:pt>
                <c:pt idx="92">
                  <c:v>15973</c:v>
                </c:pt>
                <c:pt idx="93">
                  <c:v>16130</c:v>
                </c:pt>
                <c:pt idx="94">
                  <c:v>16278</c:v>
                </c:pt>
                <c:pt idx="95">
                  <c:v>16424</c:v>
                </c:pt>
                <c:pt idx="96">
                  <c:v>16585</c:v>
                </c:pt>
                <c:pt idx="97">
                  <c:v>16724</c:v>
                </c:pt>
                <c:pt idx="98">
                  <c:v>16897</c:v>
                </c:pt>
                <c:pt idx="99">
                  <c:v>17026</c:v>
                </c:pt>
                <c:pt idx="100">
                  <c:v>17210</c:v>
                </c:pt>
                <c:pt idx="101">
                  <c:v>17373</c:v>
                </c:pt>
                <c:pt idx="102">
                  <c:v>17563</c:v>
                </c:pt>
                <c:pt idx="103">
                  <c:v>17768</c:v>
                </c:pt>
                <c:pt idx="104">
                  <c:v>17949</c:v>
                </c:pt>
                <c:pt idx="105">
                  <c:v>18084</c:v>
                </c:pt>
                <c:pt idx="106">
                  <c:v>18252</c:v>
                </c:pt>
                <c:pt idx="107">
                  <c:v>18410</c:v>
                </c:pt>
                <c:pt idx="108">
                  <c:v>18597</c:v>
                </c:pt>
                <c:pt idx="109">
                  <c:v>18760</c:v>
                </c:pt>
                <c:pt idx="110">
                  <c:v>18982</c:v>
                </c:pt>
                <c:pt idx="111">
                  <c:v>19164</c:v>
                </c:pt>
                <c:pt idx="112">
                  <c:v>19302</c:v>
                </c:pt>
                <c:pt idx="113">
                  <c:v>19437</c:v>
                </c:pt>
                <c:pt idx="114">
                  <c:v>19615</c:v>
                </c:pt>
                <c:pt idx="115">
                  <c:v>19786</c:v>
                </c:pt>
                <c:pt idx="116">
                  <c:v>19928</c:v>
                </c:pt>
                <c:pt idx="117">
                  <c:v>20109</c:v>
                </c:pt>
                <c:pt idx="118">
                  <c:v>20246</c:v>
                </c:pt>
                <c:pt idx="119">
                  <c:v>20404</c:v>
                </c:pt>
                <c:pt idx="120">
                  <c:v>20546</c:v>
                </c:pt>
                <c:pt idx="121">
                  <c:v>20735</c:v>
                </c:pt>
                <c:pt idx="122">
                  <c:v>20852</c:v>
                </c:pt>
                <c:pt idx="123">
                  <c:v>21009</c:v>
                </c:pt>
                <c:pt idx="124">
                  <c:v>21158</c:v>
                </c:pt>
                <c:pt idx="125">
                  <c:v>21334</c:v>
                </c:pt>
                <c:pt idx="126">
                  <c:v>21490</c:v>
                </c:pt>
                <c:pt idx="127">
                  <c:v>21664</c:v>
                </c:pt>
                <c:pt idx="128">
                  <c:v>21803</c:v>
                </c:pt>
                <c:pt idx="129">
                  <c:v>21955</c:v>
                </c:pt>
                <c:pt idx="130">
                  <c:v>22155</c:v>
                </c:pt>
                <c:pt idx="131">
                  <c:v>22336</c:v>
                </c:pt>
                <c:pt idx="132">
                  <c:v>22537</c:v>
                </c:pt>
                <c:pt idx="133">
                  <c:v>22729</c:v>
                </c:pt>
                <c:pt idx="134">
                  <c:v>22868</c:v>
                </c:pt>
                <c:pt idx="135">
                  <c:v>23067</c:v>
                </c:pt>
                <c:pt idx="136">
                  <c:v>23220</c:v>
                </c:pt>
                <c:pt idx="137">
                  <c:v>23398</c:v>
                </c:pt>
                <c:pt idx="138">
                  <c:v>23551</c:v>
                </c:pt>
                <c:pt idx="139">
                  <c:v>23712</c:v>
                </c:pt>
                <c:pt idx="140">
                  <c:v>23834</c:v>
                </c:pt>
                <c:pt idx="141">
                  <c:v>24001</c:v>
                </c:pt>
                <c:pt idx="142">
                  <c:v>24137</c:v>
                </c:pt>
                <c:pt idx="143">
                  <c:v>24301</c:v>
                </c:pt>
                <c:pt idx="144">
                  <c:v>24429</c:v>
                </c:pt>
                <c:pt idx="145">
                  <c:v>24582</c:v>
                </c:pt>
                <c:pt idx="146">
                  <c:v>24738</c:v>
                </c:pt>
                <c:pt idx="147">
                  <c:v>24913</c:v>
                </c:pt>
                <c:pt idx="148">
                  <c:v>25065</c:v>
                </c:pt>
                <c:pt idx="149">
                  <c:v>25226</c:v>
                </c:pt>
                <c:pt idx="150">
                  <c:v>25367</c:v>
                </c:pt>
                <c:pt idx="151">
                  <c:v>25513</c:v>
                </c:pt>
                <c:pt idx="152">
                  <c:v>25693</c:v>
                </c:pt>
                <c:pt idx="153">
                  <c:v>25854</c:v>
                </c:pt>
                <c:pt idx="154">
                  <c:v>25997</c:v>
                </c:pt>
                <c:pt idx="155">
                  <c:v>26184</c:v>
                </c:pt>
                <c:pt idx="156">
                  <c:v>26344</c:v>
                </c:pt>
                <c:pt idx="157">
                  <c:v>26565</c:v>
                </c:pt>
                <c:pt idx="158">
                  <c:v>26684</c:v>
                </c:pt>
                <c:pt idx="159">
                  <c:v>26839</c:v>
                </c:pt>
                <c:pt idx="160">
                  <c:v>26986</c:v>
                </c:pt>
                <c:pt idx="161">
                  <c:v>27130</c:v>
                </c:pt>
                <c:pt idx="162">
                  <c:v>27279</c:v>
                </c:pt>
                <c:pt idx="163">
                  <c:v>27448</c:v>
                </c:pt>
                <c:pt idx="164">
                  <c:v>27590</c:v>
                </c:pt>
                <c:pt idx="165">
                  <c:v>27741</c:v>
                </c:pt>
                <c:pt idx="166">
                  <c:v>27892</c:v>
                </c:pt>
                <c:pt idx="167">
                  <c:v>28046</c:v>
                </c:pt>
                <c:pt idx="168">
                  <c:v>28207</c:v>
                </c:pt>
                <c:pt idx="169">
                  <c:v>28390</c:v>
                </c:pt>
                <c:pt idx="170">
                  <c:v>28558</c:v>
                </c:pt>
                <c:pt idx="171">
                  <c:v>28715</c:v>
                </c:pt>
                <c:pt idx="172">
                  <c:v>28890</c:v>
                </c:pt>
                <c:pt idx="173">
                  <c:v>29085</c:v>
                </c:pt>
                <c:pt idx="174">
                  <c:v>29222</c:v>
                </c:pt>
                <c:pt idx="175">
                  <c:v>29351</c:v>
                </c:pt>
                <c:pt idx="176">
                  <c:v>29539</c:v>
                </c:pt>
                <c:pt idx="177">
                  <c:v>29693</c:v>
                </c:pt>
                <c:pt idx="178">
                  <c:v>29827</c:v>
                </c:pt>
                <c:pt idx="179">
                  <c:v>29954</c:v>
                </c:pt>
                <c:pt idx="180">
                  <c:v>30067</c:v>
                </c:pt>
                <c:pt idx="181">
                  <c:v>30187</c:v>
                </c:pt>
                <c:pt idx="182">
                  <c:v>30363</c:v>
                </c:pt>
                <c:pt idx="183">
                  <c:v>30542</c:v>
                </c:pt>
                <c:pt idx="184">
                  <c:v>30701</c:v>
                </c:pt>
                <c:pt idx="185">
                  <c:v>30872</c:v>
                </c:pt>
                <c:pt idx="186">
                  <c:v>31033</c:v>
                </c:pt>
                <c:pt idx="187">
                  <c:v>31189</c:v>
                </c:pt>
                <c:pt idx="188">
                  <c:v>31328</c:v>
                </c:pt>
                <c:pt idx="189">
                  <c:v>31463</c:v>
                </c:pt>
                <c:pt idx="190">
                  <c:v>31615</c:v>
                </c:pt>
                <c:pt idx="191">
                  <c:v>31750</c:v>
                </c:pt>
                <c:pt idx="192">
                  <c:v>31888</c:v>
                </c:pt>
                <c:pt idx="193">
                  <c:v>32050</c:v>
                </c:pt>
                <c:pt idx="194">
                  <c:v>32179</c:v>
                </c:pt>
                <c:pt idx="195">
                  <c:v>32330</c:v>
                </c:pt>
                <c:pt idx="196">
                  <c:v>32514</c:v>
                </c:pt>
                <c:pt idx="197">
                  <c:v>32677</c:v>
                </c:pt>
                <c:pt idx="198">
                  <c:v>32803</c:v>
                </c:pt>
                <c:pt idx="199">
                  <c:v>32968</c:v>
                </c:pt>
                <c:pt idx="200">
                  <c:v>33161</c:v>
                </c:pt>
                <c:pt idx="201">
                  <c:v>33358</c:v>
                </c:pt>
                <c:pt idx="202">
                  <c:v>33620</c:v>
                </c:pt>
                <c:pt idx="203">
                  <c:v>33820</c:v>
                </c:pt>
                <c:pt idx="204">
                  <c:v>34017</c:v>
                </c:pt>
                <c:pt idx="205">
                  <c:v>34224</c:v>
                </c:pt>
                <c:pt idx="206">
                  <c:v>34430</c:v>
                </c:pt>
                <c:pt idx="207">
                  <c:v>34625</c:v>
                </c:pt>
                <c:pt idx="208">
                  <c:v>34838</c:v>
                </c:pt>
                <c:pt idx="209">
                  <c:v>35033</c:v>
                </c:pt>
                <c:pt idx="210">
                  <c:v>35217</c:v>
                </c:pt>
                <c:pt idx="211">
                  <c:v>35367</c:v>
                </c:pt>
              </c:numCache>
            </c:numRef>
          </c:cat>
          <c:val>
            <c:numRef>
              <c:f>Sheet1!$E$2:$E$213</c:f>
              <c:numCache>
                <c:formatCode>General</c:formatCode>
                <c:ptCount val="212"/>
                <c:pt idx="0">
                  <c:v>3.244140625</c:v>
                </c:pt>
                <c:pt idx="1">
                  <c:v>5.0263671875</c:v>
                </c:pt>
                <c:pt idx="2">
                  <c:v>9.6474609375</c:v>
                </c:pt>
                <c:pt idx="3">
                  <c:v>9.830078125</c:v>
                </c:pt>
                <c:pt idx="4">
                  <c:v>9.83203125</c:v>
                </c:pt>
                <c:pt idx="5">
                  <c:v>9.830078125</c:v>
                </c:pt>
                <c:pt idx="6">
                  <c:v>9.8671875</c:v>
                </c:pt>
                <c:pt idx="7">
                  <c:v>9.865234375</c:v>
                </c:pt>
                <c:pt idx="8">
                  <c:v>9.8671875</c:v>
                </c:pt>
                <c:pt idx="9">
                  <c:v>9.935546875</c:v>
                </c:pt>
                <c:pt idx="10">
                  <c:v>10.0322265625</c:v>
                </c:pt>
                <c:pt idx="11">
                  <c:v>10.0576171875</c:v>
                </c:pt>
                <c:pt idx="12">
                  <c:v>9.9462890625</c:v>
                </c:pt>
                <c:pt idx="13">
                  <c:v>9.9443359375</c:v>
                </c:pt>
                <c:pt idx="14">
                  <c:v>9.9453125</c:v>
                </c:pt>
                <c:pt idx="15">
                  <c:v>9.9521484375</c:v>
                </c:pt>
                <c:pt idx="16">
                  <c:v>9.9521484375</c:v>
                </c:pt>
                <c:pt idx="17">
                  <c:v>9.9521484375</c:v>
                </c:pt>
                <c:pt idx="18">
                  <c:v>9.9521484375</c:v>
                </c:pt>
                <c:pt idx="19">
                  <c:v>9.9560546875</c:v>
                </c:pt>
                <c:pt idx="20">
                  <c:v>9.9560546875</c:v>
                </c:pt>
                <c:pt idx="21">
                  <c:v>9.9560546875</c:v>
                </c:pt>
                <c:pt idx="22">
                  <c:v>9.9638671875</c:v>
                </c:pt>
                <c:pt idx="23">
                  <c:v>9.9638671875</c:v>
                </c:pt>
                <c:pt idx="24">
                  <c:v>9.9638671875</c:v>
                </c:pt>
                <c:pt idx="25">
                  <c:v>9.9716796875</c:v>
                </c:pt>
                <c:pt idx="26">
                  <c:v>9.9716796875</c:v>
                </c:pt>
                <c:pt idx="27">
                  <c:v>9.9794921875</c:v>
                </c:pt>
                <c:pt idx="28">
                  <c:v>9.9814453125</c:v>
                </c:pt>
                <c:pt idx="29">
                  <c:v>9.9794921875</c:v>
                </c:pt>
                <c:pt idx="30">
                  <c:v>9.9931640625</c:v>
                </c:pt>
                <c:pt idx="31">
                  <c:v>10.2021484375</c:v>
                </c:pt>
                <c:pt idx="32">
                  <c:v>11.333984375</c:v>
                </c:pt>
                <c:pt idx="33">
                  <c:v>11.6708984375</c:v>
                </c:pt>
                <c:pt idx="34">
                  <c:v>12.3857421875</c:v>
                </c:pt>
                <c:pt idx="35">
                  <c:v>13.0185546875</c:v>
                </c:pt>
                <c:pt idx="36">
                  <c:v>13.6572265625</c:v>
                </c:pt>
                <c:pt idx="37">
                  <c:v>13.662109375</c:v>
                </c:pt>
                <c:pt idx="38">
                  <c:v>13.693359375</c:v>
                </c:pt>
                <c:pt idx="39">
                  <c:v>13.6943359375</c:v>
                </c:pt>
                <c:pt idx="40">
                  <c:v>13.693359375</c:v>
                </c:pt>
                <c:pt idx="41">
                  <c:v>13.693359375</c:v>
                </c:pt>
                <c:pt idx="42">
                  <c:v>13.693359375</c:v>
                </c:pt>
                <c:pt idx="43">
                  <c:v>14.1123046875</c:v>
                </c:pt>
                <c:pt idx="44">
                  <c:v>14.154296875</c:v>
                </c:pt>
                <c:pt idx="45">
                  <c:v>14.1552734375</c:v>
                </c:pt>
                <c:pt idx="46">
                  <c:v>14.154296875</c:v>
                </c:pt>
                <c:pt idx="47">
                  <c:v>14.1552734375</c:v>
                </c:pt>
                <c:pt idx="48">
                  <c:v>14.154296875</c:v>
                </c:pt>
                <c:pt idx="49">
                  <c:v>14.2060546875</c:v>
                </c:pt>
                <c:pt idx="50">
                  <c:v>14.9921875</c:v>
                </c:pt>
                <c:pt idx="51">
                  <c:v>14.9912109375</c:v>
                </c:pt>
                <c:pt idx="52">
                  <c:v>14.99609375</c:v>
                </c:pt>
                <c:pt idx="53">
                  <c:v>14.9951171875</c:v>
                </c:pt>
                <c:pt idx="54">
                  <c:v>14.99609375</c:v>
                </c:pt>
                <c:pt idx="55">
                  <c:v>14.9951171875</c:v>
                </c:pt>
                <c:pt idx="56">
                  <c:v>14.99609375</c:v>
                </c:pt>
                <c:pt idx="57">
                  <c:v>14.9951171875</c:v>
                </c:pt>
                <c:pt idx="58">
                  <c:v>14.9951171875</c:v>
                </c:pt>
                <c:pt idx="59">
                  <c:v>14.9951171875</c:v>
                </c:pt>
                <c:pt idx="60">
                  <c:v>14.9951171875</c:v>
                </c:pt>
                <c:pt idx="61">
                  <c:v>14.9951171875</c:v>
                </c:pt>
                <c:pt idx="62">
                  <c:v>14.9951171875</c:v>
                </c:pt>
                <c:pt idx="63">
                  <c:v>14.9951171875</c:v>
                </c:pt>
                <c:pt idx="64">
                  <c:v>14.9951171875</c:v>
                </c:pt>
                <c:pt idx="65">
                  <c:v>14.9951171875</c:v>
                </c:pt>
                <c:pt idx="66">
                  <c:v>15.2001953125</c:v>
                </c:pt>
                <c:pt idx="67">
                  <c:v>15.2001953125</c:v>
                </c:pt>
                <c:pt idx="68">
                  <c:v>15.2001953125</c:v>
                </c:pt>
                <c:pt idx="69">
                  <c:v>15.2001953125</c:v>
                </c:pt>
                <c:pt idx="70">
                  <c:v>15.201171875</c:v>
                </c:pt>
                <c:pt idx="71">
                  <c:v>15.2001953125</c:v>
                </c:pt>
                <c:pt idx="72">
                  <c:v>15.2001953125</c:v>
                </c:pt>
                <c:pt idx="73">
                  <c:v>15.2001953125</c:v>
                </c:pt>
                <c:pt idx="74">
                  <c:v>15.2001953125</c:v>
                </c:pt>
                <c:pt idx="75">
                  <c:v>15.2001953125</c:v>
                </c:pt>
                <c:pt idx="76">
                  <c:v>15.2001953125</c:v>
                </c:pt>
                <c:pt idx="77">
                  <c:v>15.201171875</c:v>
                </c:pt>
                <c:pt idx="78">
                  <c:v>15.2001953125</c:v>
                </c:pt>
                <c:pt idx="79">
                  <c:v>15.201171875</c:v>
                </c:pt>
                <c:pt idx="80">
                  <c:v>15.2001953125</c:v>
                </c:pt>
                <c:pt idx="81">
                  <c:v>15.2001953125</c:v>
                </c:pt>
                <c:pt idx="82">
                  <c:v>15.2001953125</c:v>
                </c:pt>
                <c:pt idx="83">
                  <c:v>15.201171875</c:v>
                </c:pt>
                <c:pt idx="84">
                  <c:v>15.3564453125</c:v>
                </c:pt>
                <c:pt idx="85">
                  <c:v>15.0712890625</c:v>
                </c:pt>
                <c:pt idx="86">
                  <c:v>15.0791015625</c:v>
                </c:pt>
                <c:pt idx="87">
                  <c:v>15.0791015625</c:v>
                </c:pt>
                <c:pt idx="88">
                  <c:v>15.0791015625</c:v>
                </c:pt>
                <c:pt idx="89">
                  <c:v>15.0791015625</c:v>
                </c:pt>
                <c:pt idx="90">
                  <c:v>15.0791015625</c:v>
                </c:pt>
                <c:pt idx="91">
                  <c:v>15.0791015625</c:v>
                </c:pt>
                <c:pt idx="92">
                  <c:v>15.2705078125</c:v>
                </c:pt>
                <c:pt idx="93">
                  <c:v>15.271484375</c:v>
                </c:pt>
                <c:pt idx="94">
                  <c:v>15.2705078125</c:v>
                </c:pt>
                <c:pt idx="95">
                  <c:v>15.271484375</c:v>
                </c:pt>
                <c:pt idx="96">
                  <c:v>15.2705078125</c:v>
                </c:pt>
                <c:pt idx="97">
                  <c:v>15.2705078125</c:v>
                </c:pt>
                <c:pt idx="98">
                  <c:v>15.2705078125</c:v>
                </c:pt>
                <c:pt idx="99">
                  <c:v>15.2705078125</c:v>
                </c:pt>
                <c:pt idx="100">
                  <c:v>15.2705078125</c:v>
                </c:pt>
                <c:pt idx="101">
                  <c:v>15.2705078125</c:v>
                </c:pt>
                <c:pt idx="102">
                  <c:v>15.2705078125</c:v>
                </c:pt>
                <c:pt idx="103">
                  <c:v>15.0908203125</c:v>
                </c:pt>
                <c:pt idx="104">
                  <c:v>15.091796875</c:v>
                </c:pt>
                <c:pt idx="105">
                  <c:v>15.0908203125</c:v>
                </c:pt>
                <c:pt idx="106">
                  <c:v>15.208984375</c:v>
                </c:pt>
                <c:pt idx="107">
                  <c:v>15.2080078125</c:v>
                </c:pt>
                <c:pt idx="108">
                  <c:v>15.208984375</c:v>
                </c:pt>
                <c:pt idx="109">
                  <c:v>15.2431640625</c:v>
                </c:pt>
                <c:pt idx="110">
                  <c:v>15.279296875</c:v>
                </c:pt>
                <c:pt idx="111">
                  <c:v>15.2822265625</c:v>
                </c:pt>
                <c:pt idx="112">
                  <c:v>15.2822265625</c:v>
                </c:pt>
                <c:pt idx="113">
                  <c:v>15.2822265625</c:v>
                </c:pt>
                <c:pt idx="114">
                  <c:v>15.2822265625</c:v>
                </c:pt>
                <c:pt idx="115">
                  <c:v>15.2822265625</c:v>
                </c:pt>
                <c:pt idx="116">
                  <c:v>15.2822265625</c:v>
                </c:pt>
                <c:pt idx="117">
                  <c:v>15.283203125</c:v>
                </c:pt>
                <c:pt idx="118">
                  <c:v>15.2822265625</c:v>
                </c:pt>
                <c:pt idx="119">
                  <c:v>15.2822265625</c:v>
                </c:pt>
                <c:pt idx="120">
                  <c:v>15.2822265625</c:v>
                </c:pt>
                <c:pt idx="121">
                  <c:v>15.1728515625</c:v>
                </c:pt>
                <c:pt idx="122">
                  <c:v>15.1806640625</c:v>
                </c:pt>
                <c:pt idx="123">
                  <c:v>15.1806640625</c:v>
                </c:pt>
                <c:pt idx="124">
                  <c:v>15.1806640625</c:v>
                </c:pt>
                <c:pt idx="125">
                  <c:v>15.1806640625</c:v>
                </c:pt>
                <c:pt idx="126">
                  <c:v>15.1806640625</c:v>
                </c:pt>
                <c:pt idx="127">
                  <c:v>15.1806640625</c:v>
                </c:pt>
                <c:pt idx="128">
                  <c:v>15.1806640625</c:v>
                </c:pt>
                <c:pt idx="129">
                  <c:v>15.3291015625</c:v>
                </c:pt>
                <c:pt idx="130">
                  <c:v>15.345703125</c:v>
                </c:pt>
                <c:pt idx="131">
                  <c:v>15.3447265625</c:v>
                </c:pt>
                <c:pt idx="132">
                  <c:v>15.3447265625</c:v>
                </c:pt>
                <c:pt idx="133">
                  <c:v>15.3447265625</c:v>
                </c:pt>
                <c:pt idx="134">
                  <c:v>15.3447265625</c:v>
                </c:pt>
                <c:pt idx="135">
                  <c:v>15.3447265625</c:v>
                </c:pt>
                <c:pt idx="136">
                  <c:v>15.3447265625</c:v>
                </c:pt>
                <c:pt idx="137">
                  <c:v>15.3447265625</c:v>
                </c:pt>
                <c:pt idx="138">
                  <c:v>15.3447265625</c:v>
                </c:pt>
                <c:pt idx="139">
                  <c:v>15.4580078125</c:v>
                </c:pt>
                <c:pt idx="140">
                  <c:v>15.3017578125</c:v>
                </c:pt>
                <c:pt idx="141">
                  <c:v>15.3017578125</c:v>
                </c:pt>
                <c:pt idx="142">
                  <c:v>15.3056640625</c:v>
                </c:pt>
                <c:pt idx="143">
                  <c:v>15.3056640625</c:v>
                </c:pt>
                <c:pt idx="144">
                  <c:v>15.3056640625</c:v>
                </c:pt>
                <c:pt idx="145">
                  <c:v>15.3056640625</c:v>
                </c:pt>
                <c:pt idx="146">
                  <c:v>15.3056640625</c:v>
                </c:pt>
                <c:pt idx="147">
                  <c:v>15.3056640625</c:v>
                </c:pt>
                <c:pt idx="148">
                  <c:v>15.3056640625</c:v>
                </c:pt>
                <c:pt idx="149">
                  <c:v>15.3056640625</c:v>
                </c:pt>
                <c:pt idx="150">
                  <c:v>15.3056640625</c:v>
                </c:pt>
                <c:pt idx="151">
                  <c:v>15.3056640625</c:v>
                </c:pt>
                <c:pt idx="152">
                  <c:v>15.3056640625</c:v>
                </c:pt>
                <c:pt idx="153">
                  <c:v>15.3056640625</c:v>
                </c:pt>
                <c:pt idx="154">
                  <c:v>15.3056640625</c:v>
                </c:pt>
                <c:pt idx="155">
                  <c:v>15.3056640625</c:v>
                </c:pt>
                <c:pt idx="156">
                  <c:v>15.3056640625</c:v>
                </c:pt>
                <c:pt idx="157">
                  <c:v>15.3994140625</c:v>
                </c:pt>
                <c:pt idx="158">
                  <c:v>15.4658203125</c:v>
                </c:pt>
                <c:pt idx="159">
                  <c:v>15.4658203125</c:v>
                </c:pt>
                <c:pt idx="160">
                  <c:v>15.4658203125</c:v>
                </c:pt>
                <c:pt idx="161">
                  <c:v>15.4658203125</c:v>
                </c:pt>
                <c:pt idx="162">
                  <c:v>15.4658203125</c:v>
                </c:pt>
                <c:pt idx="163">
                  <c:v>15.4658203125</c:v>
                </c:pt>
                <c:pt idx="164">
                  <c:v>15.4658203125</c:v>
                </c:pt>
                <c:pt idx="165">
                  <c:v>15.4658203125</c:v>
                </c:pt>
                <c:pt idx="166">
                  <c:v>15.4658203125</c:v>
                </c:pt>
                <c:pt idx="167">
                  <c:v>15.4658203125</c:v>
                </c:pt>
                <c:pt idx="168">
                  <c:v>15.4658203125</c:v>
                </c:pt>
                <c:pt idx="169">
                  <c:v>15.4658203125</c:v>
                </c:pt>
                <c:pt idx="170">
                  <c:v>15.4658203125</c:v>
                </c:pt>
                <c:pt idx="171">
                  <c:v>15.4658203125</c:v>
                </c:pt>
                <c:pt idx="172">
                  <c:v>15.4658203125</c:v>
                </c:pt>
                <c:pt idx="173">
                  <c:v>15.4658203125</c:v>
                </c:pt>
                <c:pt idx="174">
                  <c:v>15.4658203125</c:v>
                </c:pt>
                <c:pt idx="175">
                  <c:v>15.4658203125</c:v>
                </c:pt>
                <c:pt idx="176">
                  <c:v>15.4931640625</c:v>
                </c:pt>
                <c:pt idx="177">
                  <c:v>15.3251953125</c:v>
                </c:pt>
                <c:pt idx="178">
                  <c:v>15.3251953125</c:v>
                </c:pt>
                <c:pt idx="179">
                  <c:v>15.3291015625</c:v>
                </c:pt>
                <c:pt idx="180">
                  <c:v>15.3291015625</c:v>
                </c:pt>
                <c:pt idx="181">
                  <c:v>15.3291015625</c:v>
                </c:pt>
                <c:pt idx="182">
                  <c:v>15.330078125</c:v>
                </c:pt>
                <c:pt idx="183">
                  <c:v>15.3291015625</c:v>
                </c:pt>
                <c:pt idx="184">
                  <c:v>15.3291015625</c:v>
                </c:pt>
                <c:pt idx="185">
                  <c:v>15.4150390625</c:v>
                </c:pt>
                <c:pt idx="186">
                  <c:v>15.4775390625</c:v>
                </c:pt>
                <c:pt idx="187">
                  <c:v>15.4775390625</c:v>
                </c:pt>
                <c:pt idx="188">
                  <c:v>15.4775390625</c:v>
                </c:pt>
                <c:pt idx="189">
                  <c:v>15.4775390625</c:v>
                </c:pt>
                <c:pt idx="190">
                  <c:v>15.4775390625</c:v>
                </c:pt>
                <c:pt idx="191">
                  <c:v>15.4775390625</c:v>
                </c:pt>
                <c:pt idx="192">
                  <c:v>15.4775390625</c:v>
                </c:pt>
                <c:pt idx="193">
                  <c:v>15.4775390625</c:v>
                </c:pt>
                <c:pt idx="194">
                  <c:v>15.4775390625</c:v>
                </c:pt>
                <c:pt idx="195">
                  <c:v>15.4775390625</c:v>
                </c:pt>
                <c:pt idx="196">
                  <c:v>15.333984375</c:v>
                </c:pt>
                <c:pt idx="197">
                  <c:v>15.3330078125</c:v>
                </c:pt>
                <c:pt idx="198">
                  <c:v>15.3369140625</c:v>
                </c:pt>
                <c:pt idx="199">
                  <c:v>15.3759765625</c:v>
                </c:pt>
                <c:pt idx="200">
                  <c:v>15.4541015625</c:v>
                </c:pt>
                <c:pt idx="201">
                  <c:v>15.4541015625</c:v>
                </c:pt>
                <c:pt idx="202">
                  <c:v>15.490234375</c:v>
                </c:pt>
                <c:pt idx="203">
                  <c:v>15.5283203125</c:v>
                </c:pt>
                <c:pt idx="204">
                  <c:v>15.5283203125</c:v>
                </c:pt>
                <c:pt idx="205">
                  <c:v>15.5283203125</c:v>
                </c:pt>
                <c:pt idx="206">
                  <c:v>15.5283203125</c:v>
                </c:pt>
                <c:pt idx="207">
                  <c:v>15.5283203125</c:v>
                </c:pt>
                <c:pt idx="208">
                  <c:v>15.529296875</c:v>
                </c:pt>
                <c:pt idx="209">
                  <c:v>15.5283203125</c:v>
                </c:pt>
                <c:pt idx="210">
                  <c:v>15.529296875</c:v>
                </c:pt>
                <c:pt idx="211">
                  <c:v>15.5283203125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9462800"/>
        <c:axId val="-1769469872"/>
      </c:lineChart>
      <c:catAx>
        <c:axId val="-176946280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769469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6946987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76946280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3"/>
  <sheetViews>
    <sheetView tabSelected="1" topLeftCell="A11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533</f>
        <v>533</v>
      </c>
      <c r="B2" s="1">
        <f>0</f>
        <v>0</v>
      </c>
      <c r="C2" s="1">
        <f>606</f>
        <v>606</v>
      </c>
      <c r="D2" s="1">
        <f>3322</f>
        <v>3322</v>
      </c>
      <c r="E2" s="1">
        <f>3.244140625</f>
        <v>3.244140625</v>
      </c>
      <c r="G2" s="1">
        <f>323</f>
        <v>323</v>
      </c>
    </row>
    <row r="3" spans="1:10" x14ac:dyDescent="0.25">
      <c r="A3" s="1">
        <f>834</f>
        <v>834</v>
      </c>
      <c r="B3" s="1">
        <f>14</f>
        <v>14</v>
      </c>
      <c r="C3" s="1">
        <f>751</f>
        <v>751</v>
      </c>
      <c r="D3" s="1">
        <f>5147</f>
        <v>5147</v>
      </c>
      <c r="E3" s="1">
        <f>5.0263671875</f>
        <v>5.0263671875</v>
      </c>
    </row>
    <row r="4" spans="1:10" x14ac:dyDescent="0.25">
      <c r="A4" s="1">
        <f>1131</f>
        <v>1131</v>
      </c>
      <c r="B4" s="1">
        <f>0</f>
        <v>0</v>
      </c>
      <c r="C4" s="1">
        <f>950</f>
        <v>950</v>
      </c>
      <c r="D4" s="1">
        <f>9879</f>
        <v>9879</v>
      </c>
      <c r="E4" s="1">
        <f>9.6474609375</f>
        <v>9.6474609375</v>
      </c>
      <c r="G4" s="1" t="s">
        <v>5</v>
      </c>
    </row>
    <row r="5" spans="1:10" x14ac:dyDescent="0.25">
      <c r="A5" s="1">
        <f>1405</f>
        <v>1405</v>
      </c>
      <c r="B5" s="1">
        <f>0</f>
        <v>0</v>
      </c>
      <c r="C5" s="1">
        <f>1064</f>
        <v>1064</v>
      </c>
      <c r="D5" s="1">
        <f>10066</f>
        <v>10066</v>
      </c>
      <c r="E5" s="1">
        <f>9.830078125</f>
        <v>9.830078125</v>
      </c>
      <c r="G5" s="1">
        <f>163</f>
        <v>163</v>
      </c>
    </row>
    <row r="6" spans="1:10" x14ac:dyDescent="0.25">
      <c r="A6" s="1">
        <f>1719</f>
        <v>1719</v>
      </c>
      <c r="B6" s="1">
        <f>0</f>
        <v>0</v>
      </c>
      <c r="C6" s="1">
        <f>1216</f>
        <v>1216</v>
      </c>
      <c r="D6" s="1">
        <f>10068</f>
        <v>10068</v>
      </c>
      <c r="E6" s="1">
        <f>9.83203125</f>
        <v>9.83203125</v>
      </c>
    </row>
    <row r="7" spans="1:10" x14ac:dyDescent="0.25">
      <c r="A7" s="1">
        <f>2054</f>
        <v>2054</v>
      </c>
      <c r="B7" s="1">
        <f>5</f>
        <v>5</v>
      </c>
      <c r="C7" s="1">
        <f>1327</f>
        <v>1327</v>
      </c>
      <c r="D7" s="1">
        <f>10066</f>
        <v>10066</v>
      </c>
      <c r="E7" s="1">
        <f>9.830078125</f>
        <v>9.830078125</v>
      </c>
    </row>
    <row r="8" spans="1:10" x14ac:dyDescent="0.25">
      <c r="A8" s="1">
        <f>2378</f>
        <v>2378</v>
      </c>
      <c r="B8" s="1">
        <f>0</f>
        <v>0</v>
      </c>
      <c r="C8" s="1">
        <f>1507</f>
        <v>1507</v>
      </c>
      <c r="D8" s="1">
        <f>10104</f>
        <v>10104</v>
      </c>
      <c r="E8" s="1">
        <f>9.8671875</f>
        <v>9.8671875</v>
      </c>
    </row>
    <row r="9" spans="1:10" x14ac:dyDescent="0.25">
      <c r="A9" s="1">
        <f>2687</f>
        <v>2687</v>
      </c>
      <c r="B9" s="1">
        <f>0</f>
        <v>0</v>
      </c>
      <c r="C9" s="1">
        <f>1662</f>
        <v>1662</v>
      </c>
      <c r="D9" s="1">
        <f>10102</f>
        <v>10102</v>
      </c>
      <c r="E9" s="1">
        <f>9.865234375</f>
        <v>9.865234375</v>
      </c>
    </row>
    <row r="10" spans="1:10" x14ac:dyDescent="0.25">
      <c r="A10" s="1">
        <f>2986</f>
        <v>2986</v>
      </c>
      <c r="B10" s="1">
        <f>4</f>
        <v>4</v>
      </c>
      <c r="C10" s="1">
        <f>1807</f>
        <v>1807</v>
      </c>
      <c r="D10" s="1">
        <f>10104</f>
        <v>10104</v>
      </c>
      <c r="E10" s="1">
        <f>9.8671875</f>
        <v>9.8671875</v>
      </c>
    </row>
    <row r="11" spans="1:10" x14ac:dyDescent="0.25">
      <c r="A11" s="1">
        <f>3263</f>
        <v>3263</v>
      </c>
      <c r="B11" s="1">
        <f>0</f>
        <v>0</v>
      </c>
      <c r="C11" s="1">
        <f>1984</f>
        <v>1984</v>
      </c>
      <c r="D11" s="1">
        <f>10174</f>
        <v>10174</v>
      </c>
      <c r="E11" s="1">
        <f>9.935546875</f>
        <v>9.935546875</v>
      </c>
    </row>
    <row r="12" spans="1:10" x14ac:dyDescent="0.25">
      <c r="A12" s="1">
        <f>3544</f>
        <v>3544</v>
      </c>
      <c r="B12" s="1">
        <f>0</f>
        <v>0</v>
      </c>
      <c r="C12" s="1">
        <f>2150</f>
        <v>2150</v>
      </c>
      <c r="D12" s="1">
        <f>10273</f>
        <v>10273</v>
      </c>
      <c r="E12" s="1">
        <f>10.0322265625</f>
        <v>10.0322265625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3815</f>
        <v>3815</v>
      </c>
      <c r="B13" s="1">
        <f>0</f>
        <v>0</v>
      </c>
      <c r="C13" s="1">
        <f>2303</f>
        <v>2303</v>
      </c>
      <c r="D13" s="1">
        <f>10299</f>
        <v>10299</v>
      </c>
      <c r="E13" s="1">
        <f>10.0576171875</f>
        <v>10.0576171875</v>
      </c>
      <c r="H13" s="1">
        <f>AVERAGE(E4:E16)</f>
        <v>9.8923527644230766</v>
      </c>
      <c r="I13" s="1">
        <f>MAX(E2:E425)</f>
        <v>15.529296875</v>
      </c>
      <c r="J13" s="1">
        <f>AVERAGE(E196:E213)</f>
        <v>15.4716796875</v>
      </c>
    </row>
    <row r="14" spans="1:10" x14ac:dyDescent="0.25">
      <c r="A14" s="1">
        <f>4250</f>
        <v>4250</v>
      </c>
      <c r="B14" s="1">
        <f>0</f>
        <v>0</v>
      </c>
      <c r="C14" s="1">
        <f>2485</f>
        <v>2485</v>
      </c>
      <c r="D14" s="1">
        <f>10185</f>
        <v>10185</v>
      </c>
      <c r="E14" s="1">
        <f>9.9462890625</f>
        <v>9.9462890625</v>
      </c>
    </row>
    <row r="15" spans="1:10" x14ac:dyDescent="0.25">
      <c r="A15" s="1">
        <f>4657</f>
        <v>4657</v>
      </c>
      <c r="B15" s="1">
        <f>0</f>
        <v>0</v>
      </c>
      <c r="C15" s="1">
        <f>2650</f>
        <v>2650</v>
      </c>
      <c r="D15" s="1">
        <f>10183</f>
        <v>10183</v>
      </c>
      <c r="E15" s="1">
        <f>9.9443359375</f>
        <v>9.9443359375</v>
      </c>
    </row>
    <row r="16" spans="1:10" x14ac:dyDescent="0.25">
      <c r="A16" s="1">
        <f>5068</f>
        <v>5068</v>
      </c>
      <c r="B16" s="1">
        <f>3</f>
        <v>3</v>
      </c>
      <c r="C16" s="1">
        <f>2810</f>
        <v>2810</v>
      </c>
      <c r="D16" s="1">
        <f>10184</f>
        <v>10184</v>
      </c>
      <c r="E16" s="1">
        <f>9.9453125</f>
        <v>9.9453125</v>
      </c>
    </row>
    <row r="17" spans="1:5" x14ac:dyDescent="0.25">
      <c r="A17" s="1">
        <f>5461</f>
        <v>5461</v>
      </c>
      <c r="B17" s="1">
        <f>0</f>
        <v>0</v>
      </c>
      <c r="C17" s="1">
        <f>2965</f>
        <v>2965</v>
      </c>
      <c r="D17" s="1">
        <f>10191</f>
        <v>10191</v>
      </c>
      <c r="E17" s="1">
        <f>9.9521484375</f>
        <v>9.9521484375</v>
      </c>
    </row>
    <row r="18" spans="1:5" x14ac:dyDescent="0.25">
      <c r="A18" s="1">
        <f>5792</f>
        <v>5792</v>
      </c>
      <c r="B18" s="1">
        <f>6</f>
        <v>6</v>
      </c>
      <c r="C18" s="1">
        <f>3104</f>
        <v>3104</v>
      </c>
      <c r="D18" s="1">
        <f>10191</f>
        <v>10191</v>
      </c>
      <c r="E18" s="1">
        <f>9.9521484375</f>
        <v>9.9521484375</v>
      </c>
    </row>
    <row r="19" spans="1:5" x14ac:dyDescent="0.25">
      <c r="A19" s="1">
        <f>6086</f>
        <v>6086</v>
      </c>
      <c r="B19" s="1">
        <f>8</f>
        <v>8</v>
      </c>
      <c r="C19" s="1">
        <f>3257</f>
        <v>3257</v>
      </c>
      <c r="D19" s="1">
        <f>10191</f>
        <v>10191</v>
      </c>
      <c r="E19" s="1">
        <f>9.9521484375</f>
        <v>9.9521484375</v>
      </c>
    </row>
    <row r="20" spans="1:5" x14ac:dyDescent="0.25">
      <c r="A20" s="1">
        <f>6398</f>
        <v>6398</v>
      </c>
      <c r="B20" s="1">
        <f>19</f>
        <v>19</v>
      </c>
      <c r="C20" s="1">
        <f>3402</f>
        <v>3402</v>
      </c>
      <c r="D20" s="1">
        <f>10191</f>
        <v>10191</v>
      </c>
      <c r="E20" s="1">
        <f>9.9521484375</f>
        <v>9.9521484375</v>
      </c>
    </row>
    <row r="21" spans="1:5" x14ac:dyDescent="0.25">
      <c r="A21" s="1">
        <f>6705</f>
        <v>6705</v>
      </c>
      <c r="B21" s="1">
        <f>0</f>
        <v>0</v>
      </c>
      <c r="C21" s="1">
        <f>3563</f>
        <v>3563</v>
      </c>
      <c r="D21" s="1">
        <f>10195</f>
        <v>10195</v>
      </c>
      <c r="E21" s="1">
        <f>9.9560546875</f>
        <v>9.9560546875</v>
      </c>
    </row>
    <row r="22" spans="1:5" x14ac:dyDescent="0.25">
      <c r="A22" s="1">
        <f>6983</f>
        <v>6983</v>
      </c>
      <c r="B22" s="1">
        <f>0</f>
        <v>0</v>
      </c>
      <c r="C22" s="1">
        <f>3674</f>
        <v>3674</v>
      </c>
      <c r="D22" s="1">
        <f>10195</f>
        <v>10195</v>
      </c>
      <c r="E22" s="1">
        <f>9.9560546875</f>
        <v>9.9560546875</v>
      </c>
    </row>
    <row r="23" spans="1:5" x14ac:dyDescent="0.25">
      <c r="A23" s="1">
        <f>7275</f>
        <v>7275</v>
      </c>
      <c r="B23" s="1">
        <f>0</f>
        <v>0</v>
      </c>
      <c r="C23" s="1">
        <f>3826</f>
        <v>3826</v>
      </c>
      <c r="D23" s="1">
        <f>10195</f>
        <v>10195</v>
      </c>
      <c r="E23" s="1">
        <f>9.9560546875</f>
        <v>9.9560546875</v>
      </c>
    </row>
    <row r="24" spans="1:5" x14ac:dyDescent="0.25">
      <c r="A24" s="1">
        <f>7607</f>
        <v>7607</v>
      </c>
      <c r="B24" s="1">
        <f>0</f>
        <v>0</v>
      </c>
      <c r="C24" s="1">
        <f>4020</f>
        <v>4020</v>
      </c>
      <c r="D24" s="1">
        <f>10203</f>
        <v>10203</v>
      </c>
      <c r="E24" s="1">
        <f>9.9638671875</f>
        <v>9.9638671875</v>
      </c>
    </row>
    <row r="25" spans="1:5" x14ac:dyDescent="0.25">
      <c r="A25" s="1">
        <f>7938</f>
        <v>7938</v>
      </c>
      <c r="B25" s="1">
        <f>3</f>
        <v>3</v>
      </c>
      <c r="C25" s="1">
        <f>4228</f>
        <v>4228</v>
      </c>
      <c r="D25" s="1">
        <f>10203</f>
        <v>10203</v>
      </c>
      <c r="E25" s="1">
        <f>9.9638671875</f>
        <v>9.9638671875</v>
      </c>
    </row>
    <row r="26" spans="1:5" x14ac:dyDescent="0.25">
      <c r="A26" s="1">
        <f>8256</f>
        <v>8256</v>
      </c>
      <c r="B26" s="1">
        <f>0</f>
        <v>0</v>
      </c>
      <c r="C26" s="1">
        <f>4425</f>
        <v>4425</v>
      </c>
      <c r="D26" s="1">
        <f>10203</f>
        <v>10203</v>
      </c>
      <c r="E26" s="1">
        <f>9.9638671875</f>
        <v>9.9638671875</v>
      </c>
    </row>
    <row r="27" spans="1:5" x14ac:dyDescent="0.25">
      <c r="A27" s="1">
        <f>8584</f>
        <v>8584</v>
      </c>
      <c r="B27" s="1">
        <f>0</f>
        <v>0</v>
      </c>
      <c r="C27" s="1">
        <f>4623</f>
        <v>4623</v>
      </c>
      <c r="D27" s="1">
        <f>10211</f>
        <v>10211</v>
      </c>
      <c r="E27" s="1">
        <f>9.9716796875</f>
        <v>9.9716796875</v>
      </c>
    </row>
    <row r="28" spans="1:5" x14ac:dyDescent="0.25">
      <c r="A28" s="1">
        <f>8867</f>
        <v>8867</v>
      </c>
      <c r="B28" s="1">
        <f>20</f>
        <v>20</v>
      </c>
      <c r="C28" s="1">
        <f>4813</f>
        <v>4813</v>
      </c>
      <c r="D28" s="1">
        <f>10211</f>
        <v>10211</v>
      </c>
      <c r="E28" s="1">
        <f>9.9716796875</f>
        <v>9.9716796875</v>
      </c>
    </row>
    <row r="29" spans="1:5" x14ac:dyDescent="0.25">
      <c r="A29" s="1">
        <f>9147</f>
        <v>9147</v>
      </c>
      <c r="B29" s="1">
        <f>0</f>
        <v>0</v>
      </c>
      <c r="C29" s="1">
        <f>5015</f>
        <v>5015</v>
      </c>
      <c r="D29" s="1">
        <f>10219</f>
        <v>10219</v>
      </c>
      <c r="E29" s="1">
        <f>9.9794921875</f>
        <v>9.9794921875</v>
      </c>
    </row>
    <row r="30" spans="1:5" x14ac:dyDescent="0.25">
      <c r="A30" s="1">
        <f>9466</f>
        <v>9466</v>
      </c>
      <c r="B30" s="1">
        <f>0</f>
        <v>0</v>
      </c>
      <c r="C30" s="1">
        <f>5215</f>
        <v>5215</v>
      </c>
      <c r="D30" s="1">
        <f>10221</f>
        <v>10221</v>
      </c>
      <c r="E30" s="1">
        <f>9.9814453125</f>
        <v>9.9814453125</v>
      </c>
    </row>
    <row r="31" spans="1:5" x14ac:dyDescent="0.25">
      <c r="A31" s="1">
        <f>9956</f>
        <v>9956</v>
      </c>
      <c r="B31" s="1">
        <f>0</f>
        <v>0</v>
      </c>
      <c r="C31" s="1">
        <f>5404</f>
        <v>5404</v>
      </c>
      <c r="D31" s="1">
        <f>10219</f>
        <v>10219</v>
      </c>
      <c r="E31" s="1">
        <f>9.9794921875</f>
        <v>9.9794921875</v>
      </c>
    </row>
    <row r="32" spans="1:5" x14ac:dyDescent="0.25">
      <c r="A32" s="1">
        <f>10493</f>
        <v>10493</v>
      </c>
      <c r="B32" s="1">
        <f>0</f>
        <v>0</v>
      </c>
      <c r="C32" s="1">
        <f>5605</f>
        <v>5605</v>
      </c>
      <c r="D32" s="1">
        <f>10233</f>
        <v>10233</v>
      </c>
      <c r="E32" s="1">
        <f>9.9931640625</f>
        <v>9.9931640625</v>
      </c>
    </row>
    <row r="33" spans="1:5" x14ac:dyDescent="0.25">
      <c r="A33" s="1">
        <f>10785</f>
        <v>10785</v>
      </c>
      <c r="B33" s="1">
        <f>0</f>
        <v>0</v>
      </c>
      <c r="C33" s="1">
        <f>5808</f>
        <v>5808</v>
      </c>
      <c r="D33" s="1">
        <f>10447</f>
        <v>10447</v>
      </c>
      <c r="E33" s="1">
        <f>10.2021484375</f>
        <v>10.2021484375</v>
      </c>
    </row>
    <row r="34" spans="1:5" x14ac:dyDescent="0.25">
      <c r="A34" s="1">
        <f>11082</f>
        <v>11082</v>
      </c>
      <c r="B34" s="1">
        <f>0</f>
        <v>0</v>
      </c>
      <c r="C34" s="1">
        <f>5968</f>
        <v>5968</v>
      </c>
      <c r="D34" s="1">
        <f>11606</f>
        <v>11606</v>
      </c>
      <c r="E34" s="1">
        <f>11.333984375</f>
        <v>11.333984375</v>
      </c>
    </row>
    <row r="35" spans="1:5" x14ac:dyDescent="0.25">
      <c r="A35" s="1">
        <f>11388</f>
        <v>11388</v>
      </c>
      <c r="B35" s="1">
        <f>0</f>
        <v>0</v>
      </c>
      <c r="C35" s="1">
        <f>6130</f>
        <v>6130</v>
      </c>
      <c r="D35" s="1">
        <f>11951</f>
        <v>11951</v>
      </c>
      <c r="E35" s="1">
        <f>11.6708984375</f>
        <v>11.6708984375</v>
      </c>
    </row>
    <row r="36" spans="1:5" x14ac:dyDescent="0.25">
      <c r="A36" s="1">
        <f>11678</f>
        <v>11678</v>
      </c>
      <c r="B36" s="1">
        <f>5</f>
        <v>5</v>
      </c>
      <c r="C36" s="1">
        <f>6290</f>
        <v>6290</v>
      </c>
      <c r="D36" s="1">
        <f>12683</f>
        <v>12683</v>
      </c>
      <c r="E36" s="1">
        <f>12.3857421875</f>
        <v>12.3857421875</v>
      </c>
    </row>
    <row r="37" spans="1:5" x14ac:dyDescent="0.25">
      <c r="A37" s="1">
        <f>11982</f>
        <v>11982</v>
      </c>
      <c r="B37" s="1">
        <f t="shared" ref="B37:B45" si="0">0</f>
        <v>0</v>
      </c>
      <c r="C37" s="1">
        <f>6464</f>
        <v>6464</v>
      </c>
      <c r="D37" s="1">
        <f>13331</f>
        <v>13331</v>
      </c>
      <c r="E37" s="1">
        <f>13.0185546875</f>
        <v>13.0185546875</v>
      </c>
    </row>
    <row r="38" spans="1:5" x14ac:dyDescent="0.25">
      <c r="A38" s="1">
        <f>12275</f>
        <v>12275</v>
      </c>
      <c r="B38" s="1">
        <f t="shared" si="0"/>
        <v>0</v>
      </c>
      <c r="C38" s="1">
        <f>6603</f>
        <v>6603</v>
      </c>
      <c r="D38" s="1">
        <f>13985</f>
        <v>13985</v>
      </c>
      <c r="E38" s="1">
        <f>13.6572265625</f>
        <v>13.6572265625</v>
      </c>
    </row>
    <row r="39" spans="1:5" x14ac:dyDescent="0.25">
      <c r="A39" s="1">
        <f>12598</f>
        <v>12598</v>
      </c>
      <c r="B39" s="1">
        <f t="shared" si="0"/>
        <v>0</v>
      </c>
      <c r="C39" s="1">
        <f>6794</f>
        <v>6794</v>
      </c>
      <c r="D39" s="1">
        <f>13990</f>
        <v>13990</v>
      </c>
      <c r="E39" s="1">
        <f>13.662109375</f>
        <v>13.662109375</v>
      </c>
    </row>
    <row r="40" spans="1:5" x14ac:dyDescent="0.25">
      <c r="A40" s="1">
        <f>12915</f>
        <v>12915</v>
      </c>
      <c r="B40" s="1">
        <f t="shared" si="0"/>
        <v>0</v>
      </c>
      <c r="C40" s="1">
        <f>6944</f>
        <v>6944</v>
      </c>
      <c r="D40" s="1">
        <f>14022</f>
        <v>14022</v>
      </c>
      <c r="E40" s="1">
        <f>13.693359375</f>
        <v>13.693359375</v>
      </c>
    </row>
    <row r="41" spans="1:5" x14ac:dyDescent="0.25">
      <c r="A41" s="1">
        <f>13283</f>
        <v>13283</v>
      </c>
      <c r="B41" s="1">
        <f t="shared" si="0"/>
        <v>0</v>
      </c>
      <c r="C41" s="1">
        <f>7091</f>
        <v>7091</v>
      </c>
      <c r="D41" s="1">
        <f>14023</f>
        <v>14023</v>
      </c>
      <c r="E41" s="1">
        <f>13.6943359375</f>
        <v>13.6943359375</v>
      </c>
    </row>
    <row r="42" spans="1:5" x14ac:dyDescent="0.25">
      <c r="A42" s="1">
        <f>13615</f>
        <v>13615</v>
      </c>
      <c r="B42" s="1">
        <f t="shared" si="0"/>
        <v>0</v>
      </c>
      <c r="C42" s="1">
        <f>7249</f>
        <v>7249</v>
      </c>
      <c r="D42" s="1">
        <f>14022</f>
        <v>14022</v>
      </c>
      <c r="E42" s="1">
        <f>13.693359375</f>
        <v>13.693359375</v>
      </c>
    </row>
    <row r="43" spans="1:5" x14ac:dyDescent="0.25">
      <c r="A43" s="1">
        <f>13944</f>
        <v>13944</v>
      </c>
      <c r="B43" s="1">
        <f t="shared" si="0"/>
        <v>0</v>
      </c>
      <c r="C43" s="1">
        <f>7421</f>
        <v>7421</v>
      </c>
      <c r="D43" s="1">
        <f>14022</f>
        <v>14022</v>
      </c>
      <c r="E43" s="1">
        <f>13.693359375</f>
        <v>13.693359375</v>
      </c>
    </row>
    <row r="44" spans="1:5" x14ac:dyDescent="0.25">
      <c r="A44" s="1">
        <f>14287</f>
        <v>14287</v>
      </c>
      <c r="B44" s="1">
        <f t="shared" si="0"/>
        <v>0</v>
      </c>
      <c r="C44" s="1">
        <f>7547</f>
        <v>7547</v>
      </c>
      <c r="D44" s="1">
        <f>14022</f>
        <v>14022</v>
      </c>
      <c r="E44" s="1">
        <f>13.693359375</f>
        <v>13.693359375</v>
      </c>
    </row>
    <row r="45" spans="1:5" x14ac:dyDescent="0.25">
      <c r="A45" s="1">
        <f>14595</f>
        <v>14595</v>
      </c>
      <c r="B45" s="1">
        <f t="shared" si="0"/>
        <v>0</v>
      </c>
      <c r="C45" s="1">
        <f>7727</f>
        <v>7727</v>
      </c>
      <c r="D45" s="1">
        <f>14451</f>
        <v>14451</v>
      </c>
      <c r="E45" s="1">
        <f>14.1123046875</f>
        <v>14.1123046875</v>
      </c>
    </row>
    <row r="46" spans="1:5" x14ac:dyDescent="0.25">
      <c r="A46" s="1">
        <f>14908</f>
        <v>14908</v>
      </c>
      <c r="B46" s="1">
        <f>2</f>
        <v>2</v>
      </c>
      <c r="C46" s="1">
        <f>7881</f>
        <v>7881</v>
      </c>
      <c r="D46" s="1">
        <f>14494</f>
        <v>14494</v>
      </c>
      <c r="E46" s="1">
        <f>14.154296875</f>
        <v>14.154296875</v>
      </c>
    </row>
    <row r="47" spans="1:5" x14ac:dyDescent="0.25">
      <c r="A47" s="1">
        <f>15184</f>
        <v>15184</v>
      </c>
      <c r="B47" s="1">
        <f>0</f>
        <v>0</v>
      </c>
      <c r="C47" s="1">
        <f>8046</f>
        <v>8046</v>
      </c>
      <c r="D47" s="1">
        <f>14495</f>
        <v>14495</v>
      </c>
      <c r="E47" s="1">
        <f>14.1552734375</f>
        <v>14.1552734375</v>
      </c>
    </row>
    <row r="48" spans="1:5" x14ac:dyDescent="0.25">
      <c r="A48" s="1">
        <f>15486</f>
        <v>15486</v>
      </c>
      <c r="B48" s="1">
        <f>0</f>
        <v>0</v>
      </c>
      <c r="C48" s="1">
        <f>8193</f>
        <v>8193</v>
      </c>
      <c r="D48" s="1">
        <f>14494</f>
        <v>14494</v>
      </c>
      <c r="E48" s="1">
        <f>14.154296875</f>
        <v>14.154296875</v>
      </c>
    </row>
    <row r="49" spans="1:5" x14ac:dyDescent="0.25">
      <c r="A49" s="1">
        <f>16010</f>
        <v>16010</v>
      </c>
      <c r="B49" s="1">
        <f>11</f>
        <v>11</v>
      </c>
      <c r="C49" s="1">
        <f>8381</f>
        <v>8381</v>
      </c>
      <c r="D49" s="1">
        <f>14495</f>
        <v>14495</v>
      </c>
      <c r="E49" s="1">
        <f>14.1552734375</f>
        <v>14.1552734375</v>
      </c>
    </row>
    <row r="50" spans="1:5" x14ac:dyDescent="0.25">
      <c r="A50" s="1">
        <f>16306</f>
        <v>16306</v>
      </c>
      <c r="B50" s="1">
        <f t="shared" ref="B50:B58" si="1">0</f>
        <v>0</v>
      </c>
      <c r="C50" s="1">
        <f>8553</f>
        <v>8553</v>
      </c>
      <c r="D50" s="1">
        <f>14494</f>
        <v>14494</v>
      </c>
      <c r="E50" s="1">
        <f>14.154296875</f>
        <v>14.154296875</v>
      </c>
    </row>
    <row r="51" spans="1:5" x14ac:dyDescent="0.25">
      <c r="A51" s="1">
        <f>16586</f>
        <v>16586</v>
      </c>
      <c r="B51" s="1">
        <f t="shared" si="1"/>
        <v>0</v>
      </c>
      <c r="C51" s="1">
        <f>8809</f>
        <v>8809</v>
      </c>
      <c r="D51" s="1">
        <f>14547</f>
        <v>14547</v>
      </c>
      <c r="E51" s="1">
        <f>14.2060546875</f>
        <v>14.2060546875</v>
      </c>
    </row>
    <row r="52" spans="1:5" x14ac:dyDescent="0.25">
      <c r="A52" s="1">
        <f>16876</f>
        <v>16876</v>
      </c>
      <c r="B52" s="1">
        <f t="shared" si="1"/>
        <v>0</v>
      </c>
      <c r="C52" s="1">
        <f>8958</f>
        <v>8958</v>
      </c>
      <c r="D52" s="1">
        <f>15352</f>
        <v>15352</v>
      </c>
      <c r="E52" s="1">
        <f>14.9921875</f>
        <v>14.9921875</v>
      </c>
    </row>
    <row r="53" spans="1:5" x14ac:dyDescent="0.25">
      <c r="A53" s="1">
        <f>17207</f>
        <v>17207</v>
      </c>
      <c r="B53" s="1">
        <f t="shared" si="1"/>
        <v>0</v>
      </c>
      <c r="C53" s="1">
        <f>9073</f>
        <v>9073</v>
      </c>
      <c r="D53" s="1">
        <f>15351</f>
        <v>15351</v>
      </c>
      <c r="E53" s="1">
        <f>14.9912109375</f>
        <v>14.9912109375</v>
      </c>
    </row>
    <row r="54" spans="1:5" x14ac:dyDescent="0.25">
      <c r="A54" s="1">
        <f>17548</f>
        <v>17548</v>
      </c>
      <c r="B54" s="1">
        <f t="shared" si="1"/>
        <v>0</v>
      </c>
      <c r="C54" s="1">
        <f>9228</f>
        <v>9228</v>
      </c>
      <c r="D54" s="1">
        <f>15356</f>
        <v>15356</v>
      </c>
      <c r="E54" s="1">
        <f>14.99609375</f>
        <v>14.99609375</v>
      </c>
    </row>
    <row r="55" spans="1:5" x14ac:dyDescent="0.25">
      <c r="A55" s="1">
        <f>17867</f>
        <v>17867</v>
      </c>
      <c r="B55" s="1">
        <f t="shared" si="1"/>
        <v>0</v>
      </c>
      <c r="C55" s="1">
        <f>9363</f>
        <v>9363</v>
      </c>
      <c r="D55" s="1">
        <f>15355</f>
        <v>15355</v>
      </c>
      <c r="E55" s="1">
        <f>14.9951171875</f>
        <v>14.9951171875</v>
      </c>
    </row>
    <row r="56" spans="1:5" x14ac:dyDescent="0.25">
      <c r="A56" s="1">
        <f>18142</f>
        <v>18142</v>
      </c>
      <c r="B56" s="1">
        <f t="shared" si="1"/>
        <v>0</v>
      </c>
      <c r="C56" s="1">
        <f>9628</f>
        <v>9628</v>
      </c>
      <c r="D56" s="1">
        <f>15356</f>
        <v>15356</v>
      </c>
      <c r="E56" s="1">
        <f>14.99609375</f>
        <v>14.99609375</v>
      </c>
    </row>
    <row r="57" spans="1:5" x14ac:dyDescent="0.25">
      <c r="A57" s="1">
        <f>18467</f>
        <v>18467</v>
      </c>
      <c r="B57" s="1">
        <f t="shared" si="1"/>
        <v>0</v>
      </c>
      <c r="C57" s="1">
        <f>9839</f>
        <v>9839</v>
      </c>
      <c r="D57" s="1">
        <f>15355</f>
        <v>15355</v>
      </c>
      <c r="E57" s="1">
        <f>14.9951171875</f>
        <v>14.9951171875</v>
      </c>
    </row>
    <row r="58" spans="1:5" x14ac:dyDescent="0.25">
      <c r="A58" s="1">
        <f>18803</f>
        <v>18803</v>
      </c>
      <c r="B58" s="1">
        <f t="shared" si="1"/>
        <v>0</v>
      </c>
      <c r="C58" s="1">
        <f>10091</f>
        <v>10091</v>
      </c>
      <c r="D58" s="1">
        <f>15356</f>
        <v>15356</v>
      </c>
      <c r="E58" s="1">
        <f>14.99609375</f>
        <v>14.99609375</v>
      </c>
    </row>
    <row r="59" spans="1:5" x14ac:dyDescent="0.25">
      <c r="A59" s="1">
        <f>19134</f>
        <v>19134</v>
      </c>
      <c r="B59" s="1">
        <f>6</f>
        <v>6</v>
      </c>
      <c r="C59" s="1">
        <f>10316</f>
        <v>10316</v>
      </c>
      <c r="D59" s="1">
        <f t="shared" ref="D59:D67" si="2">15355</f>
        <v>15355</v>
      </c>
      <c r="E59" s="1">
        <f t="shared" ref="E59:E67" si="3">14.9951171875</f>
        <v>14.9951171875</v>
      </c>
    </row>
    <row r="60" spans="1:5" x14ac:dyDescent="0.25">
      <c r="A60" s="1">
        <f>19451</f>
        <v>19451</v>
      </c>
      <c r="B60" s="1">
        <f>0</f>
        <v>0</v>
      </c>
      <c r="C60" s="1">
        <f>10502</f>
        <v>10502</v>
      </c>
      <c r="D60" s="1">
        <f t="shared" si="2"/>
        <v>15355</v>
      </c>
      <c r="E60" s="1">
        <f t="shared" si="3"/>
        <v>14.9951171875</v>
      </c>
    </row>
    <row r="61" spans="1:5" x14ac:dyDescent="0.25">
      <c r="A61" s="1">
        <f>19739</f>
        <v>19739</v>
      </c>
      <c r="B61" s="1">
        <f>4</f>
        <v>4</v>
      </c>
      <c r="C61" s="1">
        <f>10649</f>
        <v>10649</v>
      </c>
      <c r="D61" s="1">
        <f t="shared" si="2"/>
        <v>15355</v>
      </c>
      <c r="E61" s="1">
        <f t="shared" si="3"/>
        <v>14.9951171875</v>
      </c>
    </row>
    <row r="62" spans="1:5" x14ac:dyDescent="0.25">
      <c r="A62" s="1">
        <f>20026</f>
        <v>20026</v>
      </c>
      <c r="B62" s="1">
        <f>0</f>
        <v>0</v>
      </c>
      <c r="C62" s="1">
        <f>10827</f>
        <v>10827</v>
      </c>
      <c r="D62" s="1">
        <f t="shared" si="2"/>
        <v>15355</v>
      </c>
      <c r="E62" s="1">
        <f t="shared" si="3"/>
        <v>14.9951171875</v>
      </c>
    </row>
    <row r="63" spans="1:5" x14ac:dyDescent="0.25">
      <c r="A63" s="1">
        <f>20348</f>
        <v>20348</v>
      </c>
      <c r="B63" s="1">
        <f>0</f>
        <v>0</v>
      </c>
      <c r="C63" s="1">
        <f>10948</f>
        <v>10948</v>
      </c>
      <c r="D63" s="1">
        <f t="shared" si="2"/>
        <v>15355</v>
      </c>
      <c r="E63" s="1">
        <f t="shared" si="3"/>
        <v>14.9951171875</v>
      </c>
    </row>
    <row r="64" spans="1:5" x14ac:dyDescent="0.25">
      <c r="A64" s="1">
        <f>20671</f>
        <v>20671</v>
      </c>
      <c r="B64" s="1">
        <f>5</f>
        <v>5</v>
      </c>
      <c r="C64" s="1">
        <f>11128</f>
        <v>11128</v>
      </c>
      <c r="D64" s="1">
        <f t="shared" si="2"/>
        <v>15355</v>
      </c>
      <c r="E64" s="1">
        <f t="shared" si="3"/>
        <v>14.9951171875</v>
      </c>
    </row>
    <row r="65" spans="1:5" x14ac:dyDescent="0.25">
      <c r="A65" s="1">
        <f>20966</f>
        <v>20966</v>
      </c>
      <c r="B65" s="1">
        <f>0</f>
        <v>0</v>
      </c>
      <c r="C65" s="1">
        <f>11278</f>
        <v>11278</v>
      </c>
      <c r="D65" s="1">
        <f t="shared" si="2"/>
        <v>15355</v>
      </c>
      <c r="E65" s="1">
        <f t="shared" si="3"/>
        <v>14.9951171875</v>
      </c>
    </row>
    <row r="66" spans="1:5" x14ac:dyDescent="0.25">
      <c r="A66" s="1">
        <f>21273</f>
        <v>21273</v>
      </c>
      <c r="B66" s="1">
        <f>0</f>
        <v>0</v>
      </c>
      <c r="C66" s="1">
        <f>11430</f>
        <v>11430</v>
      </c>
      <c r="D66" s="1">
        <f t="shared" si="2"/>
        <v>15355</v>
      </c>
      <c r="E66" s="1">
        <f t="shared" si="3"/>
        <v>14.9951171875</v>
      </c>
    </row>
    <row r="67" spans="1:5" x14ac:dyDescent="0.25">
      <c r="A67" s="1">
        <f>21643</f>
        <v>21643</v>
      </c>
      <c r="B67" s="1">
        <f>0</f>
        <v>0</v>
      </c>
      <c r="C67" s="1">
        <f>11553</f>
        <v>11553</v>
      </c>
      <c r="D67" s="1">
        <f t="shared" si="2"/>
        <v>15355</v>
      </c>
      <c r="E67" s="1">
        <f t="shared" si="3"/>
        <v>14.9951171875</v>
      </c>
    </row>
    <row r="68" spans="1:5" x14ac:dyDescent="0.25">
      <c r="A68" s="1">
        <f>21992</f>
        <v>21992</v>
      </c>
      <c r="B68" s="1">
        <f>5</f>
        <v>5</v>
      </c>
      <c r="C68" s="1">
        <f>11723</f>
        <v>11723</v>
      </c>
      <c r="D68" s="1">
        <f>15565</f>
        <v>15565</v>
      </c>
      <c r="E68" s="1">
        <f>15.2001953125</f>
        <v>15.2001953125</v>
      </c>
    </row>
    <row r="69" spans="1:5" x14ac:dyDescent="0.25">
      <c r="A69" s="1">
        <f>22350</f>
        <v>22350</v>
      </c>
      <c r="B69" s="1">
        <f>0</f>
        <v>0</v>
      </c>
      <c r="C69" s="1">
        <f>11847</f>
        <v>11847</v>
      </c>
      <c r="D69" s="1">
        <f>15565</f>
        <v>15565</v>
      </c>
      <c r="E69" s="1">
        <f>15.2001953125</f>
        <v>15.2001953125</v>
      </c>
    </row>
    <row r="70" spans="1:5" x14ac:dyDescent="0.25">
      <c r="A70" s="1">
        <f>22695</f>
        <v>22695</v>
      </c>
      <c r="B70" s="1">
        <f>0</f>
        <v>0</v>
      </c>
      <c r="C70" s="1">
        <f>12022</f>
        <v>12022</v>
      </c>
      <c r="D70" s="1">
        <f>15565</f>
        <v>15565</v>
      </c>
      <c r="E70" s="1">
        <f>15.2001953125</f>
        <v>15.2001953125</v>
      </c>
    </row>
    <row r="71" spans="1:5" x14ac:dyDescent="0.25">
      <c r="A71" s="1">
        <f>23023</f>
        <v>23023</v>
      </c>
      <c r="B71" s="1">
        <f>0</f>
        <v>0</v>
      </c>
      <c r="C71" s="1">
        <f>12176</f>
        <v>12176</v>
      </c>
      <c r="D71" s="1">
        <f>15565</f>
        <v>15565</v>
      </c>
      <c r="E71" s="1">
        <f>15.2001953125</f>
        <v>15.2001953125</v>
      </c>
    </row>
    <row r="72" spans="1:5" x14ac:dyDescent="0.25">
      <c r="A72" s="1">
        <f>23391</f>
        <v>23391</v>
      </c>
      <c r="B72" s="1">
        <f>0</f>
        <v>0</v>
      </c>
      <c r="C72" s="1">
        <f>12336</f>
        <v>12336</v>
      </c>
      <c r="D72" s="1">
        <f>15566</f>
        <v>15566</v>
      </c>
      <c r="E72" s="1">
        <f>15.201171875</f>
        <v>15.201171875</v>
      </c>
    </row>
    <row r="73" spans="1:5" x14ac:dyDescent="0.25">
      <c r="A73" s="1">
        <f>23684</f>
        <v>23684</v>
      </c>
      <c r="B73" s="1">
        <f>9</f>
        <v>9</v>
      </c>
      <c r="C73" s="1">
        <f>12477</f>
        <v>12477</v>
      </c>
      <c r="D73" s="1">
        <f>15565</f>
        <v>15565</v>
      </c>
      <c r="E73" s="1">
        <f t="shared" ref="E73:E78" si="4">15.2001953125</f>
        <v>15.2001953125</v>
      </c>
    </row>
    <row r="74" spans="1:5" x14ac:dyDescent="0.25">
      <c r="A74" s="1">
        <f>23956</f>
        <v>23956</v>
      </c>
      <c r="B74" s="1">
        <f t="shared" ref="B74:B81" si="5">0</f>
        <v>0</v>
      </c>
      <c r="C74" s="1">
        <f>12630</f>
        <v>12630</v>
      </c>
      <c r="D74" s="1">
        <f>15565</f>
        <v>15565</v>
      </c>
      <c r="E74" s="1">
        <f t="shared" si="4"/>
        <v>15.2001953125</v>
      </c>
    </row>
    <row r="75" spans="1:5" x14ac:dyDescent="0.25">
      <c r="A75" s="1">
        <f>24281</f>
        <v>24281</v>
      </c>
      <c r="B75" s="1">
        <f t="shared" si="5"/>
        <v>0</v>
      </c>
      <c r="C75" s="1">
        <f>12768</f>
        <v>12768</v>
      </c>
      <c r="D75" s="1">
        <f>15565</f>
        <v>15565</v>
      </c>
      <c r="E75" s="1">
        <f t="shared" si="4"/>
        <v>15.2001953125</v>
      </c>
    </row>
    <row r="76" spans="1:5" x14ac:dyDescent="0.25">
      <c r="A76" s="1">
        <f>24591</f>
        <v>24591</v>
      </c>
      <c r="B76" s="1">
        <f t="shared" si="5"/>
        <v>0</v>
      </c>
      <c r="C76" s="1">
        <f>12913</f>
        <v>12913</v>
      </c>
      <c r="D76" s="1">
        <f>15565</f>
        <v>15565</v>
      </c>
      <c r="E76" s="1">
        <f t="shared" si="4"/>
        <v>15.2001953125</v>
      </c>
    </row>
    <row r="77" spans="1:5" x14ac:dyDescent="0.25">
      <c r="A77" s="1">
        <f>24908</f>
        <v>24908</v>
      </c>
      <c r="B77" s="1">
        <f t="shared" si="5"/>
        <v>0</v>
      </c>
      <c r="C77" s="1">
        <f>13086</f>
        <v>13086</v>
      </c>
      <c r="D77" s="1">
        <f>15565</f>
        <v>15565</v>
      </c>
      <c r="E77" s="1">
        <f t="shared" si="4"/>
        <v>15.2001953125</v>
      </c>
    </row>
    <row r="78" spans="1:5" x14ac:dyDescent="0.25">
      <c r="A78" s="1">
        <f>25210</f>
        <v>25210</v>
      </c>
      <c r="B78" s="1">
        <f t="shared" si="5"/>
        <v>0</v>
      </c>
      <c r="C78" s="1">
        <f>13246</f>
        <v>13246</v>
      </c>
      <c r="D78" s="1">
        <f>15565</f>
        <v>15565</v>
      </c>
      <c r="E78" s="1">
        <f t="shared" si="4"/>
        <v>15.2001953125</v>
      </c>
    </row>
    <row r="79" spans="1:5" x14ac:dyDescent="0.25">
      <c r="A79" s="1">
        <f>25536</f>
        <v>25536</v>
      </c>
      <c r="B79" s="1">
        <f t="shared" si="5"/>
        <v>0</v>
      </c>
      <c r="C79" s="1">
        <f>13408</f>
        <v>13408</v>
      </c>
      <c r="D79" s="1">
        <f>15566</f>
        <v>15566</v>
      </c>
      <c r="E79" s="1">
        <f>15.201171875</f>
        <v>15.201171875</v>
      </c>
    </row>
    <row r="80" spans="1:5" x14ac:dyDescent="0.25">
      <c r="A80" s="1">
        <f>25861</f>
        <v>25861</v>
      </c>
      <c r="B80" s="1">
        <f t="shared" si="5"/>
        <v>0</v>
      </c>
      <c r="C80" s="1">
        <f>13571</f>
        <v>13571</v>
      </c>
      <c r="D80" s="1">
        <f>15565</f>
        <v>15565</v>
      </c>
      <c r="E80" s="1">
        <f>15.2001953125</f>
        <v>15.2001953125</v>
      </c>
    </row>
    <row r="81" spans="1:5" x14ac:dyDescent="0.25">
      <c r="A81" s="1">
        <f>26176</f>
        <v>26176</v>
      </c>
      <c r="B81" s="1">
        <f t="shared" si="5"/>
        <v>0</v>
      </c>
      <c r="C81" s="1">
        <f>13762</f>
        <v>13762</v>
      </c>
      <c r="D81" s="1">
        <f>15566</f>
        <v>15566</v>
      </c>
      <c r="E81" s="1">
        <f>15.201171875</f>
        <v>15.201171875</v>
      </c>
    </row>
    <row r="82" spans="1:5" x14ac:dyDescent="0.25">
      <c r="A82" s="1">
        <f>26523</f>
        <v>26523</v>
      </c>
      <c r="B82" s="1">
        <f>4</f>
        <v>4</v>
      </c>
      <c r="C82" s="1">
        <f>13948</f>
        <v>13948</v>
      </c>
      <c r="D82" s="1">
        <f>15565</f>
        <v>15565</v>
      </c>
      <c r="E82" s="1">
        <f>15.2001953125</f>
        <v>15.2001953125</v>
      </c>
    </row>
    <row r="83" spans="1:5" x14ac:dyDescent="0.25">
      <c r="A83" s="1">
        <f>26828</f>
        <v>26828</v>
      </c>
      <c r="B83" s="1">
        <f t="shared" ref="B83:B91" si="6">0</f>
        <v>0</v>
      </c>
      <c r="C83" s="1">
        <f>14089</f>
        <v>14089</v>
      </c>
      <c r="D83" s="1">
        <f>15565</f>
        <v>15565</v>
      </c>
      <c r="E83" s="1">
        <f>15.2001953125</f>
        <v>15.2001953125</v>
      </c>
    </row>
    <row r="84" spans="1:5" x14ac:dyDescent="0.25">
      <c r="A84" s="1">
        <f>27148</f>
        <v>27148</v>
      </c>
      <c r="B84" s="1">
        <f t="shared" si="6"/>
        <v>0</v>
      </c>
      <c r="C84" s="1">
        <f>14238</f>
        <v>14238</v>
      </c>
      <c r="D84" s="1">
        <f>15565</f>
        <v>15565</v>
      </c>
      <c r="E84" s="1">
        <f>15.2001953125</f>
        <v>15.2001953125</v>
      </c>
    </row>
    <row r="85" spans="1:5" x14ac:dyDescent="0.25">
      <c r="A85" s="1">
        <f>27436</f>
        <v>27436</v>
      </c>
      <c r="B85" s="1">
        <f t="shared" si="6"/>
        <v>0</v>
      </c>
      <c r="C85" s="1">
        <f>14398</f>
        <v>14398</v>
      </c>
      <c r="D85" s="1">
        <f>15566</f>
        <v>15566</v>
      </c>
      <c r="E85" s="1">
        <f>15.201171875</f>
        <v>15.201171875</v>
      </c>
    </row>
    <row r="86" spans="1:5" x14ac:dyDescent="0.25">
      <c r="A86" s="1">
        <f>27750</f>
        <v>27750</v>
      </c>
      <c r="B86" s="1">
        <f t="shared" si="6"/>
        <v>0</v>
      </c>
      <c r="C86" s="1">
        <f>14605</f>
        <v>14605</v>
      </c>
      <c r="D86" s="1">
        <f>15725</f>
        <v>15725</v>
      </c>
      <c r="E86" s="1">
        <f>15.3564453125</f>
        <v>15.3564453125</v>
      </c>
    </row>
    <row r="87" spans="1:5" x14ac:dyDescent="0.25">
      <c r="A87" s="1">
        <f>28061</f>
        <v>28061</v>
      </c>
      <c r="B87" s="1">
        <f t="shared" si="6"/>
        <v>0</v>
      </c>
      <c r="C87" s="1">
        <f>14745</f>
        <v>14745</v>
      </c>
      <c r="D87" s="1">
        <f>15433</f>
        <v>15433</v>
      </c>
      <c r="E87" s="1">
        <f>15.0712890625</f>
        <v>15.0712890625</v>
      </c>
    </row>
    <row r="88" spans="1:5" x14ac:dyDescent="0.25">
      <c r="A88" s="1">
        <f>28382</f>
        <v>28382</v>
      </c>
      <c r="B88" s="1">
        <f t="shared" si="6"/>
        <v>0</v>
      </c>
      <c r="C88" s="1">
        <f>14893</f>
        <v>14893</v>
      </c>
      <c r="D88" s="1">
        <f>15441</f>
        <v>15441</v>
      </c>
      <c r="E88" s="1">
        <f t="shared" ref="E88:E93" si="7">15.0791015625</f>
        <v>15.0791015625</v>
      </c>
    </row>
    <row r="89" spans="1:5" x14ac:dyDescent="0.25">
      <c r="A89" s="1">
        <f>28730</f>
        <v>28730</v>
      </c>
      <c r="B89" s="1">
        <f t="shared" si="6"/>
        <v>0</v>
      </c>
      <c r="C89" s="1">
        <f>15041</f>
        <v>15041</v>
      </c>
      <c r="D89" s="1">
        <f>15441</f>
        <v>15441</v>
      </c>
      <c r="E89" s="1">
        <f t="shared" si="7"/>
        <v>15.0791015625</v>
      </c>
    </row>
    <row r="90" spans="1:5" x14ac:dyDescent="0.25">
      <c r="A90" s="1">
        <f>29057</f>
        <v>29057</v>
      </c>
      <c r="B90" s="1">
        <f t="shared" si="6"/>
        <v>0</v>
      </c>
      <c r="C90" s="1">
        <f>15212</f>
        <v>15212</v>
      </c>
      <c r="D90" s="1">
        <f>15441</f>
        <v>15441</v>
      </c>
      <c r="E90" s="1">
        <f t="shared" si="7"/>
        <v>15.0791015625</v>
      </c>
    </row>
    <row r="91" spans="1:5" x14ac:dyDescent="0.25">
      <c r="A91" s="1">
        <f>29379</f>
        <v>29379</v>
      </c>
      <c r="B91" s="1">
        <f t="shared" si="6"/>
        <v>0</v>
      </c>
      <c r="C91" s="1">
        <f>15347</f>
        <v>15347</v>
      </c>
      <c r="D91" s="1">
        <f>15441</f>
        <v>15441</v>
      </c>
      <c r="E91" s="1">
        <f t="shared" si="7"/>
        <v>15.0791015625</v>
      </c>
    </row>
    <row r="92" spans="1:5" x14ac:dyDescent="0.25">
      <c r="A92" s="1">
        <f>29681</f>
        <v>29681</v>
      </c>
      <c r="B92" s="1">
        <f>6</f>
        <v>6</v>
      </c>
      <c r="C92" s="1">
        <f>15509</f>
        <v>15509</v>
      </c>
      <c r="D92" s="1">
        <f>15441</f>
        <v>15441</v>
      </c>
      <c r="E92" s="1">
        <f t="shared" si="7"/>
        <v>15.0791015625</v>
      </c>
    </row>
    <row r="93" spans="1:5" x14ac:dyDescent="0.25">
      <c r="A93" s="1">
        <f>29955</f>
        <v>29955</v>
      </c>
      <c r="B93" s="1">
        <f>0</f>
        <v>0</v>
      </c>
      <c r="C93" s="1">
        <f>15706</f>
        <v>15706</v>
      </c>
      <c r="D93" s="1">
        <f>15441</f>
        <v>15441</v>
      </c>
      <c r="E93" s="1">
        <f t="shared" si="7"/>
        <v>15.0791015625</v>
      </c>
    </row>
    <row r="94" spans="1:5" x14ac:dyDescent="0.25">
      <c r="A94" s="1">
        <f>30238</f>
        <v>30238</v>
      </c>
      <c r="B94" s="1">
        <f>0</f>
        <v>0</v>
      </c>
      <c r="C94" s="1">
        <f>15973</f>
        <v>15973</v>
      </c>
      <c r="D94" s="1">
        <f>15637</f>
        <v>15637</v>
      </c>
      <c r="E94" s="1">
        <f>15.2705078125</f>
        <v>15.2705078125</v>
      </c>
    </row>
    <row r="95" spans="1:5" x14ac:dyDescent="0.25">
      <c r="A95" s="1">
        <f>30530</f>
        <v>30530</v>
      </c>
      <c r="B95" s="1">
        <f>0</f>
        <v>0</v>
      </c>
      <c r="C95" s="1">
        <f>16130</f>
        <v>16130</v>
      </c>
      <c r="D95" s="1">
        <f>15638</f>
        <v>15638</v>
      </c>
      <c r="E95" s="1">
        <f>15.271484375</f>
        <v>15.271484375</v>
      </c>
    </row>
    <row r="96" spans="1:5" x14ac:dyDescent="0.25">
      <c r="A96" s="1">
        <f>30841</f>
        <v>30841</v>
      </c>
      <c r="B96" s="1">
        <f>0</f>
        <v>0</v>
      </c>
      <c r="C96" s="1">
        <f>16278</f>
        <v>16278</v>
      </c>
      <c r="D96" s="1">
        <f>15637</f>
        <v>15637</v>
      </c>
      <c r="E96" s="1">
        <f>15.2705078125</f>
        <v>15.2705078125</v>
      </c>
    </row>
    <row r="97" spans="1:5" x14ac:dyDescent="0.25">
      <c r="A97" s="1">
        <f>31130</f>
        <v>31130</v>
      </c>
      <c r="B97" s="1">
        <f>5</f>
        <v>5</v>
      </c>
      <c r="C97" s="1">
        <f>16424</f>
        <v>16424</v>
      </c>
      <c r="D97" s="1">
        <f>15638</f>
        <v>15638</v>
      </c>
      <c r="E97" s="1">
        <f>15.271484375</f>
        <v>15.271484375</v>
      </c>
    </row>
    <row r="98" spans="1:5" x14ac:dyDescent="0.25">
      <c r="A98" s="1">
        <f>31414</f>
        <v>31414</v>
      </c>
      <c r="B98" s="1">
        <f>0</f>
        <v>0</v>
      </c>
      <c r="C98" s="1">
        <f>16585</f>
        <v>16585</v>
      </c>
      <c r="D98" s="1">
        <f>15637</f>
        <v>15637</v>
      </c>
      <c r="E98" s="1">
        <f t="shared" ref="E98:E104" si="8">15.2705078125</f>
        <v>15.2705078125</v>
      </c>
    </row>
    <row r="99" spans="1:5" x14ac:dyDescent="0.25">
      <c r="A99" s="1">
        <f>31727</f>
        <v>31727</v>
      </c>
      <c r="B99" s="1">
        <f>0</f>
        <v>0</v>
      </c>
      <c r="C99" s="1">
        <f>16724</f>
        <v>16724</v>
      </c>
      <c r="D99" s="1">
        <f>15637</f>
        <v>15637</v>
      </c>
      <c r="E99" s="1">
        <f t="shared" si="8"/>
        <v>15.2705078125</v>
      </c>
    </row>
    <row r="100" spans="1:5" x14ac:dyDescent="0.25">
      <c r="A100" s="1">
        <f>32022</f>
        <v>32022</v>
      </c>
      <c r="B100" s="1">
        <f>0</f>
        <v>0</v>
      </c>
      <c r="C100" s="1">
        <f>16897</f>
        <v>16897</v>
      </c>
      <c r="D100" s="1">
        <f>15637</f>
        <v>15637</v>
      </c>
      <c r="E100" s="1">
        <f t="shared" si="8"/>
        <v>15.2705078125</v>
      </c>
    </row>
    <row r="101" spans="1:5" x14ac:dyDescent="0.25">
      <c r="A101" s="1">
        <f>32336</f>
        <v>32336</v>
      </c>
      <c r="B101" s="1">
        <f>0</f>
        <v>0</v>
      </c>
      <c r="C101" s="1">
        <f>17026</f>
        <v>17026</v>
      </c>
      <c r="D101" s="1">
        <f>15637</f>
        <v>15637</v>
      </c>
      <c r="E101" s="1">
        <f t="shared" si="8"/>
        <v>15.2705078125</v>
      </c>
    </row>
    <row r="102" spans="1:5" x14ac:dyDescent="0.25">
      <c r="A102" s="1">
        <f>32645</f>
        <v>32645</v>
      </c>
      <c r="B102" s="1">
        <f>0</f>
        <v>0</v>
      </c>
      <c r="C102" s="1">
        <f>17210</f>
        <v>17210</v>
      </c>
      <c r="D102" s="1">
        <f>15637</f>
        <v>15637</v>
      </c>
      <c r="E102" s="1">
        <f t="shared" si="8"/>
        <v>15.2705078125</v>
      </c>
    </row>
    <row r="103" spans="1:5" x14ac:dyDescent="0.25">
      <c r="A103" s="1">
        <f>32965</f>
        <v>32965</v>
      </c>
      <c r="B103" s="1">
        <f>0</f>
        <v>0</v>
      </c>
      <c r="C103" s="1">
        <f>17373</f>
        <v>17373</v>
      </c>
      <c r="D103" s="1">
        <f>15637</f>
        <v>15637</v>
      </c>
      <c r="E103" s="1">
        <f t="shared" si="8"/>
        <v>15.2705078125</v>
      </c>
    </row>
    <row r="104" spans="1:5" x14ac:dyDescent="0.25">
      <c r="A104" s="1">
        <f>33398</f>
        <v>33398</v>
      </c>
      <c r="B104" s="1">
        <f>0</f>
        <v>0</v>
      </c>
      <c r="C104" s="1">
        <f>17563</f>
        <v>17563</v>
      </c>
      <c r="D104" s="1">
        <f>15637</f>
        <v>15637</v>
      </c>
      <c r="E104" s="1">
        <f t="shared" si="8"/>
        <v>15.2705078125</v>
      </c>
    </row>
    <row r="105" spans="1:5" x14ac:dyDescent="0.25">
      <c r="A105" s="1">
        <f>33857</f>
        <v>33857</v>
      </c>
      <c r="B105" s="1">
        <f>4</f>
        <v>4</v>
      </c>
      <c r="C105" s="1">
        <f>17768</f>
        <v>17768</v>
      </c>
      <c r="D105" s="1">
        <f>15453</f>
        <v>15453</v>
      </c>
      <c r="E105" s="1">
        <f>15.0908203125</f>
        <v>15.0908203125</v>
      </c>
    </row>
    <row r="106" spans="1:5" x14ac:dyDescent="0.25">
      <c r="A106" s="1">
        <f>34248</f>
        <v>34248</v>
      </c>
      <c r="B106" s="1">
        <f>0</f>
        <v>0</v>
      </c>
      <c r="C106" s="1">
        <f>17949</f>
        <v>17949</v>
      </c>
      <c r="D106" s="1">
        <f>15454</f>
        <v>15454</v>
      </c>
      <c r="E106" s="1">
        <f>15.091796875</f>
        <v>15.091796875</v>
      </c>
    </row>
    <row r="107" spans="1:5" x14ac:dyDescent="0.25">
      <c r="A107" s="1">
        <f>34681</f>
        <v>34681</v>
      </c>
      <c r="B107" s="1">
        <f>3</f>
        <v>3</v>
      </c>
      <c r="C107" s="1">
        <f>18084</f>
        <v>18084</v>
      </c>
      <c r="D107" s="1">
        <f>15453</f>
        <v>15453</v>
      </c>
      <c r="E107" s="1">
        <f>15.0908203125</f>
        <v>15.0908203125</v>
      </c>
    </row>
    <row r="108" spans="1:5" x14ac:dyDescent="0.25">
      <c r="A108" s="1">
        <f>35097</f>
        <v>35097</v>
      </c>
      <c r="B108" s="1">
        <f>0</f>
        <v>0</v>
      </c>
      <c r="C108" s="1">
        <f>18252</f>
        <v>18252</v>
      </c>
      <c r="D108" s="1">
        <f>15574</f>
        <v>15574</v>
      </c>
      <c r="E108" s="1">
        <f>15.208984375</f>
        <v>15.208984375</v>
      </c>
    </row>
    <row r="109" spans="1:5" x14ac:dyDescent="0.25">
      <c r="C109" s="1">
        <f>18410</f>
        <v>18410</v>
      </c>
      <c r="D109" s="1">
        <f>15573</f>
        <v>15573</v>
      </c>
      <c r="E109" s="1">
        <f>15.2080078125</f>
        <v>15.2080078125</v>
      </c>
    </row>
    <row r="110" spans="1:5" x14ac:dyDescent="0.25">
      <c r="C110" s="1">
        <f>18597</f>
        <v>18597</v>
      </c>
      <c r="D110" s="1">
        <f>15574</f>
        <v>15574</v>
      </c>
      <c r="E110" s="1">
        <f>15.208984375</f>
        <v>15.208984375</v>
      </c>
    </row>
    <row r="111" spans="1:5" x14ac:dyDescent="0.25">
      <c r="C111" s="1">
        <f>18760</f>
        <v>18760</v>
      </c>
      <c r="D111" s="1">
        <f>15609</f>
        <v>15609</v>
      </c>
      <c r="E111" s="1">
        <f>15.2431640625</f>
        <v>15.2431640625</v>
      </c>
    </row>
    <row r="112" spans="1:5" x14ac:dyDescent="0.25">
      <c r="C112" s="1">
        <f>18982</f>
        <v>18982</v>
      </c>
      <c r="D112" s="1">
        <f>15646</f>
        <v>15646</v>
      </c>
      <c r="E112" s="1">
        <f>15.279296875</f>
        <v>15.279296875</v>
      </c>
    </row>
    <row r="113" spans="3:5" x14ac:dyDescent="0.25">
      <c r="C113" s="1">
        <f>19164</f>
        <v>19164</v>
      </c>
      <c r="D113" s="1">
        <f>15649</f>
        <v>15649</v>
      </c>
      <c r="E113" s="1">
        <f t="shared" ref="E113:E118" si="9">15.2822265625</f>
        <v>15.2822265625</v>
      </c>
    </row>
    <row r="114" spans="3:5" x14ac:dyDescent="0.25">
      <c r="C114" s="1">
        <f>19302</f>
        <v>19302</v>
      </c>
      <c r="D114" s="1">
        <f>15649</f>
        <v>15649</v>
      </c>
      <c r="E114" s="1">
        <f t="shared" si="9"/>
        <v>15.2822265625</v>
      </c>
    </row>
    <row r="115" spans="3:5" x14ac:dyDescent="0.25">
      <c r="C115" s="1">
        <f>19437</f>
        <v>19437</v>
      </c>
      <c r="D115" s="1">
        <f>15649</f>
        <v>15649</v>
      </c>
      <c r="E115" s="1">
        <f t="shared" si="9"/>
        <v>15.2822265625</v>
      </c>
    </row>
    <row r="116" spans="3:5" x14ac:dyDescent="0.25">
      <c r="C116" s="1">
        <f>19615</f>
        <v>19615</v>
      </c>
      <c r="D116" s="1">
        <f>15649</f>
        <v>15649</v>
      </c>
      <c r="E116" s="1">
        <f t="shared" si="9"/>
        <v>15.2822265625</v>
      </c>
    </row>
    <row r="117" spans="3:5" x14ac:dyDescent="0.25">
      <c r="C117" s="1">
        <f>19786</f>
        <v>19786</v>
      </c>
      <c r="D117" s="1">
        <f>15649</f>
        <v>15649</v>
      </c>
      <c r="E117" s="1">
        <f t="shared" si="9"/>
        <v>15.2822265625</v>
      </c>
    </row>
    <row r="118" spans="3:5" x14ac:dyDescent="0.25">
      <c r="C118" s="1">
        <f>19928</f>
        <v>19928</v>
      </c>
      <c r="D118" s="1">
        <f>15649</f>
        <v>15649</v>
      </c>
      <c r="E118" s="1">
        <f t="shared" si="9"/>
        <v>15.2822265625</v>
      </c>
    </row>
    <row r="119" spans="3:5" x14ac:dyDescent="0.25">
      <c r="C119" s="1">
        <f>20109</f>
        <v>20109</v>
      </c>
      <c r="D119" s="1">
        <f>15650</f>
        <v>15650</v>
      </c>
      <c r="E119" s="1">
        <f>15.283203125</f>
        <v>15.283203125</v>
      </c>
    </row>
    <row r="120" spans="3:5" x14ac:dyDescent="0.25">
      <c r="C120" s="1">
        <f>20246</f>
        <v>20246</v>
      </c>
      <c r="D120" s="1">
        <f>15649</f>
        <v>15649</v>
      </c>
      <c r="E120" s="1">
        <f>15.2822265625</f>
        <v>15.2822265625</v>
      </c>
    </row>
    <row r="121" spans="3:5" x14ac:dyDescent="0.25">
      <c r="C121" s="1">
        <f>20404</f>
        <v>20404</v>
      </c>
      <c r="D121" s="1">
        <f>15649</f>
        <v>15649</v>
      </c>
      <c r="E121" s="1">
        <f>15.2822265625</f>
        <v>15.2822265625</v>
      </c>
    </row>
    <row r="122" spans="3:5" x14ac:dyDescent="0.25">
      <c r="C122" s="1">
        <f>20546</f>
        <v>20546</v>
      </c>
      <c r="D122" s="1">
        <f>15649</f>
        <v>15649</v>
      </c>
      <c r="E122" s="1">
        <f>15.2822265625</f>
        <v>15.2822265625</v>
      </c>
    </row>
    <row r="123" spans="3:5" x14ac:dyDescent="0.25">
      <c r="C123" s="1">
        <f>20735</f>
        <v>20735</v>
      </c>
      <c r="D123" s="1">
        <f>15537</f>
        <v>15537</v>
      </c>
      <c r="E123" s="1">
        <f>15.1728515625</f>
        <v>15.1728515625</v>
      </c>
    </row>
    <row r="124" spans="3:5" x14ac:dyDescent="0.25">
      <c r="C124" s="1">
        <f>20852</f>
        <v>20852</v>
      </c>
      <c r="D124" s="1">
        <f>15545</f>
        <v>15545</v>
      </c>
      <c r="E124" s="1">
        <f t="shared" ref="E124:E130" si="10">15.1806640625</f>
        <v>15.1806640625</v>
      </c>
    </row>
    <row r="125" spans="3:5" x14ac:dyDescent="0.25">
      <c r="C125" s="1">
        <f>21009</f>
        <v>21009</v>
      </c>
      <c r="D125" s="1">
        <f>15545</f>
        <v>15545</v>
      </c>
      <c r="E125" s="1">
        <f t="shared" si="10"/>
        <v>15.1806640625</v>
      </c>
    </row>
    <row r="126" spans="3:5" x14ac:dyDescent="0.25">
      <c r="C126" s="1">
        <f>21158</f>
        <v>21158</v>
      </c>
      <c r="D126" s="1">
        <f>15545</f>
        <v>15545</v>
      </c>
      <c r="E126" s="1">
        <f t="shared" si="10"/>
        <v>15.1806640625</v>
      </c>
    </row>
    <row r="127" spans="3:5" x14ac:dyDescent="0.25">
      <c r="C127" s="1">
        <f>21334</f>
        <v>21334</v>
      </c>
      <c r="D127" s="1">
        <f>15545</f>
        <v>15545</v>
      </c>
      <c r="E127" s="1">
        <f t="shared" si="10"/>
        <v>15.1806640625</v>
      </c>
    </row>
    <row r="128" spans="3:5" x14ac:dyDescent="0.25">
      <c r="C128" s="1">
        <f>21490</f>
        <v>21490</v>
      </c>
      <c r="D128" s="1">
        <f>15545</f>
        <v>15545</v>
      </c>
      <c r="E128" s="1">
        <f t="shared" si="10"/>
        <v>15.1806640625</v>
      </c>
    </row>
    <row r="129" spans="3:5" x14ac:dyDescent="0.25">
      <c r="C129" s="1">
        <f>21664</f>
        <v>21664</v>
      </c>
      <c r="D129" s="1">
        <f>15545</f>
        <v>15545</v>
      </c>
      <c r="E129" s="1">
        <f t="shared" si="10"/>
        <v>15.1806640625</v>
      </c>
    </row>
    <row r="130" spans="3:5" x14ac:dyDescent="0.25">
      <c r="C130" s="1">
        <f>21803</f>
        <v>21803</v>
      </c>
      <c r="D130" s="1">
        <f>15545</f>
        <v>15545</v>
      </c>
      <c r="E130" s="1">
        <f t="shared" si="10"/>
        <v>15.1806640625</v>
      </c>
    </row>
    <row r="131" spans="3:5" x14ac:dyDescent="0.25">
      <c r="C131" s="1">
        <f>21955</f>
        <v>21955</v>
      </c>
      <c r="D131" s="1">
        <f>15697</f>
        <v>15697</v>
      </c>
      <c r="E131" s="1">
        <f>15.3291015625</f>
        <v>15.3291015625</v>
      </c>
    </row>
    <row r="132" spans="3:5" x14ac:dyDescent="0.25">
      <c r="C132" s="1">
        <f>22155</f>
        <v>22155</v>
      </c>
      <c r="D132" s="1">
        <f>15714</f>
        <v>15714</v>
      </c>
      <c r="E132" s="1">
        <f>15.345703125</f>
        <v>15.345703125</v>
      </c>
    </row>
    <row r="133" spans="3:5" x14ac:dyDescent="0.25">
      <c r="C133" s="1">
        <f>22336</f>
        <v>22336</v>
      </c>
      <c r="D133" s="1">
        <f t="shared" ref="D133:D140" si="11">15713</f>
        <v>15713</v>
      </c>
      <c r="E133" s="1">
        <f t="shared" ref="E133:E140" si="12">15.3447265625</f>
        <v>15.3447265625</v>
      </c>
    </row>
    <row r="134" spans="3:5" x14ac:dyDescent="0.25">
      <c r="C134" s="1">
        <f>22537</f>
        <v>22537</v>
      </c>
      <c r="D134" s="1">
        <f t="shared" si="11"/>
        <v>15713</v>
      </c>
      <c r="E134" s="1">
        <f t="shared" si="12"/>
        <v>15.3447265625</v>
      </c>
    </row>
    <row r="135" spans="3:5" x14ac:dyDescent="0.25">
      <c r="C135" s="1">
        <f>22729</f>
        <v>22729</v>
      </c>
      <c r="D135" s="1">
        <f t="shared" si="11"/>
        <v>15713</v>
      </c>
      <c r="E135" s="1">
        <f t="shared" si="12"/>
        <v>15.3447265625</v>
      </c>
    </row>
    <row r="136" spans="3:5" x14ac:dyDescent="0.25">
      <c r="C136" s="1">
        <f>22868</f>
        <v>22868</v>
      </c>
      <c r="D136" s="1">
        <f t="shared" si="11"/>
        <v>15713</v>
      </c>
      <c r="E136" s="1">
        <f t="shared" si="12"/>
        <v>15.3447265625</v>
      </c>
    </row>
    <row r="137" spans="3:5" x14ac:dyDescent="0.25">
      <c r="C137" s="1">
        <f>23067</f>
        <v>23067</v>
      </c>
      <c r="D137" s="1">
        <f t="shared" si="11"/>
        <v>15713</v>
      </c>
      <c r="E137" s="1">
        <f t="shared" si="12"/>
        <v>15.3447265625</v>
      </c>
    </row>
    <row r="138" spans="3:5" x14ac:dyDescent="0.25">
      <c r="C138" s="1">
        <f>23220</f>
        <v>23220</v>
      </c>
      <c r="D138" s="1">
        <f t="shared" si="11"/>
        <v>15713</v>
      </c>
      <c r="E138" s="1">
        <f t="shared" si="12"/>
        <v>15.3447265625</v>
      </c>
    </row>
    <row r="139" spans="3:5" x14ac:dyDescent="0.25">
      <c r="C139" s="1">
        <f>23398</f>
        <v>23398</v>
      </c>
      <c r="D139" s="1">
        <f t="shared" si="11"/>
        <v>15713</v>
      </c>
      <c r="E139" s="1">
        <f t="shared" si="12"/>
        <v>15.3447265625</v>
      </c>
    </row>
    <row r="140" spans="3:5" x14ac:dyDescent="0.25">
      <c r="C140" s="1">
        <f>23551</f>
        <v>23551</v>
      </c>
      <c r="D140" s="1">
        <f t="shared" si="11"/>
        <v>15713</v>
      </c>
      <c r="E140" s="1">
        <f t="shared" si="12"/>
        <v>15.3447265625</v>
      </c>
    </row>
    <row r="141" spans="3:5" x14ac:dyDescent="0.25">
      <c r="C141" s="1">
        <f>23712</f>
        <v>23712</v>
      </c>
      <c r="D141" s="1">
        <f>15829</f>
        <v>15829</v>
      </c>
      <c r="E141" s="1">
        <f>15.4580078125</f>
        <v>15.4580078125</v>
      </c>
    </row>
    <row r="142" spans="3:5" x14ac:dyDescent="0.25">
      <c r="C142" s="1">
        <f>23834</f>
        <v>23834</v>
      </c>
      <c r="D142" s="1">
        <f>15669</f>
        <v>15669</v>
      </c>
      <c r="E142" s="1">
        <f>15.3017578125</f>
        <v>15.3017578125</v>
      </c>
    </row>
    <row r="143" spans="3:5" x14ac:dyDescent="0.25">
      <c r="C143" s="1">
        <f>24001</f>
        <v>24001</v>
      </c>
      <c r="D143" s="1">
        <f>15669</f>
        <v>15669</v>
      </c>
      <c r="E143" s="1">
        <f>15.3017578125</f>
        <v>15.3017578125</v>
      </c>
    </row>
    <row r="144" spans="3:5" x14ac:dyDescent="0.25">
      <c r="C144" s="1">
        <f>24137</f>
        <v>24137</v>
      </c>
      <c r="D144" s="1">
        <f t="shared" ref="D144:D158" si="13">15673</f>
        <v>15673</v>
      </c>
      <c r="E144" s="1">
        <f t="shared" ref="E144:E158" si="14">15.3056640625</f>
        <v>15.3056640625</v>
      </c>
    </row>
    <row r="145" spans="3:5" x14ac:dyDescent="0.25">
      <c r="C145" s="1">
        <f>24301</f>
        <v>24301</v>
      </c>
      <c r="D145" s="1">
        <f t="shared" si="13"/>
        <v>15673</v>
      </c>
      <c r="E145" s="1">
        <f t="shared" si="14"/>
        <v>15.3056640625</v>
      </c>
    </row>
    <row r="146" spans="3:5" x14ac:dyDescent="0.25">
      <c r="C146" s="1">
        <f>24429</f>
        <v>24429</v>
      </c>
      <c r="D146" s="1">
        <f t="shared" si="13"/>
        <v>15673</v>
      </c>
      <c r="E146" s="1">
        <f t="shared" si="14"/>
        <v>15.3056640625</v>
      </c>
    </row>
    <row r="147" spans="3:5" x14ac:dyDescent="0.25">
      <c r="C147" s="1">
        <f>24582</f>
        <v>24582</v>
      </c>
      <c r="D147" s="1">
        <f t="shared" si="13"/>
        <v>15673</v>
      </c>
      <c r="E147" s="1">
        <f t="shared" si="14"/>
        <v>15.3056640625</v>
      </c>
    </row>
    <row r="148" spans="3:5" x14ac:dyDescent="0.25">
      <c r="C148" s="1">
        <f>24738</f>
        <v>24738</v>
      </c>
      <c r="D148" s="1">
        <f t="shared" si="13"/>
        <v>15673</v>
      </c>
      <c r="E148" s="1">
        <f t="shared" si="14"/>
        <v>15.3056640625</v>
      </c>
    </row>
    <row r="149" spans="3:5" x14ac:dyDescent="0.25">
      <c r="C149" s="1">
        <f>24913</f>
        <v>24913</v>
      </c>
      <c r="D149" s="1">
        <f t="shared" si="13"/>
        <v>15673</v>
      </c>
      <c r="E149" s="1">
        <f t="shared" si="14"/>
        <v>15.3056640625</v>
      </c>
    </row>
    <row r="150" spans="3:5" x14ac:dyDescent="0.25">
      <c r="C150" s="1">
        <f>25065</f>
        <v>25065</v>
      </c>
      <c r="D150" s="1">
        <f t="shared" si="13"/>
        <v>15673</v>
      </c>
      <c r="E150" s="1">
        <f t="shared" si="14"/>
        <v>15.3056640625</v>
      </c>
    </row>
    <row r="151" spans="3:5" x14ac:dyDescent="0.25">
      <c r="C151" s="1">
        <f>25226</f>
        <v>25226</v>
      </c>
      <c r="D151" s="1">
        <f t="shared" si="13"/>
        <v>15673</v>
      </c>
      <c r="E151" s="1">
        <f t="shared" si="14"/>
        <v>15.3056640625</v>
      </c>
    </row>
    <row r="152" spans="3:5" x14ac:dyDescent="0.25">
      <c r="C152" s="1">
        <f>25367</f>
        <v>25367</v>
      </c>
      <c r="D152" s="1">
        <f t="shared" si="13"/>
        <v>15673</v>
      </c>
      <c r="E152" s="1">
        <f t="shared" si="14"/>
        <v>15.3056640625</v>
      </c>
    </row>
    <row r="153" spans="3:5" x14ac:dyDescent="0.25">
      <c r="C153" s="1">
        <f>25513</f>
        <v>25513</v>
      </c>
      <c r="D153" s="1">
        <f t="shared" si="13"/>
        <v>15673</v>
      </c>
      <c r="E153" s="1">
        <f t="shared" si="14"/>
        <v>15.3056640625</v>
      </c>
    </row>
    <row r="154" spans="3:5" x14ac:dyDescent="0.25">
      <c r="C154" s="1">
        <f>25693</f>
        <v>25693</v>
      </c>
      <c r="D154" s="1">
        <f t="shared" si="13"/>
        <v>15673</v>
      </c>
      <c r="E154" s="1">
        <f t="shared" si="14"/>
        <v>15.3056640625</v>
      </c>
    </row>
    <row r="155" spans="3:5" x14ac:dyDescent="0.25">
      <c r="C155" s="1">
        <f>25854</f>
        <v>25854</v>
      </c>
      <c r="D155" s="1">
        <f t="shared" si="13"/>
        <v>15673</v>
      </c>
      <c r="E155" s="1">
        <f t="shared" si="14"/>
        <v>15.3056640625</v>
      </c>
    </row>
    <row r="156" spans="3:5" x14ac:dyDescent="0.25">
      <c r="C156" s="1">
        <f>25997</f>
        <v>25997</v>
      </c>
      <c r="D156" s="1">
        <f t="shared" si="13"/>
        <v>15673</v>
      </c>
      <c r="E156" s="1">
        <f t="shared" si="14"/>
        <v>15.3056640625</v>
      </c>
    </row>
    <row r="157" spans="3:5" x14ac:dyDescent="0.25">
      <c r="C157" s="1">
        <f>26184</f>
        <v>26184</v>
      </c>
      <c r="D157" s="1">
        <f t="shared" si="13"/>
        <v>15673</v>
      </c>
      <c r="E157" s="1">
        <f t="shared" si="14"/>
        <v>15.3056640625</v>
      </c>
    </row>
    <row r="158" spans="3:5" x14ac:dyDescent="0.25">
      <c r="C158" s="1">
        <f>26344</f>
        <v>26344</v>
      </c>
      <c r="D158" s="1">
        <f t="shared" si="13"/>
        <v>15673</v>
      </c>
      <c r="E158" s="1">
        <f t="shared" si="14"/>
        <v>15.3056640625</v>
      </c>
    </row>
    <row r="159" spans="3:5" x14ac:dyDescent="0.25">
      <c r="C159" s="1">
        <f>26565</f>
        <v>26565</v>
      </c>
      <c r="D159" s="1">
        <f>15769</f>
        <v>15769</v>
      </c>
      <c r="E159" s="1">
        <f>15.3994140625</f>
        <v>15.3994140625</v>
      </c>
    </row>
    <row r="160" spans="3:5" x14ac:dyDescent="0.25">
      <c r="C160" s="1">
        <f>26684</f>
        <v>26684</v>
      </c>
      <c r="D160" s="1">
        <f t="shared" ref="D160:D177" si="15">15837</f>
        <v>15837</v>
      </c>
      <c r="E160" s="1">
        <f t="shared" ref="E160:E177" si="16">15.4658203125</f>
        <v>15.4658203125</v>
      </c>
    </row>
    <row r="161" spans="3:5" x14ac:dyDescent="0.25">
      <c r="C161" s="1">
        <f>26839</f>
        <v>26839</v>
      </c>
      <c r="D161" s="1">
        <f t="shared" si="15"/>
        <v>15837</v>
      </c>
      <c r="E161" s="1">
        <f t="shared" si="16"/>
        <v>15.4658203125</v>
      </c>
    </row>
    <row r="162" spans="3:5" x14ac:dyDescent="0.25">
      <c r="C162" s="1">
        <f>26986</f>
        <v>26986</v>
      </c>
      <c r="D162" s="1">
        <f t="shared" si="15"/>
        <v>15837</v>
      </c>
      <c r="E162" s="1">
        <f t="shared" si="16"/>
        <v>15.4658203125</v>
      </c>
    </row>
    <row r="163" spans="3:5" x14ac:dyDescent="0.25">
      <c r="C163" s="1">
        <f>27130</f>
        <v>27130</v>
      </c>
      <c r="D163" s="1">
        <f t="shared" si="15"/>
        <v>15837</v>
      </c>
      <c r="E163" s="1">
        <f t="shared" si="16"/>
        <v>15.4658203125</v>
      </c>
    </row>
    <row r="164" spans="3:5" x14ac:dyDescent="0.25">
      <c r="C164" s="1">
        <f>27279</f>
        <v>27279</v>
      </c>
      <c r="D164" s="1">
        <f t="shared" si="15"/>
        <v>15837</v>
      </c>
      <c r="E164" s="1">
        <f t="shared" si="16"/>
        <v>15.4658203125</v>
      </c>
    </row>
    <row r="165" spans="3:5" x14ac:dyDescent="0.25">
      <c r="C165" s="1">
        <f>27448</f>
        <v>27448</v>
      </c>
      <c r="D165" s="1">
        <f t="shared" si="15"/>
        <v>15837</v>
      </c>
      <c r="E165" s="1">
        <f t="shared" si="16"/>
        <v>15.4658203125</v>
      </c>
    </row>
    <row r="166" spans="3:5" x14ac:dyDescent="0.25">
      <c r="C166" s="1">
        <f>27590</f>
        <v>27590</v>
      </c>
      <c r="D166" s="1">
        <f t="shared" si="15"/>
        <v>15837</v>
      </c>
      <c r="E166" s="1">
        <f t="shared" si="16"/>
        <v>15.4658203125</v>
      </c>
    </row>
    <row r="167" spans="3:5" x14ac:dyDescent="0.25">
      <c r="C167" s="1">
        <f>27741</f>
        <v>27741</v>
      </c>
      <c r="D167" s="1">
        <f t="shared" si="15"/>
        <v>15837</v>
      </c>
      <c r="E167" s="1">
        <f t="shared" si="16"/>
        <v>15.4658203125</v>
      </c>
    </row>
    <row r="168" spans="3:5" x14ac:dyDescent="0.25">
      <c r="C168" s="1">
        <f>27892</f>
        <v>27892</v>
      </c>
      <c r="D168" s="1">
        <f t="shared" si="15"/>
        <v>15837</v>
      </c>
      <c r="E168" s="1">
        <f t="shared" si="16"/>
        <v>15.4658203125</v>
      </c>
    </row>
    <row r="169" spans="3:5" x14ac:dyDescent="0.25">
      <c r="C169" s="1">
        <f>28046</f>
        <v>28046</v>
      </c>
      <c r="D169" s="1">
        <f t="shared" si="15"/>
        <v>15837</v>
      </c>
      <c r="E169" s="1">
        <f t="shared" si="16"/>
        <v>15.4658203125</v>
      </c>
    </row>
    <row r="170" spans="3:5" x14ac:dyDescent="0.25">
      <c r="C170" s="1">
        <f>28207</f>
        <v>28207</v>
      </c>
      <c r="D170" s="1">
        <f t="shared" si="15"/>
        <v>15837</v>
      </c>
      <c r="E170" s="1">
        <f t="shared" si="16"/>
        <v>15.4658203125</v>
      </c>
    </row>
    <row r="171" spans="3:5" x14ac:dyDescent="0.25">
      <c r="C171" s="1">
        <f>28390</f>
        <v>28390</v>
      </c>
      <c r="D171" s="1">
        <f t="shared" si="15"/>
        <v>15837</v>
      </c>
      <c r="E171" s="1">
        <f t="shared" si="16"/>
        <v>15.4658203125</v>
      </c>
    </row>
    <row r="172" spans="3:5" x14ac:dyDescent="0.25">
      <c r="C172" s="1">
        <f>28558</f>
        <v>28558</v>
      </c>
      <c r="D172" s="1">
        <f t="shared" si="15"/>
        <v>15837</v>
      </c>
      <c r="E172" s="1">
        <f t="shared" si="16"/>
        <v>15.4658203125</v>
      </c>
    </row>
    <row r="173" spans="3:5" x14ac:dyDescent="0.25">
      <c r="C173" s="1">
        <f>28715</f>
        <v>28715</v>
      </c>
      <c r="D173" s="1">
        <f t="shared" si="15"/>
        <v>15837</v>
      </c>
      <c r="E173" s="1">
        <f t="shared" si="16"/>
        <v>15.4658203125</v>
      </c>
    </row>
    <row r="174" spans="3:5" x14ac:dyDescent="0.25">
      <c r="C174" s="1">
        <f>28890</f>
        <v>28890</v>
      </c>
      <c r="D174" s="1">
        <f t="shared" si="15"/>
        <v>15837</v>
      </c>
      <c r="E174" s="1">
        <f t="shared" si="16"/>
        <v>15.4658203125</v>
      </c>
    </row>
    <row r="175" spans="3:5" x14ac:dyDescent="0.25">
      <c r="C175" s="1">
        <f>29085</f>
        <v>29085</v>
      </c>
      <c r="D175" s="1">
        <f t="shared" si="15"/>
        <v>15837</v>
      </c>
      <c r="E175" s="1">
        <f t="shared" si="16"/>
        <v>15.4658203125</v>
      </c>
    </row>
    <row r="176" spans="3:5" x14ac:dyDescent="0.25">
      <c r="C176" s="1">
        <f>29222</f>
        <v>29222</v>
      </c>
      <c r="D176" s="1">
        <f t="shared" si="15"/>
        <v>15837</v>
      </c>
      <c r="E176" s="1">
        <f t="shared" si="16"/>
        <v>15.4658203125</v>
      </c>
    </row>
    <row r="177" spans="3:5" x14ac:dyDescent="0.25">
      <c r="C177" s="1">
        <f>29351</f>
        <v>29351</v>
      </c>
      <c r="D177" s="1">
        <f t="shared" si="15"/>
        <v>15837</v>
      </c>
      <c r="E177" s="1">
        <f t="shared" si="16"/>
        <v>15.4658203125</v>
      </c>
    </row>
    <row r="178" spans="3:5" x14ac:dyDescent="0.25">
      <c r="C178" s="1">
        <f>29539</f>
        <v>29539</v>
      </c>
      <c r="D178" s="1">
        <f>15865</f>
        <v>15865</v>
      </c>
      <c r="E178" s="1">
        <f>15.4931640625</f>
        <v>15.4931640625</v>
      </c>
    </row>
    <row r="179" spans="3:5" x14ac:dyDescent="0.25">
      <c r="C179" s="1">
        <f>29693</f>
        <v>29693</v>
      </c>
      <c r="D179" s="1">
        <f>15693</f>
        <v>15693</v>
      </c>
      <c r="E179" s="1">
        <f>15.3251953125</f>
        <v>15.3251953125</v>
      </c>
    </row>
    <row r="180" spans="3:5" x14ac:dyDescent="0.25">
      <c r="C180" s="1">
        <f>29827</f>
        <v>29827</v>
      </c>
      <c r="D180" s="1">
        <f>15693</f>
        <v>15693</v>
      </c>
      <c r="E180" s="1">
        <f>15.3251953125</f>
        <v>15.3251953125</v>
      </c>
    </row>
    <row r="181" spans="3:5" x14ac:dyDescent="0.25">
      <c r="C181" s="1">
        <f>29954</f>
        <v>29954</v>
      </c>
      <c r="D181" s="1">
        <f>15697</f>
        <v>15697</v>
      </c>
      <c r="E181" s="1">
        <f>15.3291015625</f>
        <v>15.3291015625</v>
      </c>
    </row>
    <row r="182" spans="3:5" x14ac:dyDescent="0.25">
      <c r="C182" s="1">
        <f>30067</f>
        <v>30067</v>
      </c>
      <c r="D182" s="1">
        <f>15697</f>
        <v>15697</v>
      </c>
      <c r="E182" s="1">
        <f>15.3291015625</f>
        <v>15.3291015625</v>
      </c>
    </row>
    <row r="183" spans="3:5" x14ac:dyDescent="0.25">
      <c r="C183" s="1">
        <f>30187</f>
        <v>30187</v>
      </c>
      <c r="D183" s="1">
        <f>15697</f>
        <v>15697</v>
      </c>
      <c r="E183" s="1">
        <f>15.3291015625</f>
        <v>15.3291015625</v>
      </c>
    </row>
    <row r="184" spans="3:5" x14ac:dyDescent="0.25">
      <c r="C184" s="1">
        <f>30363</f>
        <v>30363</v>
      </c>
      <c r="D184" s="1">
        <f>15698</f>
        <v>15698</v>
      </c>
      <c r="E184" s="1">
        <f>15.330078125</f>
        <v>15.330078125</v>
      </c>
    </row>
    <row r="185" spans="3:5" x14ac:dyDescent="0.25">
      <c r="C185" s="1">
        <f>30542</f>
        <v>30542</v>
      </c>
      <c r="D185" s="1">
        <f>15697</f>
        <v>15697</v>
      </c>
      <c r="E185" s="1">
        <f>15.3291015625</f>
        <v>15.3291015625</v>
      </c>
    </row>
    <row r="186" spans="3:5" x14ac:dyDescent="0.25">
      <c r="C186" s="1">
        <f>30701</f>
        <v>30701</v>
      </c>
      <c r="D186" s="1">
        <f>15697</f>
        <v>15697</v>
      </c>
      <c r="E186" s="1">
        <f>15.3291015625</f>
        <v>15.3291015625</v>
      </c>
    </row>
    <row r="187" spans="3:5" x14ac:dyDescent="0.25">
      <c r="C187" s="1">
        <f>30872</f>
        <v>30872</v>
      </c>
      <c r="D187" s="1">
        <f>15785</f>
        <v>15785</v>
      </c>
      <c r="E187" s="1">
        <f>15.4150390625</f>
        <v>15.4150390625</v>
      </c>
    </row>
    <row r="188" spans="3:5" x14ac:dyDescent="0.25">
      <c r="C188" s="1">
        <f>31033</f>
        <v>31033</v>
      </c>
      <c r="D188" s="1">
        <f t="shared" ref="D188:D197" si="17">15849</f>
        <v>15849</v>
      </c>
      <c r="E188" s="1">
        <f t="shared" ref="E188:E197" si="18">15.4775390625</f>
        <v>15.4775390625</v>
      </c>
    </row>
    <row r="189" spans="3:5" x14ac:dyDescent="0.25">
      <c r="C189" s="1">
        <f>31189</f>
        <v>31189</v>
      </c>
      <c r="D189" s="1">
        <f t="shared" si="17"/>
        <v>15849</v>
      </c>
      <c r="E189" s="1">
        <f t="shared" si="18"/>
        <v>15.4775390625</v>
      </c>
    </row>
    <row r="190" spans="3:5" x14ac:dyDescent="0.25">
      <c r="C190" s="1">
        <f>31328</f>
        <v>31328</v>
      </c>
      <c r="D190" s="1">
        <f t="shared" si="17"/>
        <v>15849</v>
      </c>
      <c r="E190" s="1">
        <f t="shared" si="18"/>
        <v>15.4775390625</v>
      </c>
    </row>
    <row r="191" spans="3:5" x14ac:dyDescent="0.25">
      <c r="C191" s="1">
        <f>31463</f>
        <v>31463</v>
      </c>
      <c r="D191" s="1">
        <f t="shared" si="17"/>
        <v>15849</v>
      </c>
      <c r="E191" s="1">
        <f t="shared" si="18"/>
        <v>15.4775390625</v>
      </c>
    </row>
    <row r="192" spans="3:5" x14ac:dyDescent="0.25">
      <c r="C192" s="1">
        <f>31615</f>
        <v>31615</v>
      </c>
      <c r="D192" s="1">
        <f t="shared" si="17"/>
        <v>15849</v>
      </c>
      <c r="E192" s="1">
        <f t="shared" si="18"/>
        <v>15.4775390625</v>
      </c>
    </row>
    <row r="193" spans="3:5" x14ac:dyDescent="0.25">
      <c r="C193" s="1">
        <f>31750</f>
        <v>31750</v>
      </c>
      <c r="D193" s="1">
        <f t="shared" si="17"/>
        <v>15849</v>
      </c>
      <c r="E193" s="1">
        <f t="shared" si="18"/>
        <v>15.4775390625</v>
      </c>
    </row>
    <row r="194" spans="3:5" x14ac:dyDescent="0.25">
      <c r="C194" s="1">
        <f>31888</f>
        <v>31888</v>
      </c>
      <c r="D194" s="1">
        <f t="shared" si="17"/>
        <v>15849</v>
      </c>
      <c r="E194" s="1">
        <f t="shared" si="18"/>
        <v>15.4775390625</v>
      </c>
    </row>
    <row r="195" spans="3:5" x14ac:dyDescent="0.25">
      <c r="C195" s="1">
        <f>32050</f>
        <v>32050</v>
      </c>
      <c r="D195" s="1">
        <f t="shared" si="17"/>
        <v>15849</v>
      </c>
      <c r="E195" s="1">
        <f t="shared" si="18"/>
        <v>15.4775390625</v>
      </c>
    </row>
    <row r="196" spans="3:5" x14ac:dyDescent="0.25">
      <c r="C196" s="1">
        <f>32179</f>
        <v>32179</v>
      </c>
      <c r="D196" s="1">
        <f t="shared" si="17"/>
        <v>15849</v>
      </c>
      <c r="E196" s="1">
        <f t="shared" si="18"/>
        <v>15.4775390625</v>
      </c>
    </row>
    <row r="197" spans="3:5" x14ac:dyDescent="0.25">
      <c r="C197" s="1">
        <f>32330</f>
        <v>32330</v>
      </c>
      <c r="D197" s="1">
        <f t="shared" si="17"/>
        <v>15849</v>
      </c>
      <c r="E197" s="1">
        <f t="shared" si="18"/>
        <v>15.4775390625</v>
      </c>
    </row>
    <row r="198" spans="3:5" x14ac:dyDescent="0.25">
      <c r="C198" s="1">
        <f>32514</f>
        <v>32514</v>
      </c>
      <c r="D198" s="1">
        <f>15702</f>
        <v>15702</v>
      </c>
      <c r="E198" s="1">
        <f>15.333984375</f>
        <v>15.333984375</v>
      </c>
    </row>
    <row r="199" spans="3:5" x14ac:dyDescent="0.25">
      <c r="C199" s="1">
        <f>32677</f>
        <v>32677</v>
      </c>
      <c r="D199" s="1">
        <f>15701</f>
        <v>15701</v>
      </c>
      <c r="E199" s="1">
        <f>15.3330078125</f>
        <v>15.3330078125</v>
      </c>
    </row>
    <row r="200" spans="3:5" x14ac:dyDescent="0.25">
      <c r="C200" s="1">
        <f>32803</f>
        <v>32803</v>
      </c>
      <c r="D200" s="1">
        <f>15705</f>
        <v>15705</v>
      </c>
      <c r="E200" s="1">
        <f>15.3369140625</f>
        <v>15.3369140625</v>
      </c>
    </row>
    <row r="201" spans="3:5" x14ac:dyDescent="0.25">
      <c r="C201" s="1">
        <f>32968</f>
        <v>32968</v>
      </c>
      <c r="D201" s="1">
        <f>15745</f>
        <v>15745</v>
      </c>
      <c r="E201" s="1">
        <f>15.3759765625</f>
        <v>15.3759765625</v>
      </c>
    </row>
    <row r="202" spans="3:5" x14ac:dyDescent="0.25">
      <c r="C202" s="1">
        <f>33161</f>
        <v>33161</v>
      </c>
      <c r="D202" s="1">
        <f>15825</f>
        <v>15825</v>
      </c>
      <c r="E202" s="1">
        <f>15.4541015625</f>
        <v>15.4541015625</v>
      </c>
    </row>
    <row r="203" spans="3:5" x14ac:dyDescent="0.25">
      <c r="C203" s="1">
        <f>33358</f>
        <v>33358</v>
      </c>
      <c r="D203" s="1">
        <f>15825</f>
        <v>15825</v>
      </c>
      <c r="E203" s="1">
        <f>15.4541015625</f>
        <v>15.4541015625</v>
      </c>
    </row>
    <row r="204" spans="3:5" x14ac:dyDescent="0.25">
      <c r="C204" s="1">
        <f>33620</f>
        <v>33620</v>
      </c>
      <c r="D204" s="1">
        <f>15862</f>
        <v>15862</v>
      </c>
      <c r="E204" s="1">
        <f>15.490234375</f>
        <v>15.490234375</v>
      </c>
    </row>
    <row r="205" spans="3:5" x14ac:dyDescent="0.25">
      <c r="C205" s="1">
        <f>33820</f>
        <v>33820</v>
      </c>
      <c r="D205" s="1">
        <f>15901</f>
        <v>15901</v>
      </c>
      <c r="E205" s="1">
        <f>15.5283203125</f>
        <v>15.5283203125</v>
      </c>
    </row>
    <row r="206" spans="3:5" x14ac:dyDescent="0.25">
      <c r="C206" s="1">
        <f>34017</f>
        <v>34017</v>
      </c>
      <c r="D206" s="1">
        <f>15901</f>
        <v>15901</v>
      </c>
      <c r="E206" s="1">
        <f>15.5283203125</f>
        <v>15.5283203125</v>
      </c>
    </row>
    <row r="207" spans="3:5" x14ac:dyDescent="0.25">
      <c r="C207" s="1">
        <f>34224</f>
        <v>34224</v>
      </c>
      <c r="D207" s="1">
        <f>15901</f>
        <v>15901</v>
      </c>
      <c r="E207" s="1">
        <f>15.5283203125</f>
        <v>15.5283203125</v>
      </c>
    </row>
    <row r="208" spans="3:5" x14ac:dyDescent="0.25">
      <c r="C208" s="1">
        <f>34430</f>
        <v>34430</v>
      </c>
      <c r="D208" s="1">
        <f>15901</f>
        <v>15901</v>
      </c>
      <c r="E208" s="1">
        <f>15.5283203125</f>
        <v>15.5283203125</v>
      </c>
    </row>
    <row r="209" spans="3:5" x14ac:dyDescent="0.25">
      <c r="C209" s="1">
        <f>34625</f>
        <v>34625</v>
      </c>
      <c r="D209" s="1">
        <f>15901</f>
        <v>15901</v>
      </c>
      <c r="E209" s="1">
        <f>15.5283203125</f>
        <v>15.5283203125</v>
      </c>
    </row>
    <row r="210" spans="3:5" x14ac:dyDescent="0.25">
      <c r="C210" s="1">
        <f>34838</f>
        <v>34838</v>
      </c>
      <c r="D210" s="1">
        <f>15902</f>
        <v>15902</v>
      </c>
      <c r="E210" s="1">
        <f>15.529296875</f>
        <v>15.529296875</v>
      </c>
    </row>
    <row r="211" spans="3:5" x14ac:dyDescent="0.25">
      <c r="C211" s="1">
        <f>35033</f>
        <v>35033</v>
      </c>
      <c r="D211" s="1">
        <f>15901</f>
        <v>15901</v>
      </c>
      <c r="E211" s="1">
        <f>15.5283203125</f>
        <v>15.5283203125</v>
      </c>
    </row>
    <row r="212" spans="3:5" x14ac:dyDescent="0.25">
      <c r="C212" s="1">
        <f>35217</f>
        <v>35217</v>
      </c>
      <c r="D212" s="1">
        <f>15902</f>
        <v>15902</v>
      </c>
      <c r="E212" s="1">
        <f>15.529296875</f>
        <v>15.529296875</v>
      </c>
    </row>
    <row r="213" spans="3:5" x14ac:dyDescent="0.25">
      <c r="C213" s="1">
        <f>35367</f>
        <v>35367</v>
      </c>
      <c r="D213" s="1">
        <f>15901</f>
        <v>15901</v>
      </c>
      <c r="E213" s="1">
        <f>15.5283203125</f>
        <v>15.5283203125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2016-01-08T15:46:53Z</cp:lastPrinted>
  <dcterms:created xsi:type="dcterms:W3CDTF">2016-01-08T15:46:53Z</dcterms:created>
  <dcterms:modified xsi:type="dcterms:W3CDTF">2016-01-08T15:31:48Z</dcterms:modified>
</cp:coreProperties>
</file>