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H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<sst xmlns="http://schemas.openxmlformats.org/spreadsheetml/2006/main" count="9" uniqueCount="9">
  <si>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</si>
  <si>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</si>
  <si>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</si>
  <si>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</si>
  <si>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326(103x)</t>
  </si>
  <si>
    <t>AVERAGE: 164(207x)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</si>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</sst>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Sheet1!$A$2:$A$104</c:f>
              <c:numCache>
                <c:formatCode>General</c:formatCode>
                <c:ptCount val="103"/>
                <c:pt idx="0">
                  <c:v>1124</c:v>
                </c:pt>
                <c:pt idx="1">
                  <c:v>1442</c:v>
                </c:pt>
                <c:pt idx="2">
                  <c:v>1788</c:v>
                </c:pt>
                <c:pt idx="3">
                  <c:v>2110</c:v>
                </c:pt>
                <c:pt idx="4">
                  <c:v>2442</c:v>
                </c:pt>
                <c:pt idx="5">
                  <c:v>2839</c:v>
                </c:pt>
                <c:pt idx="6">
                  <c:v>3201</c:v>
                </c:pt>
                <c:pt idx="7">
                  <c:v>3487</c:v>
                </c:pt>
                <c:pt idx="8">
                  <c:v>3807</c:v>
                </c:pt>
                <c:pt idx="9">
                  <c:v>4132</c:v>
                </c:pt>
                <c:pt idx="10">
                  <c:v>4470</c:v>
                </c:pt>
                <c:pt idx="11">
                  <c:v>4797</c:v>
                </c:pt>
                <c:pt idx="12">
                  <c:v>5100</c:v>
                </c:pt>
                <c:pt idx="13">
                  <c:v>5417</c:v>
                </c:pt>
                <c:pt idx="14">
                  <c:v>5723</c:v>
                </c:pt>
                <c:pt idx="15">
                  <c:v>6074</c:v>
                </c:pt>
                <c:pt idx="16">
                  <c:v>6421</c:v>
                </c:pt>
                <c:pt idx="17">
                  <c:v>6745</c:v>
                </c:pt>
                <c:pt idx="18">
                  <c:v>7030</c:v>
                </c:pt>
                <c:pt idx="19">
                  <c:v>7341</c:v>
                </c:pt>
                <c:pt idx="20">
                  <c:v>7660</c:v>
                </c:pt>
                <c:pt idx="21">
                  <c:v>7994</c:v>
                </c:pt>
                <c:pt idx="22">
                  <c:v>8306</c:v>
                </c:pt>
                <c:pt idx="23">
                  <c:v>8608</c:v>
                </c:pt>
                <c:pt idx="24">
                  <c:v>8870</c:v>
                </c:pt>
                <c:pt idx="25">
                  <c:v>9176</c:v>
                </c:pt>
                <c:pt idx="26">
                  <c:v>9484</c:v>
                </c:pt>
                <c:pt idx="27">
                  <c:v>9768</c:v>
                </c:pt>
                <c:pt idx="28">
                  <c:v>10073</c:v>
                </c:pt>
                <c:pt idx="29">
                  <c:v>10372</c:v>
                </c:pt>
                <c:pt idx="30">
                  <c:v>10645</c:v>
                </c:pt>
                <c:pt idx="31">
                  <c:v>10931</c:v>
                </c:pt>
                <c:pt idx="32">
                  <c:v>11213</c:v>
                </c:pt>
                <c:pt idx="33">
                  <c:v>11504</c:v>
                </c:pt>
                <c:pt idx="34">
                  <c:v>11798</c:v>
                </c:pt>
                <c:pt idx="35">
                  <c:v>12122</c:v>
                </c:pt>
                <c:pt idx="36">
                  <c:v>12477</c:v>
                </c:pt>
                <c:pt idx="37">
                  <c:v>12830</c:v>
                </c:pt>
                <c:pt idx="38">
                  <c:v>13169</c:v>
                </c:pt>
                <c:pt idx="39">
                  <c:v>13483</c:v>
                </c:pt>
                <c:pt idx="40">
                  <c:v>13839</c:v>
                </c:pt>
                <c:pt idx="41">
                  <c:v>14214</c:v>
                </c:pt>
                <c:pt idx="42">
                  <c:v>14626</c:v>
                </c:pt>
                <c:pt idx="43">
                  <c:v>14983</c:v>
                </c:pt>
                <c:pt idx="44">
                  <c:v>15271</c:v>
                </c:pt>
                <c:pt idx="45">
                  <c:v>15593</c:v>
                </c:pt>
                <c:pt idx="46">
                  <c:v>15906</c:v>
                </c:pt>
                <c:pt idx="47">
                  <c:v>16186</c:v>
                </c:pt>
                <c:pt idx="48">
                  <c:v>16534</c:v>
                </c:pt>
                <c:pt idx="49">
                  <c:v>16836</c:v>
                </c:pt>
                <c:pt idx="50">
                  <c:v>17203</c:v>
                </c:pt>
                <c:pt idx="51">
                  <c:v>17522</c:v>
                </c:pt>
                <c:pt idx="52">
                  <c:v>17815</c:v>
                </c:pt>
                <c:pt idx="53">
                  <c:v>18133</c:v>
                </c:pt>
                <c:pt idx="54">
                  <c:v>18432</c:v>
                </c:pt>
                <c:pt idx="55">
                  <c:v>18735</c:v>
                </c:pt>
                <c:pt idx="56">
                  <c:v>19072</c:v>
                </c:pt>
                <c:pt idx="57">
                  <c:v>19420</c:v>
                </c:pt>
                <c:pt idx="58">
                  <c:v>19765</c:v>
                </c:pt>
                <c:pt idx="59">
                  <c:v>20096</c:v>
                </c:pt>
                <c:pt idx="60">
                  <c:v>20421</c:v>
                </c:pt>
                <c:pt idx="61">
                  <c:v>20775</c:v>
                </c:pt>
                <c:pt idx="62">
                  <c:v>21102</c:v>
                </c:pt>
                <c:pt idx="63">
                  <c:v>21404</c:v>
                </c:pt>
                <c:pt idx="64">
                  <c:v>21716</c:v>
                </c:pt>
                <c:pt idx="65">
                  <c:v>22049</c:v>
                </c:pt>
                <c:pt idx="66">
                  <c:v>22377</c:v>
                </c:pt>
                <c:pt idx="67">
                  <c:v>22773</c:v>
                </c:pt>
                <c:pt idx="68">
                  <c:v>23174</c:v>
                </c:pt>
                <c:pt idx="69">
                  <c:v>23505</c:v>
                </c:pt>
                <c:pt idx="70">
                  <c:v>23843</c:v>
                </c:pt>
                <c:pt idx="71">
                  <c:v>24135</c:v>
                </c:pt>
                <c:pt idx="72">
                  <c:v>24462</c:v>
                </c:pt>
                <c:pt idx="73">
                  <c:v>24789</c:v>
                </c:pt>
                <c:pt idx="74">
                  <c:v>25128</c:v>
                </c:pt>
                <c:pt idx="75">
                  <c:v>25450</c:v>
                </c:pt>
                <c:pt idx="76">
                  <c:v>25836</c:v>
                </c:pt>
                <c:pt idx="77">
                  <c:v>26212</c:v>
                </c:pt>
                <c:pt idx="78">
                  <c:v>26568</c:v>
                </c:pt>
                <c:pt idx="79">
                  <c:v>26880</c:v>
                </c:pt>
                <c:pt idx="80">
                  <c:v>27182</c:v>
                </c:pt>
                <c:pt idx="81">
                  <c:v>27518</c:v>
                </c:pt>
                <c:pt idx="82">
                  <c:v>27870</c:v>
                </c:pt>
                <c:pt idx="83">
                  <c:v>28241</c:v>
                </c:pt>
                <c:pt idx="84">
                  <c:v>28586</c:v>
                </c:pt>
                <c:pt idx="85">
                  <c:v>28926</c:v>
                </c:pt>
                <c:pt idx="86">
                  <c:v>29304</c:v>
                </c:pt>
                <c:pt idx="87">
                  <c:v>29627</c:v>
                </c:pt>
                <c:pt idx="88">
                  <c:v>29942</c:v>
                </c:pt>
                <c:pt idx="89">
                  <c:v>30276</c:v>
                </c:pt>
                <c:pt idx="90">
                  <c:v>30605</c:v>
                </c:pt>
                <c:pt idx="91">
                  <c:v>30927</c:v>
                </c:pt>
                <c:pt idx="92">
                  <c:v>31281</c:v>
                </c:pt>
                <c:pt idx="93">
                  <c:v>31601</c:v>
                </c:pt>
                <c:pt idx="94">
                  <c:v>31937</c:v>
                </c:pt>
                <c:pt idx="95">
                  <c:v>32249</c:v>
                </c:pt>
                <c:pt idx="96">
                  <c:v>32564</c:v>
                </c:pt>
                <c:pt idx="97">
                  <c:v>32926</c:v>
                </c:pt>
                <c:pt idx="98">
                  <c:v>33328</c:v>
                </c:pt>
                <c:pt idx="99">
                  <c:v>33743</c:v>
                </c:pt>
                <c:pt idx="100">
                  <c:v>34028</c:v>
                </c:pt>
                <c:pt idx="101">
                  <c:v>34331</c:v>
                </c:pt>
                <c:pt idx="102">
                  <c:v>34718</c:v>
                </c:pt>
              </c:numCache>
            </c:num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17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9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9458448"/>
        <c:axId val="-1769457360"/>
      </c:lineChart>
      <c:catAx>
        <c:axId val="-17694584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945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94573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94584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Sheet1!$C$2:$C$208</c:f>
              <c:numCache>
                <c:formatCode>General</c:formatCode>
                <c:ptCount val="207"/>
                <c:pt idx="0">
                  <c:v>1000</c:v>
                </c:pt>
                <c:pt idx="1">
                  <c:v>1155</c:v>
                </c:pt>
                <c:pt idx="2">
                  <c:v>1335</c:v>
                </c:pt>
                <c:pt idx="3">
                  <c:v>1518</c:v>
                </c:pt>
                <c:pt idx="4">
                  <c:v>1658</c:v>
                </c:pt>
                <c:pt idx="5">
                  <c:v>1820</c:v>
                </c:pt>
                <c:pt idx="6">
                  <c:v>1958</c:v>
                </c:pt>
                <c:pt idx="7">
                  <c:v>2119</c:v>
                </c:pt>
                <c:pt idx="8">
                  <c:v>2274</c:v>
                </c:pt>
                <c:pt idx="9">
                  <c:v>2482</c:v>
                </c:pt>
                <c:pt idx="10">
                  <c:v>2682</c:v>
                </c:pt>
                <c:pt idx="11">
                  <c:v>2838</c:v>
                </c:pt>
                <c:pt idx="12">
                  <c:v>3014</c:v>
                </c:pt>
                <c:pt idx="13">
                  <c:v>3148</c:v>
                </c:pt>
                <c:pt idx="14">
                  <c:v>3309</c:v>
                </c:pt>
                <c:pt idx="15">
                  <c:v>3457</c:v>
                </c:pt>
                <c:pt idx="16">
                  <c:v>3621</c:v>
                </c:pt>
                <c:pt idx="17">
                  <c:v>3791</c:v>
                </c:pt>
                <c:pt idx="18">
                  <c:v>3943</c:v>
                </c:pt>
                <c:pt idx="19">
                  <c:v>4107</c:v>
                </c:pt>
                <c:pt idx="20">
                  <c:v>4270</c:v>
                </c:pt>
                <c:pt idx="21">
                  <c:v>4445</c:v>
                </c:pt>
                <c:pt idx="22">
                  <c:v>4596</c:v>
                </c:pt>
                <c:pt idx="23">
                  <c:v>4740</c:v>
                </c:pt>
                <c:pt idx="24">
                  <c:v>4874</c:v>
                </c:pt>
                <c:pt idx="25">
                  <c:v>5020</c:v>
                </c:pt>
                <c:pt idx="26">
                  <c:v>5164</c:v>
                </c:pt>
                <c:pt idx="27">
                  <c:v>5297</c:v>
                </c:pt>
                <c:pt idx="28">
                  <c:v>5527</c:v>
                </c:pt>
                <c:pt idx="29">
                  <c:v>5724</c:v>
                </c:pt>
                <c:pt idx="30">
                  <c:v>5910</c:v>
                </c:pt>
                <c:pt idx="31">
                  <c:v>6101</c:v>
                </c:pt>
                <c:pt idx="32">
                  <c:v>6279</c:v>
                </c:pt>
                <c:pt idx="33">
                  <c:v>6470</c:v>
                </c:pt>
                <c:pt idx="34">
                  <c:v>6624</c:v>
                </c:pt>
                <c:pt idx="35">
                  <c:v>6784</c:v>
                </c:pt>
                <c:pt idx="36">
                  <c:v>6895</c:v>
                </c:pt>
                <c:pt idx="37">
                  <c:v>7067</c:v>
                </c:pt>
                <c:pt idx="38">
                  <c:v>7201</c:v>
                </c:pt>
                <c:pt idx="39">
                  <c:v>7350</c:v>
                </c:pt>
                <c:pt idx="40">
                  <c:v>7483</c:v>
                </c:pt>
                <c:pt idx="41">
                  <c:v>7675</c:v>
                </c:pt>
                <c:pt idx="42">
                  <c:v>7837</c:v>
                </c:pt>
                <c:pt idx="43">
                  <c:v>7991</c:v>
                </c:pt>
                <c:pt idx="44">
                  <c:v>8136</c:v>
                </c:pt>
                <c:pt idx="45">
                  <c:v>8266</c:v>
                </c:pt>
                <c:pt idx="46">
                  <c:v>8407</c:v>
                </c:pt>
                <c:pt idx="47">
                  <c:v>8576</c:v>
                </c:pt>
                <c:pt idx="48">
                  <c:v>8695</c:v>
                </c:pt>
                <c:pt idx="49">
                  <c:v>8834</c:v>
                </c:pt>
                <c:pt idx="50">
                  <c:v>9044</c:v>
                </c:pt>
                <c:pt idx="51">
                  <c:v>9208</c:v>
                </c:pt>
                <c:pt idx="52">
                  <c:v>9363</c:v>
                </c:pt>
                <c:pt idx="53">
                  <c:v>9536</c:v>
                </c:pt>
                <c:pt idx="54">
                  <c:v>9674</c:v>
                </c:pt>
                <c:pt idx="55">
                  <c:v>9826</c:v>
                </c:pt>
                <c:pt idx="56">
                  <c:v>9980</c:v>
                </c:pt>
                <c:pt idx="57">
                  <c:v>10167</c:v>
                </c:pt>
                <c:pt idx="58">
                  <c:v>10281</c:v>
                </c:pt>
                <c:pt idx="59">
                  <c:v>10446</c:v>
                </c:pt>
                <c:pt idx="60">
                  <c:v>10597</c:v>
                </c:pt>
                <c:pt idx="61">
                  <c:v>10770</c:v>
                </c:pt>
                <c:pt idx="62">
                  <c:v>10921</c:v>
                </c:pt>
                <c:pt idx="63">
                  <c:v>11045</c:v>
                </c:pt>
                <c:pt idx="64">
                  <c:v>11189</c:v>
                </c:pt>
                <c:pt idx="65">
                  <c:v>11345</c:v>
                </c:pt>
                <c:pt idx="66">
                  <c:v>11490</c:v>
                </c:pt>
                <c:pt idx="67">
                  <c:v>11654</c:v>
                </c:pt>
                <c:pt idx="68">
                  <c:v>11804</c:v>
                </c:pt>
                <c:pt idx="69">
                  <c:v>11939</c:v>
                </c:pt>
                <c:pt idx="70">
                  <c:v>12108</c:v>
                </c:pt>
                <c:pt idx="71">
                  <c:v>12279</c:v>
                </c:pt>
                <c:pt idx="72">
                  <c:v>12454</c:v>
                </c:pt>
                <c:pt idx="73">
                  <c:v>12679</c:v>
                </c:pt>
                <c:pt idx="74">
                  <c:v>12838</c:v>
                </c:pt>
                <c:pt idx="75">
                  <c:v>12983</c:v>
                </c:pt>
                <c:pt idx="76">
                  <c:v>13143</c:v>
                </c:pt>
                <c:pt idx="77">
                  <c:v>13305</c:v>
                </c:pt>
                <c:pt idx="78">
                  <c:v>13481</c:v>
                </c:pt>
                <c:pt idx="79">
                  <c:v>13644</c:v>
                </c:pt>
                <c:pt idx="80">
                  <c:v>13836</c:v>
                </c:pt>
                <c:pt idx="81">
                  <c:v>13990</c:v>
                </c:pt>
                <c:pt idx="82">
                  <c:v>14172</c:v>
                </c:pt>
                <c:pt idx="83">
                  <c:v>14375</c:v>
                </c:pt>
                <c:pt idx="84">
                  <c:v>14551</c:v>
                </c:pt>
                <c:pt idx="85">
                  <c:v>14740</c:v>
                </c:pt>
                <c:pt idx="86">
                  <c:v>14932</c:v>
                </c:pt>
                <c:pt idx="87">
                  <c:v>15074</c:v>
                </c:pt>
                <c:pt idx="88">
                  <c:v>15227</c:v>
                </c:pt>
                <c:pt idx="89">
                  <c:v>15414</c:v>
                </c:pt>
                <c:pt idx="90">
                  <c:v>15573</c:v>
                </c:pt>
                <c:pt idx="91">
                  <c:v>15776</c:v>
                </c:pt>
                <c:pt idx="92">
                  <c:v>15930</c:v>
                </c:pt>
                <c:pt idx="93">
                  <c:v>16043</c:v>
                </c:pt>
                <c:pt idx="94">
                  <c:v>16216</c:v>
                </c:pt>
                <c:pt idx="95">
                  <c:v>16384</c:v>
                </c:pt>
                <c:pt idx="96">
                  <c:v>16553</c:v>
                </c:pt>
                <c:pt idx="97">
                  <c:v>16693</c:v>
                </c:pt>
                <c:pt idx="98">
                  <c:v>16860</c:v>
                </c:pt>
                <c:pt idx="99">
                  <c:v>17064</c:v>
                </c:pt>
                <c:pt idx="100">
                  <c:v>17259</c:v>
                </c:pt>
                <c:pt idx="101">
                  <c:v>17385</c:v>
                </c:pt>
                <c:pt idx="102">
                  <c:v>17553</c:v>
                </c:pt>
                <c:pt idx="103">
                  <c:v>17711</c:v>
                </c:pt>
                <c:pt idx="104">
                  <c:v>17836</c:v>
                </c:pt>
                <c:pt idx="105">
                  <c:v>17987</c:v>
                </c:pt>
                <c:pt idx="106">
                  <c:v>18125</c:v>
                </c:pt>
                <c:pt idx="107">
                  <c:v>18270</c:v>
                </c:pt>
                <c:pt idx="108">
                  <c:v>18448</c:v>
                </c:pt>
                <c:pt idx="109">
                  <c:v>18572</c:v>
                </c:pt>
                <c:pt idx="110">
                  <c:v>18727</c:v>
                </c:pt>
                <c:pt idx="111">
                  <c:v>18896</c:v>
                </c:pt>
                <c:pt idx="112">
                  <c:v>19100</c:v>
                </c:pt>
                <c:pt idx="113">
                  <c:v>19277</c:v>
                </c:pt>
                <c:pt idx="114">
                  <c:v>19453</c:v>
                </c:pt>
                <c:pt idx="115">
                  <c:v>19598</c:v>
                </c:pt>
                <c:pt idx="116">
                  <c:v>19761</c:v>
                </c:pt>
                <c:pt idx="117">
                  <c:v>19918</c:v>
                </c:pt>
                <c:pt idx="118">
                  <c:v>20084</c:v>
                </c:pt>
                <c:pt idx="119">
                  <c:v>20246</c:v>
                </c:pt>
                <c:pt idx="120">
                  <c:v>20441</c:v>
                </c:pt>
                <c:pt idx="121">
                  <c:v>20648</c:v>
                </c:pt>
                <c:pt idx="122">
                  <c:v>20814</c:v>
                </c:pt>
                <c:pt idx="123">
                  <c:v>20957</c:v>
                </c:pt>
                <c:pt idx="124">
                  <c:v>21100</c:v>
                </c:pt>
                <c:pt idx="125">
                  <c:v>21246</c:v>
                </c:pt>
                <c:pt idx="126">
                  <c:v>21419</c:v>
                </c:pt>
                <c:pt idx="127">
                  <c:v>21548</c:v>
                </c:pt>
                <c:pt idx="128">
                  <c:v>21700</c:v>
                </c:pt>
                <c:pt idx="129">
                  <c:v>21866</c:v>
                </c:pt>
                <c:pt idx="130">
                  <c:v>22038</c:v>
                </c:pt>
                <c:pt idx="131">
                  <c:v>22201</c:v>
                </c:pt>
                <c:pt idx="132">
                  <c:v>22390</c:v>
                </c:pt>
                <c:pt idx="133">
                  <c:v>22540</c:v>
                </c:pt>
                <c:pt idx="134">
                  <c:v>22721</c:v>
                </c:pt>
                <c:pt idx="135">
                  <c:v>22913</c:v>
                </c:pt>
                <c:pt idx="136">
                  <c:v>23122</c:v>
                </c:pt>
                <c:pt idx="137">
                  <c:v>23321</c:v>
                </c:pt>
                <c:pt idx="138">
                  <c:v>23482</c:v>
                </c:pt>
                <c:pt idx="139">
                  <c:v>23704</c:v>
                </c:pt>
                <c:pt idx="140">
                  <c:v>23878</c:v>
                </c:pt>
                <c:pt idx="141">
                  <c:v>24007</c:v>
                </c:pt>
                <c:pt idx="142">
                  <c:v>24163</c:v>
                </c:pt>
                <c:pt idx="143">
                  <c:v>24290</c:v>
                </c:pt>
                <c:pt idx="144">
                  <c:v>24459</c:v>
                </c:pt>
                <c:pt idx="145">
                  <c:v>24600</c:v>
                </c:pt>
                <c:pt idx="146">
                  <c:v>24771</c:v>
                </c:pt>
                <c:pt idx="147">
                  <c:v>24924</c:v>
                </c:pt>
                <c:pt idx="148">
                  <c:v>25091</c:v>
                </c:pt>
                <c:pt idx="149">
                  <c:v>25320</c:v>
                </c:pt>
                <c:pt idx="150">
                  <c:v>25478</c:v>
                </c:pt>
                <c:pt idx="151">
                  <c:v>25648</c:v>
                </c:pt>
                <c:pt idx="152">
                  <c:v>25861</c:v>
                </c:pt>
                <c:pt idx="153">
                  <c:v>26028</c:v>
                </c:pt>
                <c:pt idx="154">
                  <c:v>26185</c:v>
                </c:pt>
                <c:pt idx="155">
                  <c:v>26374</c:v>
                </c:pt>
                <c:pt idx="156">
                  <c:v>26516</c:v>
                </c:pt>
                <c:pt idx="157">
                  <c:v>26676</c:v>
                </c:pt>
                <c:pt idx="158">
                  <c:v>26835</c:v>
                </c:pt>
                <c:pt idx="159">
                  <c:v>26996</c:v>
                </c:pt>
                <c:pt idx="160">
                  <c:v>27157</c:v>
                </c:pt>
                <c:pt idx="161">
                  <c:v>27334</c:v>
                </c:pt>
                <c:pt idx="162">
                  <c:v>27522</c:v>
                </c:pt>
                <c:pt idx="163">
                  <c:v>27683</c:v>
                </c:pt>
                <c:pt idx="164">
                  <c:v>27887</c:v>
                </c:pt>
                <c:pt idx="165">
                  <c:v>28043</c:v>
                </c:pt>
                <c:pt idx="166">
                  <c:v>28228</c:v>
                </c:pt>
                <c:pt idx="167">
                  <c:v>28399</c:v>
                </c:pt>
                <c:pt idx="168">
                  <c:v>28559</c:v>
                </c:pt>
                <c:pt idx="169">
                  <c:v>28730</c:v>
                </c:pt>
                <c:pt idx="170">
                  <c:v>28936</c:v>
                </c:pt>
                <c:pt idx="171">
                  <c:v>29101</c:v>
                </c:pt>
                <c:pt idx="172">
                  <c:v>29282</c:v>
                </c:pt>
                <c:pt idx="173">
                  <c:v>29452</c:v>
                </c:pt>
                <c:pt idx="174">
                  <c:v>29655</c:v>
                </c:pt>
                <c:pt idx="175">
                  <c:v>29811</c:v>
                </c:pt>
                <c:pt idx="176">
                  <c:v>29982</c:v>
                </c:pt>
                <c:pt idx="177">
                  <c:v>30161</c:v>
                </c:pt>
                <c:pt idx="178">
                  <c:v>30322</c:v>
                </c:pt>
                <c:pt idx="179">
                  <c:v>30463</c:v>
                </c:pt>
                <c:pt idx="180">
                  <c:v>30604</c:v>
                </c:pt>
                <c:pt idx="181">
                  <c:v>30745</c:v>
                </c:pt>
                <c:pt idx="182">
                  <c:v>30936</c:v>
                </c:pt>
                <c:pt idx="183">
                  <c:v>31121</c:v>
                </c:pt>
                <c:pt idx="184">
                  <c:v>31276</c:v>
                </c:pt>
                <c:pt idx="185">
                  <c:v>31425</c:v>
                </c:pt>
                <c:pt idx="186">
                  <c:v>31544</c:v>
                </c:pt>
                <c:pt idx="187">
                  <c:v>31710</c:v>
                </c:pt>
                <c:pt idx="188">
                  <c:v>31856</c:v>
                </c:pt>
                <c:pt idx="189">
                  <c:v>32112</c:v>
                </c:pt>
                <c:pt idx="190">
                  <c:v>32274</c:v>
                </c:pt>
                <c:pt idx="191">
                  <c:v>32424</c:v>
                </c:pt>
                <c:pt idx="192">
                  <c:v>32539</c:v>
                </c:pt>
                <c:pt idx="193">
                  <c:v>32706</c:v>
                </c:pt>
                <c:pt idx="194">
                  <c:v>32856</c:v>
                </c:pt>
                <c:pt idx="195">
                  <c:v>33074</c:v>
                </c:pt>
                <c:pt idx="196">
                  <c:v>33282</c:v>
                </c:pt>
                <c:pt idx="197">
                  <c:v>33521</c:v>
                </c:pt>
                <c:pt idx="198">
                  <c:v>33701</c:v>
                </c:pt>
                <c:pt idx="199">
                  <c:v>33870</c:v>
                </c:pt>
                <c:pt idx="200">
                  <c:v>34036</c:v>
                </c:pt>
                <c:pt idx="201">
                  <c:v>34178</c:v>
                </c:pt>
                <c:pt idx="202">
                  <c:v>34334</c:v>
                </c:pt>
                <c:pt idx="203">
                  <c:v>34581</c:v>
                </c:pt>
                <c:pt idx="204">
                  <c:v>34710</c:v>
                </c:pt>
                <c:pt idx="205">
                  <c:v>34874</c:v>
                </c:pt>
                <c:pt idx="206">
                  <c:v>35037</c:v>
                </c:pt>
              </c:numCache>
            </c:numRef>
          </c:cat>
          <c:val>
            <c:numRef>
              <c:f>Sheet1!$E$2:$E$208</c:f>
              <c:numCache>
                <c:formatCode>General</c:formatCode>
                <c:ptCount val="207"/>
                <c:pt idx="0">
                  <c:v>2.755859375</c:v>
                </c:pt>
                <c:pt idx="1">
                  <c:v>4.99609375</c:v>
                </c:pt>
                <c:pt idx="2">
                  <c:v>9.017578125</c:v>
                </c:pt>
                <c:pt idx="3">
                  <c:v>9.8349609375</c:v>
                </c:pt>
                <c:pt idx="4">
                  <c:v>9.833984375</c:v>
                </c:pt>
                <c:pt idx="5">
                  <c:v>9.833984375</c:v>
                </c:pt>
                <c:pt idx="6">
                  <c:v>9.869140625</c:v>
                </c:pt>
                <c:pt idx="7">
                  <c:v>9.86328125</c:v>
                </c:pt>
                <c:pt idx="8">
                  <c:v>9.86328125</c:v>
                </c:pt>
                <c:pt idx="9">
                  <c:v>9.9931640625</c:v>
                </c:pt>
                <c:pt idx="10">
                  <c:v>10.0537109375</c:v>
                </c:pt>
                <c:pt idx="11">
                  <c:v>10.0517578125</c:v>
                </c:pt>
                <c:pt idx="12">
                  <c:v>10.06640625</c:v>
                </c:pt>
                <c:pt idx="13">
                  <c:v>10.06640625</c:v>
                </c:pt>
                <c:pt idx="14">
                  <c:v>10.0654296875</c:v>
                </c:pt>
                <c:pt idx="15">
                  <c:v>9.94921875</c:v>
                </c:pt>
                <c:pt idx="16">
                  <c:v>9.9501953125</c:v>
                </c:pt>
                <c:pt idx="17">
                  <c:v>9.9501953125</c:v>
                </c:pt>
                <c:pt idx="18">
                  <c:v>9.9619140625</c:v>
                </c:pt>
                <c:pt idx="19">
                  <c:v>9.9619140625</c:v>
                </c:pt>
                <c:pt idx="20">
                  <c:v>9.9619140625</c:v>
                </c:pt>
                <c:pt idx="21">
                  <c:v>9.9658203125</c:v>
                </c:pt>
                <c:pt idx="22">
                  <c:v>9.9658203125</c:v>
                </c:pt>
                <c:pt idx="23">
                  <c:v>9.958984375</c:v>
                </c:pt>
                <c:pt idx="24">
                  <c:v>9.958984375</c:v>
                </c:pt>
                <c:pt idx="25">
                  <c:v>9.962890625</c:v>
                </c:pt>
                <c:pt idx="26">
                  <c:v>9.962890625</c:v>
                </c:pt>
                <c:pt idx="27">
                  <c:v>9.962890625</c:v>
                </c:pt>
                <c:pt idx="28">
                  <c:v>9.970703125</c:v>
                </c:pt>
                <c:pt idx="29">
                  <c:v>10.26171875</c:v>
                </c:pt>
                <c:pt idx="30">
                  <c:v>11.58203125</c:v>
                </c:pt>
                <c:pt idx="31">
                  <c:v>11.7529296875</c:v>
                </c:pt>
                <c:pt idx="32">
                  <c:v>12.6513671875</c:v>
                </c:pt>
                <c:pt idx="33">
                  <c:v>13.6923828125</c:v>
                </c:pt>
                <c:pt idx="34">
                  <c:v>13.4541015625</c:v>
                </c:pt>
                <c:pt idx="35">
                  <c:v>13.4912109375</c:v>
                </c:pt>
                <c:pt idx="36">
                  <c:v>13.4912109375</c:v>
                </c:pt>
                <c:pt idx="37">
                  <c:v>13.4912109375</c:v>
                </c:pt>
                <c:pt idx="38">
                  <c:v>13.4912109375</c:v>
                </c:pt>
                <c:pt idx="39">
                  <c:v>13.4912109375</c:v>
                </c:pt>
                <c:pt idx="40">
                  <c:v>13.4912109375</c:v>
                </c:pt>
                <c:pt idx="41">
                  <c:v>13.9130859375</c:v>
                </c:pt>
                <c:pt idx="42">
                  <c:v>13.9130859375</c:v>
                </c:pt>
                <c:pt idx="43">
                  <c:v>13.9130859375</c:v>
                </c:pt>
                <c:pt idx="44">
                  <c:v>13.912109375</c:v>
                </c:pt>
                <c:pt idx="45">
                  <c:v>13.912109375</c:v>
                </c:pt>
                <c:pt idx="46">
                  <c:v>13.912109375</c:v>
                </c:pt>
                <c:pt idx="47">
                  <c:v>13.912109375</c:v>
                </c:pt>
                <c:pt idx="48">
                  <c:v>13.912109375</c:v>
                </c:pt>
                <c:pt idx="49">
                  <c:v>13.912109375</c:v>
                </c:pt>
                <c:pt idx="50">
                  <c:v>14.0224609375</c:v>
                </c:pt>
                <c:pt idx="51">
                  <c:v>14.7568359375</c:v>
                </c:pt>
                <c:pt idx="52">
                  <c:v>14.7568359375</c:v>
                </c:pt>
                <c:pt idx="53">
                  <c:v>14.7568359375</c:v>
                </c:pt>
                <c:pt idx="54">
                  <c:v>14.7568359375</c:v>
                </c:pt>
                <c:pt idx="55">
                  <c:v>14.7568359375</c:v>
                </c:pt>
                <c:pt idx="56">
                  <c:v>14.7568359375</c:v>
                </c:pt>
                <c:pt idx="57">
                  <c:v>14.7568359375</c:v>
                </c:pt>
                <c:pt idx="58">
                  <c:v>14.7568359375</c:v>
                </c:pt>
                <c:pt idx="59">
                  <c:v>14.7568359375</c:v>
                </c:pt>
                <c:pt idx="60">
                  <c:v>14.7568359375</c:v>
                </c:pt>
                <c:pt idx="61">
                  <c:v>14.7568359375</c:v>
                </c:pt>
                <c:pt idx="62">
                  <c:v>14.7568359375</c:v>
                </c:pt>
                <c:pt idx="63">
                  <c:v>14.7568359375</c:v>
                </c:pt>
                <c:pt idx="64">
                  <c:v>14.7568359375</c:v>
                </c:pt>
                <c:pt idx="65">
                  <c:v>14.7568359375</c:v>
                </c:pt>
                <c:pt idx="66">
                  <c:v>14.7568359375</c:v>
                </c:pt>
                <c:pt idx="67">
                  <c:v>14.7568359375</c:v>
                </c:pt>
                <c:pt idx="68">
                  <c:v>14.7568359375</c:v>
                </c:pt>
                <c:pt idx="69">
                  <c:v>14.7568359375</c:v>
                </c:pt>
                <c:pt idx="70">
                  <c:v>14.7568359375</c:v>
                </c:pt>
                <c:pt idx="71">
                  <c:v>14.7568359375</c:v>
                </c:pt>
                <c:pt idx="72">
                  <c:v>14.7568359375</c:v>
                </c:pt>
                <c:pt idx="73">
                  <c:v>14.7568359375</c:v>
                </c:pt>
                <c:pt idx="74">
                  <c:v>14.7578125</c:v>
                </c:pt>
                <c:pt idx="75">
                  <c:v>14.7578125</c:v>
                </c:pt>
                <c:pt idx="76">
                  <c:v>14.7578125</c:v>
                </c:pt>
                <c:pt idx="77">
                  <c:v>14.7578125</c:v>
                </c:pt>
                <c:pt idx="78">
                  <c:v>14.955078125</c:v>
                </c:pt>
                <c:pt idx="79">
                  <c:v>14.955078125</c:v>
                </c:pt>
                <c:pt idx="80">
                  <c:v>14.955078125</c:v>
                </c:pt>
                <c:pt idx="81">
                  <c:v>14.955078125</c:v>
                </c:pt>
                <c:pt idx="82">
                  <c:v>14.955078125</c:v>
                </c:pt>
                <c:pt idx="83">
                  <c:v>14.955078125</c:v>
                </c:pt>
                <c:pt idx="84">
                  <c:v>14.955078125</c:v>
                </c:pt>
                <c:pt idx="85">
                  <c:v>14.955078125</c:v>
                </c:pt>
                <c:pt idx="86">
                  <c:v>14.955078125</c:v>
                </c:pt>
                <c:pt idx="87">
                  <c:v>14.955078125</c:v>
                </c:pt>
                <c:pt idx="88">
                  <c:v>14.955078125</c:v>
                </c:pt>
                <c:pt idx="89">
                  <c:v>14.955078125</c:v>
                </c:pt>
                <c:pt idx="90">
                  <c:v>14.986328125</c:v>
                </c:pt>
                <c:pt idx="91">
                  <c:v>14.841796875</c:v>
                </c:pt>
                <c:pt idx="92">
                  <c:v>14.849609375</c:v>
                </c:pt>
                <c:pt idx="93">
                  <c:v>14.849609375</c:v>
                </c:pt>
                <c:pt idx="94">
                  <c:v>14.849609375</c:v>
                </c:pt>
                <c:pt idx="95">
                  <c:v>14.849609375</c:v>
                </c:pt>
                <c:pt idx="96">
                  <c:v>14.849609375</c:v>
                </c:pt>
                <c:pt idx="97">
                  <c:v>14.849609375</c:v>
                </c:pt>
                <c:pt idx="98">
                  <c:v>15.009765625</c:v>
                </c:pt>
                <c:pt idx="99">
                  <c:v>15.095703125</c:v>
                </c:pt>
                <c:pt idx="100">
                  <c:v>15.103515625</c:v>
                </c:pt>
                <c:pt idx="101">
                  <c:v>15.103515625</c:v>
                </c:pt>
                <c:pt idx="102">
                  <c:v>15.103515625</c:v>
                </c:pt>
                <c:pt idx="103">
                  <c:v>15.107421875</c:v>
                </c:pt>
                <c:pt idx="104">
                  <c:v>14.927734375</c:v>
                </c:pt>
                <c:pt idx="105">
                  <c:v>15.056640625</c:v>
                </c:pt>
                <c:pt idx="106">
                  <c:v>15.056640625</c:v>
                </c:pt>
                <c:pt idx="107">
                  <c:v>15.080078125</c:v>
                </c:pt>
                <c:pt idx="108">
                  <c:v>15.080078125</c:v>
                </c:pt>
                <c:pt idx="109">
                  <c:v>15.080078125</c:v>
                </c:pt>
                <c:pt idx="110">
                  <c:v>15.080078125</c:v>
                </c:pt>
                <c:pt idx="111">
                  <c:v>15.091796875</c:v>
                </c:pt>
                <c:pt idx="112">
                  <c:v>15.146484375</c:v>
                </c:pt>
                <c:pt idx="113">
                  <c:v>15.146484375</c:v>
                </c:pt>
                <c:pt idx="114">
                  <c:v>15.146484375</c:v>
                </c:pt>
                <c:pt idx="115">
                  <c:v>15.146484375</c:v>
                </c:pt>
                <c:pt idx="116">
                  <c:v>15.146484375</c:v>
                </c:pt>
                <c:pt idx="117">
                  <c:v>15.146484375</c:v>
                </c:pt>
                <c:pt idx="118">
                  <c:v>15.146484375</c:v>
                </c:pt>
                <c:pt idx="119">
                  <c:v>15.146484375</c:v>
                </c:pt>
                <c:pt idx="120">
                  <c:v>15.146484375</c:v>
                </c:pt>
                <c:pt idx="121">
                  <c:v>15.150390625</c:v>
                </c:pt>
                <c:pt idx="122">
                  <c:v>15.017578125</c:v>
                </c:pt>
                <c:pt idx="123">
                  <c:v>15.017578125</c:v>
                </c:pt>
                <c:pt idx="124">
                  <c:v>15.021484375</c:v>
                </c:pt>
                <c:pt idx="125">
                  <c:v>15.021484375</c:v>
                </c:pt>
                <c:pt idx="126">
                  <c:v>15.021484375</c:v>
                </c:pt>
                <c:pt idx="127">
                  <c:v>15.021484375</c:v>
                </c:pt>
                <c:pt idx="128">
                  <c:v>15.021484375</c:v>
                </c:pt>
                <c:pt idx="129">
                  <c:v>15.021484375</c:v>
                </c:pt>
                <c:pt idx="130">
                  <c:v>15.185546875</c:v>
                </c:pt>
                <c:pt idx="131">
                  <c:v>15.189453125</c:v>
                </c:pt>
                <c:pt idx="132">
                  <c:v>15.189453125</c:v>
                </c:pt>
                <c:pt idx="133">
                  <c:v>15.189453125</c:v>
                </c:pt>
                <c:pt idx="134">
                  <c:v>15.189453125</c:v>
                </c:pt>
                <c:pt idx="135">
                  <c:v>15.189453125</c:v>
                </c:pt>
                <c:pt idx="136">
                  <c:v>15.189453125</c:v>
                </c:pt>
                <c:pt idx="137">
                  <c:v>15.189453125</c:v>
                </c:pt>
                <c:pt idx="138">
                  <c:v>15.189453125</c:v>
                </c:pt>
                <c:pt idx="139">
                  <c:v>15.119140625</c:v>
                </c:pt>
                <c:pt idx="140">
                  <c:v>15.138671875</c:v>
                </c:pt>
                <c:pt idx="141">
                  <c:v>15.138671875</c:v>
                </c:pt>
                <c:pt idx="142">
                  <c:v>15.138671875</c:v>
                </c:pt>
                <c:pt idx="143">
                  <c:v>15.138671875</c:v>
                </c:pt>
                <c:pt idx="144">
                  <c:v>15.138671875</c:v>
                </c:pt>
                <c:pt idx="145">
                  <c:v>15.138671875</c:v>
                </c:pt>
                <c:pt idx="146">
                  <c:v>15.138671875</c:v>
                </c:pt>
                <c:pt idx="147">
                  <c:v>15.138671875</c:v>
                </c:pt>
                <c:pt idx="148">
                  <c:v>15.138671875</c:v>
                </c:pt>
                <c:pt idx="149">
                  <c:v>15.138671875</c:v>
                </c:pt>
                <c:pt idx="150">
                  <c:v>15.138671875</c:v>
                </c:pt>
                <c:pt idx="151">
                  <c:v>15.138671875</c:v>
                </c:pt>
                <c:pt idx="152">
                  <c:v>15.138671875</c:v>
                </c:pt>
                <c:pt idx="153">
                  <c:v>15.138671875</c:v>
                </c:pt>
                <c:pt idx="154">
                  <c:v>15.138671875</c:v>
                </c:pt>
                <c:pt idx="155">
                  <c:v>15.138671875</c:v>
                </c:pt>
                <c:pt idx="156">
                  <c:v>15.138671875</c:v>
                </c:pt>
                <c:pt idx="157">
                  <c:v>15.302734375</c:v>
                </c:pt>
                <c:pt idx="158">
                  <c:v>15.306640625</c:v>
                </c:pt>
                <c:pt idx="159">
                  <c:v>15.306640625</c:v>
                </c:pt>
                <c:pt idx="160">
                  <c:v>15.306640625</c:v>
                </c:pt>
                <c:pt idx="161">
                  <c:v>15.306640625</c:v>
                </c:pt>
                <c:pt idx="162">
                  <c:v>15.306640625</c:v>
                </c:pt>
                <c:pt idx="163">
                  <c:v>15.306640625</c:v>
                </c:pt>
                <c:pt idx="164">
                  <c:v>15.306640625</c:v>
                </c:pt>
                <c:pt idx="165">
                  <c:v>15.306640625</c:v>
                </c:pt>
                <c:pt idx="166">
                  <c:v>15.306640625</c:v>
                </c:pt>
                <c:pt idx="167">
                  <c:v>15.306640625</c:v>
                </c:pt>
                <c:pt idx="168">
                  <c:v>15.306640625</c:v>
                </c:pt>
                <c:pt idx="169">
                  <c:v>15.306640625</c:v>
                </c:pt>
                <c:pt idx="170">
                  <c:v>15.306640625</c:v>
                </c:pt>
                <c:pt idx="171">
                  <c:v>15.306640625</c:v>
                </c:pt>
                <c:pt idx="172">
                  <c:v>15.306640625</c:v>
                </c:pt>
                <c:pt idx="173">
                  <c:v>15.306640625</c:v>
                </c:pt>
                <c:pt idx="174">
                  <c:v>15.361328125</c:v>
                </c:pt>
                <c:pt idx="175">
                  <c:v>15.169921875</c:v>
                </c:pt>
                <c:pt idx="176">
                  <c:v>15.169921875</c:v>
                </c:pt>
                <c:pt idx="177">
                  <c:v>15.35546875</c:v>
                </c:pt>
                <c:pt idx="178">
                  <c:v>15.35546875</c:v>
                </c:pt>
                <c:pt idx="179">
                  <c:v>15.35546875</c:v>
                </c:pt>
                <c:pt idx="180">
                  <c:v>15.35546875</c:v>
                </c:pt>
                <c:pt idx="181">
                  <c:v>15.35546875</c:v>
                </c:pt>
                <c:pt idx="182">
                  <c:v>15.48828125</c:v>
                </c:pt>
                <c:pt idx="183">
                  <c:v>15.5078125</c:v>
                </c:pt>
                <c:pt idx="184">
                  <c:v>15.5078125</c:v>
                </c:pt>
                <c:pt idx="185">
                  <c:v>15.5078125</c:v>
                </c:pt>
                <c:pt idx="186">
                  <c:v>15.5078125</c:v>
                </c:pt>
                <c:pt idx="187">
                  <c:v>15.5087890625</c:v>
                </c:pt>
                <c:pt idx="188">
                  <c:v>15.5078125</c:v>
                </c:pt>
                <c:pt idx="189">
                  <c:v>15.3603515625</c:v>
                </c:pt>
                <c:pt idx="190">
                  <c:v>15.36328125</c:v>
                </c:pt>
                <c:pt idx="191">
                  <c:v>15.36328125</c:v>
                </c:pt>
                <c:pt idx="192">
                  <c:v>15.36328125</c:v>
                </c:pt>
                <c:pt idx="193">
                  <c:v>15.48046875</c:v>
                </c:pt>
                <c:pt idx="194">
                  <c:v>15.48046875</c:v>
                </c:pt>
                <c:pt idx="195">
                  <c:v>15.5009765625</c:v>
                </c:pt>
                <c:pt idx="196">
                  <c:v>15.54296875</c:v>
                </c:pt>
                <c:pt idx="197">
                  <c:v>15.5556640625</c:v>
                </c:pt>
                <c:pt idx="198">
                  <c:v>15.5546875</c:v>
                </c:pt>
                <c:pt idx="199">
                  <c:v>15.5556640625</c:v>
                </c:pt>
                <c:pt idx="200">
                  <c:v>15.5546875</c:v>
                </c:pt>
                <c:pt idx="201">
                  <c:v>15.5546875</c:v>
                </c:pt>
                <c:pt idx="202">
                  <c:v>15.5546875</c:v>
                </c:pt>
                <c:pt idx="203">
                  <c:v>15.9052734375</c:v>
                </c:pt>
                <c:pt idx="204">
                  <c:v>15.9052734375</c:v>
                </c:pt>
                <c:pt idx="205">
                  <c:v>15.9052734375</c:v>
                </c:pt>
                <c:pt idx="206">
                  <c:v>15.9052734375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8152928"/>
        <c:axId val="-1618149120"/>
      </c:lineChart>
      <c:catAx>
        <c:axId val="-16181529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1814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81491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181529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8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1124</f>
        <v>1124</v>
      </c>
      <c r="B2" s="1">
        <f>17</f>
        <v>17</v>
      </c>
      <c r="C2" s="1">
        <f>1000</f>
        <v>1000</v>
      </c>
      <c r="D2" s="1">
        <f>2822</f>
        <v>2822</v>
      </c>
      <c r="E2" s="1">
        <f>2.755859375</f>
        <v>2.755859375</v>
      </c>
      <c r="G2" s="1">
        <f>326</f>
        <v>326</v>
      </c>
    </row>
    <row r="3" spans="1:10" x14ac:dyDescent="0.25">
      <c r="A3" s="1">
        <f>1442</f>
        <v>1442</v>
      </c>
      <c r="B3" s="1">
        <f>16</f>
        <v>16</v>
      </c>
      <c r="C3" s="1">
        <f>1155</f>
        <v>1155</v>
      </c>
      <c r="D3" s="1">
        <f>5116</f>
        <v>5116</v>
      </c>
      <c r="E3" s="1">
        <f>4.99609375</f>
        <v>4.99609375</v>
      </c>
    </row>
    <row r="4" spans="1:10" x14ac:dyDescent="0.25">
      <c r="A4" s="1">
        <f>1788</f>
        <v>1788</v>
      </c>
      <c r="B4" s="1">
        <f>0</f>
        <v>0</v>
      </c>
      <c r="C4" s="1">
        <f>1335</f>
        <v>1335</v>
      </c>
      <c r="D4" s="1">
        <f>9234</f>
        <v>9234</v>
      </c>
      <c r="E4" s="1">
        <f>9.017578125</f>
        <v>9.017578125</v>
      </c>
      <c r="G4" s="1" t="s">
        <v>5</v>
      </c>
    </row>
    <row r="5" spans="1:10" x14ac:dyDescent="0.25">
      <c r="A5" s="1">
        <f>2110</f>
        <v>2110</v>
      </c>
      <c r="B5" s="1">
        <f>0</f>
        <v>0</v>
      </c>
      <c r="C5" s="1">
        <f>1518</f>
        <v>1518</v>
      </c>
      <c r="D5" s="1">
        <f>10071</f>
        <v>10071</v>
      </c>
      <c r="E5" s="1">
        <f>9.8349609375</f>
        <v>9.8349609375</v>
      </c>
      <c r="G5" s="1">
        <f>164</f>
        <v>164</v>
      </c>
    </row>
    <row r="6" spans="1:10" x14ac:dyDescent="0.25">
      <c r="A6" s="1">
        <f>2442</f>
        <v>2442</v>
      </c>
      <c r="B6" s="1">
        <f>3</f>
        <v>3</v>
      </c>
      <c r="C6" s="1">
        <f>1658</f>
        <v>1658</v>
      </c>
      <c r="D6" s="1">
        <f>10070</f>
        <v>10070</v>
      </c>
      <c r="E6" s="1">
        <f>9.833984375</f>
        <v>9.833984375</v>
      </c>
    </row>
    <row r="7" spans="1:10" x14ac:dyDescent="0.25">
      <c r="A7" s="1">
        <f>2839</f>
        <v>2839</v>
      </c>
      <c r="B7" s="1">
        <f t="shared" ref="B7:B15" si="0">0</f>
        <v>0</v>
      </c>
      <c r="C7" s="1">
        <f>1820</f>
        <v>1820</v>
      </c>
      <c r="D7" s="1">
        <f>10070</f>
        <v>10070</v>
      </c>
      <c r="E7" s="1">
        <f>9.833984375</f>
        <v>9.833984375</v>
      </c>
    </row>
    <row r="8" spans="1:10" x14ac:dyDescent="0.25">
      <c r="A8" s="1">
        <f>3201</f>
        <v>3201</v>
      </c>
      <c r="B8" s="1">
        <f t="shared" si="0"/>
        <v>0</v>
      </c>
      <c r="C8" s="1">
        <f>1958</f>
        <v>1958</v>
      </c>
      <c r="D8" s="1">
        <f>10106</f>
        <v>10106</v>
      </c>
      <c r="E8" s="1">
        <f>9.869140625</f>
        <v>9.869140625</v>
      </c>
    </row>
    <row r="9" spans="1:10" x14ac:dyDescent="0.25">
      <c r="A9" s="1">
        <f>3487</f>
        <v>3487</v>
      </c>
      <c r="B9" s="1">
        <f t="shared" si="0"/>
        <v>0</v>
      </c>
      <c r="C9" s="1">
        <f>2119</f>
        <v>2119</v>
      </c>
      <c r="D9" s="1">
        <f>10100</f>
        <v>10100</v>
      </c>
      <c r="E9" s="1">
        <f>9.86328125</f>
        <v>9.86328125</v>
      </c>
    </row>
    <row r="10" spans="1:10" x14ac:dyDescent="0.25">
      <c r="A10" s="1">
        <f>3807</f>
        <v>3807</v>
      </c>
      <c r="B10" s="1">
        <f t="shared" si="0"/>
        <v>0</v>
      </c>
      <c r="C10" s="1">
        <f>2274</f>
        <v>2274</v>
      </c>
      <c r="D10" s="1">
        <f>10100</f>
        <v>10100</v>
      </c>
      <c r="E10" s="1">
        <f>9.86328125</f>
        <v>9.86328125</v>
      </c>
    </row>
    <row r="11" spans="1:10" x14ac:dyDescent="0.25">
      <c r="A11" s="1">
        <f>4132</f>
        <v>4132</v>
      </c>
      <c r="B11" s="1">
        <f t="shared" si="0"/>
        <v>0</v>
      </c>
      <c r="C11" s="1">
        <f>2482</f>
        <v>2482</v>
      </c>
      <c r="D11" s="1">
        <f>10233</f>
        <v>10233</v>
      </c>
      <c r="E11" s="1">
        <f>9.9931640625</f>
        <v>9.9931640625</v>
      </c>
    </row>
    <row r="12" spans="1:10" x14ac:dyDescent="0.25">
      <c r="A12" s="1">
        <f>4470</f>
        <v>4470</v>
      </c>
      <c r="B12" s="1">
        <f t="shared" si="0"/>
        <v>0</v>
      </c>
      <c r="C12" s="1">
        <f>2682</f>
        <v>2682</v>
      </c>
      <c r="D12" s="1">
        <f>10295</f>
        <v>10295</v>
      </c>
      <c r="E12" s="1">
        <f>10.0537109375</f>
        <v>10.0537109375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4797</f>
        <v>4797</v>
      </c>
      <c r="B13" s="1">
        <f t="shared" si="0"/>
        <v>0</v>
      </c>
      <c r="C13" s="1">
        <f>2838</f>
        <v>2838</v>
      </c>
      <c r="D13" s="1">
        <f>10293</f>
        <v>10293</v>
      </c>
      <c r="E13" s="1">
        <f>10.0517578125</f>
        <v>10.0517578125</v>
      </c>
      <c r="H13" s="1">
        <f>AVERAGE(E4:E14)</f>
        <v>9.84375</v>
      </c>
      <c r="I13" s="1">
        <f>MAX(E2:E425)</f>
        <v>15.9052734375</v>
      </c>
      <c r="J13" s="1">
        <f>AVERAGE(E189:E208)</f>
        <v>15.571142578125</v>
      </c>
    </row>
    <row r="14" spans="1:10" x14ac:dyDescent="0.25">
      <c r="A14" s="1">
        <f>5100</f>
        <v>5100</v>
      </c>
      <c r="B14" s="1">
        <f t="shared" si="0"/>
        <v>0</v>
      </c>
      <c r="C14" s="1">
        <f>3014</f>
        <v>3014</v>
      </c>
      <c r="D14" s="1">
        <f>10308</f>
        <v>10308</v>
      </c>
      <c r="E14" s="1">
        <f>10.06640625</f>
        <v>10.06640625</v>
      </c>
    </row>
    <row r="15" spans="1:10" x14ac:dyDescent="0.25">
      <c r="A15" s="1">
        <f>5417</f>
        <v>5417</v>
      </c>
      <c r="B15" s="1">
        <f t="shared" si="0"/>
        <v>0</v>
      </c>
      <c r="C15" s="1">
        <f>3148</f>
        <v>3148</v>
      </c>
      <c r="D15" s="1">
        <f>10308</f>
        <v>10308</v>
      </c>
      <c r="E15" s="1">
        <f>10.06640625</f>
        <v>10.06640625</v>
      </c>
    </row>
    <row r="16" spans="1:10" x14ac:dyDescent="0.25">
      <c r="A16" s="1">
        <f>5723</f>
        <v>5723</v>
      </c>
      <c r="B16" s="1">
        <f>16</f>
        <v>16</v>
      </c>
      <c r="C16" s="1">
        <f>3309</f>
        <v>3309</v>
      </c>
      <c r="D16" s="1">
        <f>10307</f>
        <v>10307</v>
      </c>
      <c r="E16" s="1">
        <f>10.0654296875</f>
        <v>10.0654296875</v>
      </c>
    </row>
    <row r="17" spans="1:5" x14ac:dyDescent="0.25">
      <c r="A17" s="1">
        <f>6074</f>
        <v>6074</v>
      </c>
      <c r="B17" s="1">
        <f>9</f>
        <v>9</v>
      </c>
      <c r="C17" s="1">
        <f>3457</f>
        <v>3457</v>
      </c>
      <c r="D17" s="1">
        <f>10188</f>
        <v>10188</v>
      </c>
      <c r="E17" s="1">
        <f>9.94921875</f>
        <v>9.94921875</v>
      </c>
    </row>
    <row r="18" spans="1:5" x14ac:dyDescent="0.25">
      <c r="A18" s="1">
        <f>6421</f>
        <v>6421</v>
      </c>
      <c r="B18" s="1">
        <f>25</f>
        <v>25</v>
      </c>
      <c r="C18" s="1">
        <f>3621</f>
        <v>3621</v>
      </c>
      <c r="D18" s="1">
        <f>10189</f>
        <v>10189</v>
      </c>
      <c r="E18" s="1">
        <f>9.9501953125</f>
        <v>9.9501953125</v>
      </c>
    </row>
    <row r="19" spans="1:5" x14ac:dyDescent="0.25">
      <c r="A19" s="1">
        <f>6745</f>
        <v>6745</v>
      </c>
      <c r="B19" s="1">
        <f>0</f>
        <v>0</v>
      </c>
      <c r="C19" s="1">
        <f>3791</f>
        <v>3791</v>
      </c>
      <c r="D19" s="1">
        <f>10189</f>
        <v>10189</v>
      </c>
      <c r="E19" s="1">
        <f>9.9501953125</f>
        <v>9.9501953125</v>
      </c>
    </row>
    <row r="20" spans="1:5" x14ac:dyDescent="0.25">
      <c r="A20" s="1">
        <f>7030</f>
        <v>7030</v>
      </c>
      <c r="B20" s="1">
        <f>0</f>
        <v>0</v>
      </c>
      <c r="C20" s="1">
        <f>3943</f>
        <v>3943</v>
      </c>
      <c r="D20" s="1">
        <f>10201</f>
        <v>10201</v>
      </c>
      <c r="E20" s="1">
        <f>9.9619140625</f>
        <v>9.9619140625</v>
      </c>
    </row>
    <row r="21" spans="1:5" x14ac:dyDescent="0.25">
      <c r="A21" s="1">
        <f>7341</f>
        <v>7341</v>
      </c>
      <c r="B21" s="1">
        <f>0</f>
        <v>0</v>
      </c>
      <c r="C21" s="1">
        <f>4107</f>
        <v>4107</v>
      </c>
      <c r="D21" s="1">
        <f>10201</f>
        <v>10201</v>
      </c>
      <c r="E21" s="1">
        <f>9.9619140625</f>
        <v>9.9619140625</v>
      </c>
    </row>
    <row r="22" spans="1:5" x14ac:dyDescent="0.25">
      <c r="A22" s="1">
        <f>7660</f>
        <v>7660</v>
      </c>
      <c r="B22" s="1">
        <f>14</f>
        <v>14</v>
      </c>
      <c r="C22" s="1">
        <f>4270</f>
        <v>4270</v>
      </c>
      <c r="D22" s="1">
        <f>10201</f>
        <v>10201</v>
      </c>
      <c r="E22" s="1">
        <f>9.9619140625</f>
        <v>9.9619140625</v>
      </c>
    </row>
    <row r="23" spans="1:5" x14ac:dyDescent="0.25">
      <c r="A23" s="1">
        <f>7994</f>
        <v>7994</v>
      </c>
      <c r="B23" s="1">
        <f>0</f>
        <v>0</v>
      </c>
      <c r="C23" s="1">
        <f>4445</f>
        <v>4445</v>
      </c>
      <c r="D23" s="1">
        <f>10205</f>
        <v>10205</v>
      </c>
      <c r="E23" s="1">
        <f>9.9658203125</f>
        <v>9.9658203125</v>
      </c>
    </row>
    <row r="24" spans="1:5" x14ac:dyDescent="0.25">
      <c r="A24" s="1">
        <f>8306</f>
        <v>8306</v>
      </c>
      <c r="B24" s="1">
        <f>0</f>
        <v>0</v>
      </c>
      <c r="C24" s="1">
        <f>4596</f>
        <v>4596</v>
      </c>
      <c r="D24" s="1">
        <f>10205</f>
        <v>10205</v>
      </c>
      <c r="E24" s="1">
        <f>9.9658203125</f>
        <v>9.9658203125</v>
      </c>
    </row>
    <row r="25" spans="1:5" x14ac:dyDescent="0.25">
      <c r="A25" s="1">
        <f>8608</f>
        <v>8608</v>
      </c>
      <c r="B25" s="1">
        <f>0</f>
        <v>0</v>
      </c>
      <c r="C25" s="1">
        <f>4740</f>
        <v>4740</v>
      </c>
      <c r="D25" s="1">
        <f>10198</f>
        <v>10198</v>
      </c>
      <c r="E25" s="1">
        <f>9.958984375</f>
        <v>9.958984375</v>
      </c>
    </row>
    <row r="26" spans="1:5" x14ac:dyDescent="0.25">
      <c r="A26" s="1">
        <f>8870</f>
        <v>8870</v>
      </c>
      <c r="B26" s="1">
        <f>0</f>
        <v>0</v>
      </c>
      <c r="C26" s="1">
        <f>4874</f>
        <v>4874</v>
      </c>
      <c r="D26" s="1">
        <f>10198</f>
        <v>10198</v>
      </c>
      <c r="E26" s="1">
        <f>9.958984375</f>
        <v>9.958984375</v>
      </c>
    </row>
    <row r="27" spans="1:5" x14ac:dyDescent="0.25">
      <c r="A27" s="1">
        <f>9176</f>
        <v>9176</v>
      </c>
      <c r="B27" s="1">
        <f>19</f>
        <v>19</v>
      </c>
      <c r="C27" s="1">
        <f>5020</f>
        <v>5020</v>
      </c>
      <c r="D27" s="1">
        <f>10202</f>
        <v>10202</v>
      </c>
      <c r="E27" s="1">
        <f>9.962890625</f>
        <v>9.962890625</v>
      </c>
    </row>
    <row r="28" spans="1:5" x14ac:dyDescent="0.25">
      <c r="A28" s="1">
        <f>9484</f>
        <v>9484</v>
      </c>
      <c r="B28" s="1">
        <f t="shared" ref="B28:B40" si="1">0</f>
        <v>0</v>
      </c>
      <c r="C28" s="1">
        <f>5164</f>
        <v>5164</v>
      </c>
      <c r="D28" s="1">
        <f>10202</f>
        <v>10202</v>
      </c>
      <c r="E28" s="1">
        <f>9.962890625</f>
        <v>9.962890625</v>
      </c>
    </row>
    <row r="29" spans="1:5" x14ac:dyDescent="0.25">
      <c r="A29" s="1">
        <f>9768</f>
        <v>9768</v>
      </c>
      <c r="B29" s="1">
        <f t="shared" si="1"/>
        <v>0</v>
      </c>
      <c r="C29" s="1">
        <f>5297</f>
        <v>5297</v>
      </c>
      <c r="D29" s="1">
        <f>10202</f>
        <v>10202</v>
      </c>
      <c r="E29" s="1">
        <f>9.962890625</f>
        <v>9.962890625</v>
      </c>
    </row>
    <row r="30" spans="1:5" x14ac:dyDescent="0.25">
      <c r="A30" s="1">
        <f>10073</f>
        <v>10073</v>
      </c>
      <c r="B30" s="1">
        <f t="shared" si="1"/>
        <v>0</v>
      </c>
      <c r="C30" s="1">
        <f>5527</f>
        <v>5527</v>
      </c>
      <c r="D30" s="1">
        <f>10210</f>
        <v>10210</v>
      </c>
      <c r="E30" s="1">
        <f>9.970703125</f>
        <v>9.970703125</v>
      </c>
    </row>
    <row r="31" spans="1:5" x14ac:dyDescent="0.25">
      <c r="A31" s="1">
        <f>10372</f>
        <v>10372</v>
      </c>
      <c r="B31" s="1">
        <f t="shared" si="1"/>
        <v>0</v>
      </c>
      <c r="C31" s="1">
        <f>5724</f>
        <v>5724</v>
      </c>
      <c r="D31" s="1">
        <f>10508</f>
        <v>10508</v>
      </c>
      <c r="E31" s="1">
        <f>10.26171875</f>
        <v>10.26171875</v>
      </c>
    </row>
    <row r="32" spans="1:5" x14ac:dyDescent="0.25">
      <c r="A32" s="1">
        <f>10645</f>
        <v>10645</v>
      </c>
      <c r="B32" s="1">
        <f t="shared" si="1"/>
        <v>0</v>
      </c>
      <c r="C32" s="1">
        <f>5910</f>
        <v>5910</v>
      </c>
      <c r="D32" s="1">
        <f>11860</f>
        <v>11860</v>
      </c>
      <c r="E32" s="1">
        <f>11.58203125</f>
        <v>11.58203125</v>
      </c>
    </row>
    <row r="33" spans="1:5" x14ac:dyDescent="0.25">
      <c r="A33" s="1">
        <f>10931</f>
        <v>10931</v>
      </c>
      <c r="B33" s="1">
        <f t="shared" si="1"/>
        <v>0</v>
      </c>
      <c r="C33" s="1">
        <f>6101</f>
        <v>6101</v>
      </c>
      <c r="D33" s="1">
        <f>12035</f>
        <v>12035</v>
      </c>
      <c r="E33" s="1">
        <f>11.7529296875</f>
        <v>11.7529296875</v>
      </c>
    </row>
    <row r="34" spans="1:5" x14ac:dyDescent="0.25">
      <c r="A34" s="1">
        <f>11213</f>
        <v>11213</v>
      </c>
      <c r="B34" s="1">
        <f t="shared" si="1"/>
        <v>0</v>
      </c>
      <c r="C34" s="1">
        <f>6279</f>
        <v>6279</v>
      </c>
      <c r="D34" s="1">
        <f>12955</f>
        <v>12955</v>
      </c>
      <c r="E34" s="1">
        <f>12.6513671875</f>
        <v>12.6513671875</v>
      </c>
    </row>
    <row r="35" spans="1:5" x14ac:dyDescent="0.25">
      <c r="A35" s="1">
        <f>11504</f>
        <v>11504</v>
      </c>
      <c r="B35" s="1">
        <f t="shared" si="1"/>
        <v>0</v>
      </c>
      <c r="C35" s="1">
        <f>6470</f>
        <v>6470</v>
      </c>
      <c r="D35" s="1">
        <f>14021</f>
        <v>14021</v>
      </c>
      <c r="E35" s="1">
        <f>13.6923828125</f>
        <v>13.6923828125</v>
      </c>
    </row>
    <row r="36" spans="1:5" x14ac:dyDescent="0.25">
      <c r="A36" s="1">
        <f>11798</f>
        <v>11798</v>
      </c>
      <c r="B36" s="1">
        <f t="shared" si="1"/>
        <v>0</v>
      </c>
      <c r="C36" s="1">
        <f>6624</f>
        <v>6624</v>
      </c>
      <c r="D36" s="1">
        <f>13777</f>
        <v>13777</v>
      </c>
      <c r="E36" s="1">
        <f>13.4541015625</f>
        <v>13.4541015625</v>
      </c>
    </row>
    <row r="37" spans="1:5" x14ac:dyDescent="0.25">
      <c r="A37" s="1">
        <f>12122</f>
        <v>12122</v>
      </c>
      <c r="B37" s="1">
        <f t="shared" si="1"/>
        <v>0</v>
      </c>
      <c r="C37" s="1">
        <f>6784</f>
        <v>6784</v>
      </c>
      <c r="D37" s="1">
        <f>13815</f>
        <v>13815</v>
      </c>
      <c r="E37" s="1">
        <f t="shared" ref="E37:E42" si="2">13.4912109375</f>
        <v>13.4912109375</v>
      </c>
    </row>
    <row r="38" spans="1:5" x14ac:dyDescent="0.25">
      <c r="A38" s="1">
        <f>12477</f>
        <v>12477</v>
      </c>
      <c r="B38" s="1">
        <f t="shared" si="1"/>
        <v>0</v>
      </c>
      <c r="C38" s="1">
        <f>6895</f>
        <v>6895</v>
      </c>
      <c r="D38" s="1">
        <f>13815</f>
        <v>13815</v>
      </c>
      <c r="E38" s="1">
        <f t="shared" si="2"/>
        <v>13.4912109375</v>
      </c>
    </row>
    <row r="39" spans="1:5" x14ac:dyDescent="0.25">
      <c r="A39" s="1">
        <f>12830</f>
        <v>12830</v>
      </c>
      <c r="B39" s="1">
        <f t="shared" si="1"/>
        <v>0</v>
      </c>
      <c r="C39" s="1">
        <f>7067</f>
        <v>7067</v>
      </c>
      <c r="D39" s="1">
        <f>13815</f>
        <v>13815</v>
      </c>
      <c r="E39" s="1">
        <f t="shared" si="2"/>
        <v>13.4912109375</v>
      </c>
    </row>
    <row r="40" spans="1:5" x14ac:dyDescent="0.25">
      <c r="A40" s="1">
        <f>13169</f>
        <v>13169</v>
      </c>
      <c r="B40" s="1">
        <f t="shared" si="1"/>
        <v>0</v>
      </c>
      <c r="C40" s="1">
        <f>7201</f>
        <v>7201</v>
      </c>
      <c r="D40" s="1">
        <f>13815</f>
        <v>13815</v>
      </c>
      <c r="E40" s="1">
        <f t="shared" si="2"/>
        <v>13.4912109375</v>
      </c>
    </row>
    <row r="41" spans="1:5" x14ac:dyDescent="0.25">
      <c r="A41" s="1">
        <f>13483</f>
        <v>13483</v>
      </c>
      <c r="B41" s="1">
        <f>5</f>
        <v>5</v>
      </c>
      <c r="C41" s="1">
        <f>7350</f>
        <v>7350</v>
      </c>
      <c r="D41" s="1">
        <f>13815</f>
        <v>13815</v>
      </c>
      <c r="E41" s="1">
        <f t="shared" si="2"/>
        <v>13.4912109375</v>
      </c>
    </row>
    <row r="42" spans="1:5" x14ac:dyDescent="0.25">
      <c r="A42" s="1">
        <f>13839</f>
        <v>13839</v>
      </c>
      <c r="B42" s="1">
        <f>0</f>
        <v>0</v>
      </c>
      <c r="C42" s="1">
        <f>7483</f>
        <v>7483</v>
      </c>
      <c r="D42" s="1">
        <f>13815</f>
        <v>13815</v>
      </c>
      <c r="E42" s="1">
        <f t="shared" si="2"/>
        <v>13.4912109375</v>
      </c>
    </row>
    <row r="43" spans="1:5" x14ac:dyDescent="0.25">
      <c r="A43" s="1">
        <f>14214</f>
        <v>14214</v>
      </c>
      <c r="B43" s="1">
        <f>0</f>
        <v>0</v>
      </c>
      <c r="C43" s="1">
        <f>7675</f>
        <v>7675</v>
      </c>
      <c r="D43" s="1">
        <f>14247</f>
        <v>14247</v>
      </c>
      <c r="E43" s="1">
        <f>13.9130859375</f>
        <v>13.9130859375</v>
      </c>
    </row>
    <row r="44" spans="1:5" x14ac:dyDescent="0.25">
      <c r="A44" s="1">
        <f>14626</f>
        <v>14626</v>
      </c>
      <c r="B44" s="1">
        <f>0</f>
        <v>0</v>
      </c>
      <c r="C44" s="1">
        <f>7837</f>
        <v>7837</v>
      </c>
      <c r="D44" s="1">
        <f>14247</f>
        <v>14247</v>
      </c>
      <c r="E44" s="1">
        <f>13.9130859375</f>
        <v>13.9130859375</v>
      </c>
    </row>
    <row r="45" spans="1:5" x14ac:dyDescent="0.25">
      <c r="A45" s="1">
        <f>14983</f>
        <v>14983</v>
      </c>
      <c r="B45" s="1">
        <f>0</f>
        <v>0</v>
      </c>
      <c r="C45" s="1">
        <f>7991</f>
        <v>7991</v>
      </c>
      <c r="D45" s="1">
        <f>14247</f>
        <v>14247</v>
      </c>
      <c r="E45" s="1">
        <f>13.9130859375</f>
        <v>13.9130859375</v>
      </c>
    </row>
    <row r="46" spans="1:5" x14ac:dyDescent="0.25">
      <c r="A46" s="1">
        <f>15271</f>
        <v>15271</v>
      </c>
      <c r="B46" s="1">
        <f>0</f>
        <v>0</v>
      </c>
      <c r="C46" s="1">
        <f>8136</f>
        <v>8136</v>
      </c>
      <c r="D46" s="1">
        <f>14246</f>
        <v>14246</v>
      </c>
      <c r="E46" s="1">
        <f t="shared" ref="E46:E51" si="3">13.912109375</f>
        <v>13.912109375</v>
      </c>
    </row>
    <row r="47" spans="1:5" x14ac:dyDescent="0.25">
      <c r="A47" s="1">
        <f>15593</f>
        <v>15593</v>
      </c>
      <c r="B47" s="1">
        <f>4</f>
        <v>4</v>
      </c>
      <c r="C47" s="1">
        <f>8266</f>
        <v>8266</v>
      </c>
      <c r="D47" s="1">
        <f>14246</f>
        <v>14246</v>
      </c>
      <c r="E47" s="1">
        <f t="shared" si="3"/>
        <v>13.912109375</v>
      </c>
    </row>
    <row r="48" spans="1:5" x14ac:dyDescent="0.25">
      <c r="A48" s="1">
        <f>15906</f>
        <v>15906</v>
      </c>
      <c r="B48" s="1">
        <f>0</f>
        <v>0</v>
      </c>
      <c r="C48" s="1">
        <f>8407</f>
        <v>8407</v>
      </c>
      <c r="D48" s="1">
        <f>14246</f>
        <v>14246</v>
      </c>
      <c r="E48" s="1">
        <f t="shared" si="3"/>
        <v>13.912109375</v>
      </c>
    </row>
    <row r="49" spans="1:5" x14ac:dyDescent="0.25">
      <c r="A49" s="1">
        <f>16186</f>
        <v>16186</v>
      </c>
      <c r="B49" s="1">
        <f>0</f>
        <v>0</v>
      </c>
      <c r="C49" s="1">
        <f>8576</f>
        <v>8576</v>
      </c>
      <c r="D49" s="1">
        <f>14246</f>
        <v>14246</v>
      </c>
      <c r="E49" s="1">
        <f t="shared" si="3"/>
        <v>13.912109375</v>
      </c>
    </row>
    <row r="50" spans="1:5" x14ac:dyDescent="0.25">
      <c r="A50" s="1">
        <f>16534</f>
        <v>16534</v>
      </c>
      <c r="B50" s="1">
        <f>0</f>
        <v>0</v>
      </c>
      <c r="C50" s="1">
        <f>8695</f>
        <v>8695</v>
      </c>
      <c r="D50" s="1">
        <f>14246</f>
        <v>14246</v>
      </c>
      <c r="E50" s="1">
        <f t="shared" si="3"/>
        <v>13.912109375</v>
      </c>
    </row>
    <row r="51" spans="1:5" x14ac:dyDescent="0.25">
      <c r="A51" s="1">
        <f>16836</f>
        <v>16836</v>
      </c>
      <c r="B51" s="1">
        <f>0</f>
        <v>0</v>
      </c>
      <c r="C51" s="1">
        <f>8834</f>
        <v>8834</v>
      </c>
      <c r="D51" s="1">
        <f>14246</f>
        <v>14246</v>
      </c>
      <c r="E51" s="1">
        <f t="shared" si="3"/>
        <v>13.912109375</v>
      </c>
    </row>
    <row r="52" spans="1:5" x14ac:dyDescent="0.25">
      <c r="A52" s="1">
        <f>17203</f>
        <v>17203</v>
      </c>
      <c r="B52" s="1">
        <f>3</f>
        <v>3</v>
      </c>
      <c r="C52" s="1">
        <f>9044</f>
        <v>9044</v>
      </c>
      <c r="D52" s="1">
        <f>14359</f>
        <v>14359</v>
      </c>
      <c r="E52" s="1">
        <f>14.0224609375</f>
        <v>14.0224609375</v>
      </c>
    </row>
    <row r="53" spans="1:5" x14ac:dyDescent="0.25">
      <c r="A53" s="1">
        <f>17522</f>
        <v>17522</v>
      </c>
      <c r="B53" s="1">
        <f>0</f>
        <v>0</v>
      </c>
      <c r="C53" s="1">
        <f>9208</f>
        <v>9208</v>
      </c>
      <c r="D53" s="1">
        <f t="shared" ref="D53:D75" si="4">15111</f>
        <v>15111</v>
      </c>
      <c r="E53" s="1">
        <f t="shared" ref="E53:E75" si="5">14.7568359375</f>
        <v>14.7568359375</v>
      </c>
    </row>
    <row r="54" spans="1:5" x14ac:dyDescent="0.25">
      <c r="A54" s="1">
        <f>17815</f>
        <v>17815</v>
      </c>
      <c r="B54" s="1">
        <f>5</f>
        <v>5</v>
      </c>
      <c r="C54" s="1">
        <f>9363</f>
        <v>9363</v>
      </c>
      <c r="D54" s="1">
        <f t="shared" si="4"/>
        <v>15111</v>
      </c>
      <c r="E54" s="1">
        <f t="shared" si="5"/>
        <v>14.7568359375</v>
      </c>
    </row>
    <row r="55" spans="1:5" x14ac:dyDescent="0.25">
      <c r="A55" s="1">
        <f>18133</f>
        <v>18133</v>
      </c>
      <c r="B55" s="1">
        <f>0</f>
        <v>0</v>
      </c>
      <c r="C55" s="1">
        <f>9536</f>
        <v>9536</v>
      </c>
      <c r="D55" s="1">
        <f t="shared" si="4"/>
        <v>15111</v>
      </c>
      <c r="E55" s="1">
        <f t="shared" si="5"/>
        <v>14.7568359375</v>
      </c>
    </row>
    <row r="56" spans="1:5" x14ac:dyDescent="0.25">
      <c r="A56" s="1">
        <f>18432</f>
        <v>18432</v>
      </c>
      <c r="B56" s="1">
        <f>0</f>
        <v>0</v>
      </c>
      <c r="C56" s="1">
        <f>9674</f>
        <v>9674</v>
      </c>
      <c r="D56" s="1">
        <f t="shared" si="4"/>
        <v>15111</v>
      </c>
      <c r="E56" s="1">
        <f t="shared" si="5"/>
        <v>14.7568359375</v>
      </c>
    </row>
    <row r="57" spans="1:5" x14ac:dyDescent="0.25">
      <c r="A57" s="1">
        <f>18735</f>
        <v>18735</v>
      </c>
      <c r="B57" s="1">
        <f>0</f>
        <v>0</v>
      </c>
      <c r="C57" s="1">
        <f>9826</f>
        <v>9826</v>
      </c>
      <c r="D57" s="1">
        <f t="shared" si="4"/>
        <v>15111</v>
      </c>
      <c r="E57" s="1">
        <f t="shared" si="5"/>
        <v>14.7568359375</v>
      </c>
    </row>
    <row r="58" spans="1:5" x14ac:dyDescent="0.25">
      <c r="A58" s="1">
        <f>19072</f>
        <v>19072</v>
      </c>
      <c r="B58" s="1">
        <f>4</f>
        <v>4</v>
      </c>
      <c r="C58" s="1">
        <f>9980</f>
        <v>9980</v>
      </c>
      <c r="D58" s="1">
        <f t="shared" si="4"/>
        <v>15111</v>
      </c>
      <c r="E58" s="1">
        <f t="shared" si="5"/>
        <v>14.7568359375</v>
      </c>
    </row>
    <row r="59" spans="1:5" x14ac:dyDescent="0.25">
      <c r="A59" s="1">
        <f>19420</f>
        <v>19420</v>
      </c>
      <c r="B59" s="1">
        <f>0</f>
        <v>0</v>
      </c>
      <c r="C59" s="1">
        <f>10167</f>
        <v>10167</v>
      </c>
      <c r="D59" s="1">
        <f t="shared" si="4"/>
        <v>15111</v>
      </c>
      <c r="E59" s="1">
        <f t="shared" si="5"/>
        <v>14.7568359375</v>
      </c>
    </row>
    <row r="60" spans="1:5" x14ac:dyDescent="0.25">
      <c r="A60" s="1">
        <f>19765</f>
        <v>19765</v>
      </c>
      <c r="B60" s="1">
        <f>0</f>
        <v>0</v>
      </c>
      <c r="C60" s="1">
        <f>10281</f>
        <v>10281</v>
      </c>
      <c r="D60" s="1">
        <f t="shared" si="4"/>
        <v>15111</v>
      </c>
      <c r="E60" s="1">
        <f t="shared" si="5"/>
        <v>14.7568359375</v>
      </c>
    </row>
    <row r="61" spans="1:5" x14ac:dyDescent="0.25">
      <c r="A61" s="1">
        <f>20096</f>
        <v>20096</v>
      </c>
      <c r="B61" s="1">
        <f>0</f>
        <v>0</v>
      </c>
      <c r="C61" s="1">
        <f>10446</f>
        <v>10446</v>
      </c>
      <c r="D61" s="1">
        <f t="shared" si="4"/>
        <v>15111</v>
      </c>
      <c r="E61" s="1">
        <f t="shared" si="5"/>
        <v>14.7568359375</v>
      </c>
    </row>
    <row r="62" spans="1:5" x14ac:dyDescent="0.25">
      <c r="A62" s="1">
        <f>20421</f>
        <v>20421</v>
      </c>
      <c r="B62" s="1">
        <f>0</f>
        <v>0</v>
      </c>
      <c r="C62" s="1">
        <f>10597</f>
        <v>10597</v>
      </c>
      <c r="D62" s="1">
        <f t="shared" si="4"/>
        <v>15111</v>
      </c>
      <c r="E62" s="1">
        <f t="shared" si="5"/>
        <v>14.7568359375</v>
      </c>
    </row>
    <row r="63" spans="1:5" x14ac:dyDescent="0.25">
      <c r="A63" s="1">
        <f>20775</f>
        <v>20775</v>
      </c>
      <c r="B63" s="1">
        <f>16</f>
        <v>16</v>
      </c>
      <c r="C63" s="1">
        <f>10770</f>
        <v>10770</v>
      </c>
      <c r="D63" s="1">
        <f t="shared" si="4"/>
        <v>15111</v>
      </c>
      <c r="E63" s="1">
        <f t="shared" si="5"/>
        <v>14.7568359375</v>
      </c>
    </row>
    <row r="64" spans="1:5" x14ac:dyDescent="0.25">
      <c r="A64" s="1">
        <f>21102</f>
        <v>21102</v>
      </c>
      <c r="B64" s="1">
        <f>0</f>
        <v>0</v>
      </c>
      <c r="C64" s="1">
        <f>10921</f>
        <v>10921</v>
      </c>
      <c r="D64" s="1">
        <f t="shared" si="4"/>
        <v>15111</v>
      </c>
      <c r="E64" s="1">
        <f t="shared" si="5"/>
        <v>14.7568359375</v>
      </c>
    </row>
    <row r="65" spans="1:5" x14ac:dyDescent="0.25">
      <c r="A65" s="1">
        <f>21404</f>
        <v>21404</v>
      </c>
      <c r="B65" s="1">
        <f>0</f>
        <v>0</v>
      </c>
      <c r="C65" s="1">
        <f>11045</f>
        <v>11045</v>
      </c>
      <c r="D65" s="1">
        <f t="shared" si="4"/>
        <v>15111</v>
      </c>
      <c r="E65" s="1">
        <f t="shared" si="5"/>
        <v>14.7568359375</v>
      </c>
    </row>
    <row r="66" spans="1:5" x14ac:dyDescent="0.25">
      <c r="A66" s="1">
        <f>21716</f>
        <v>21716</v>
      </c>
      <c r="B66" s="1">
        <f>0</f>
        <v>0</v>
      </c>
      <c r="C66" s="1">
        <f>11189</f>
        <v>11189</v>
      </c>
      <c r="D66" s="1">
        <f t="shared" si="4"/>
        <v>15111</v>
      </c>
      <c r="E66" s="1">
        <f t="shared" si="5"/>
        <v>14.7568359375</v>
      </c>
    </row>
    <row r="67" spans="1:5" x14ac:dyDescent="0.25">
      <c r="A67" s="1">
        <f>22049</f>
        <v>22049</v>
      </c>
      <c r="B67" s="1">
        <f>5</f>
        <v>5</v>
      </c>
      <c r="C67" s="1">
        <f>11345</f>
        <v>11345</v>
      </c>
      <c r="D67" s="1">
        <f t="shared" si="4"/>
        <v>15111</v>
      </c>
      <c r="E67" s="1">
        <f t="shared" si="5"/>
        <v>14.7568359375</v>
      </c>
    </row>
    <row r="68" spans="1:5" x14ac:dyDescent="0.25">
      <c r="A68" s="1">
        <f>22377</f>
        <v>22377</v>
      </c>
      <c r="B68" s="1">
        <f t="shared" ref="B68:B79" si="6">0</f>
        <v>0</v>
      </c>
      <c r="C68" s="1">
        <f>11490</f>
        <v>11490</v>
      </c>
      <c r="D68" s="1">
        <f t="shared" si="4"/>
        <v>15111</v>
      </c>
      <c r="E68" s="1">
        <f t="shared" si="5"/>
        <v>14.7568359375</v>
      </c>
    </row>
    <row r="69" spans="1:5" x14ac:dyDescent="0.25">
      <c r="A69" s="1">
        <f>22773</f>
        <v>22773</v>
      </c>
      <c r="B69" s="1">
        <f t="shared" si="6"/>
        <v>0</v>
      </c>
      <c r="C69" s="1">
        <f>11654</f>
        <v>11654</v>
      </c>
      <c r="D69" s="1">
        <f t="shared" si="4"/>
        <v>15111</v>
      </c>
      <c r="E69" s="1">
        <f t="shared" si="5"/>
        <v>14.7568359375</v>
      </c>
    </row>
    <row r="70" spans="1:5" x14ac:dyDescent="0.25">
      <c r="A70" s="1">
        <f>23174</f>
        <v>23174</v>
      </c>
      <c r="B70" s="1">
        <f t="shared" si="6"/>
        <v>0</v>
      </c>
      <c r="C70" s="1">
        <f>11804</f>
        <v>11804</v>
      </c>
      <c r="D70" s="1">
        <f t="shared" si="4"/>
        <v>15111</v>
      </c>
      <c r="E70" s="1">
        <f t="shared" si="5"/>
        <v>14.7568359375</v>
      </c>
    </row>
    <row r="71" spans="1:5" x14ac:dyDescent="0.25">
      <c r="A71" s="1">
        <f>23505</f>
        <v>23505</v>
      </c>
      <c r="B71" s="1">
        <f t="shared" si="6"/>
        <v>0</v>
      </c>
      <c r="C71" s="1">
        <f>11939</f>
        <v>11939</v>
      </c>
      <c r="D71" s="1">
        <f t="shared" si="4"/>
        <v>15111</v>
      </c>
      <c r="E71" s="1">
        <f t="shared" si="5"/>
        <v>14.7568359375</v>
      </c>
    </row>
    <row r="72" spans="1:5" x14ac:dyDescent="0.25">
      <c r="A72" s="1">
        <f>23843</f>
        <v>23843</v>
      </c>
      <c r="B72" s="1">
        <f t="shared" si="6"/>
        <v>0</v>
      </c>
      <c r="C72" s="1">
        <f>12108</f>
        <v>12108</v>
      </c>
      <c r="D72" s="1">
        <f t="shared" si="4"/>
        <v>15111</v>
      </c>
      <c r="E72" s="1">
        <f t="shared" si="5"/>
        <v>14.7568359375</v>
      </c>
    </row>
    <row r="73" spans="1:5" x14ac:dyDescent="0.25">
      <c r="A73" s="1">
        <f>24135</f>
        <v>24135</v>
      </c>
      <c r="B73" s="1">
        <f t="shared" si="6"/>
        <v>0</v>
      </c>
      <c r="C73" s="1">
        <f>12279</f>
        <v>12279</v>
      </c>
      <c r="D73" s="1">
        <f t="shared" si="4"/>
        <v>15111</v>
      </c>
      <c r="E73" s="1">
        <f t="shared" si="5"/>
        <v>14.7568359375</v>
      </c>
    </row>
    <row r="74" spans="1:5" x14ac:dyDescent="0.25">
      <c r="A74" s="1">
        <f>24462</f>
        <v>24462</v>
      </c>
      <c r="B74" s="1">
        <f t="shared" si="6"/>
        <v>0</v>
      </c>
      <c r="C74" s="1">
        <f>12454</f>
        <v>12454</v>
      </c>
      <c r="D74" s="1">
        <f t="shared" si="4"/>
        <v>15111</v>
      </c>
      <c r="E74" s="1">
        <f t="shared" si="5"/>
        <v>14.7568359375</v>
      </c>
    </row>
    <row r="75" spans="1:5" x14ac:dyDescent="0.25">
      <c r="A75" s="1">
        <f>24789</f>
        <v>24789</v>
      </c>
      <c r="B75" s="1">
        <f t="shared" si="6"/>
        <v>0</v>
      </c>
      <c r="C75" s="1">
        <f>12679</f>
        <v>12679</v>
      </c>
      <c r="D75" s="1">
        <f t="shared" si="4"/>
        <v>15111</v>
      </c>
      <c r="E75" s="1">
        <f t="shared" si="5"/>
        <v>14.7568359375</v>
      </c>
    </row>
    <row r="76" spans="1:5" x14ac:dyDescent="0.25">
      <c r="A76" s="1">
        <f>25128</f>
        <v>25128</v>
      </c>
      <c r="B76" s="1">
        <f t="shared" si="6"/>
        <v>0</v>
      </c>
      <c r="C76" s="1">
        <f>12838</f>
        <v>12838</v>
      </c>
      <c r="D76" s="1">
        <f>15112</f>
        <v>15112</v>
      </c>
      <c r="E76" s="1">
        <f>14.7578125</f>
        <v>14.7578125</v>
      </c>
    </row>
    <row r="77" spans="1:5" x14ac:dyDescent="0.25">
      <c r="A77" s="1">
        <f>25450</f>
        <v>25450</v>
      </c>
      <c r="B77" s="1">
        <f t="shared" si="6"/>
        <v>0</v>
      </c>
      <c r="C77" s="1">
        <f>12983</f>
        <v>12983</v>
      </c>
      <c r="D77" s="1">
        <f>15112</f>
        <v>15112</v>
      </c>
      <c r="E77" s="1">
        <f>14.7578125</f>
        <v>14.7578125</v>
      </c>
    </row>
    <row r="78" spans="1:5" x14ac:dyDescent="0.25">
      <c r="A78" s="1">
        <f>25836</f>
        <v>25836</v>
      </c>
      <c r="B78" s="1">
        <f t="shared" si="6"/>
        <v>0</v>
      </c>
      <c r="C78" s="1">
        <f>13143</f>
        <v>13143</v>
      </c>
      <c r="D78" s="1">
        <f>15112</f>
        <v>15112</v>
      </c>
      <c r="E78" s="1">
        <f>14.7578125</f>
        <v>14.7578125</v>
      </c>
    </row>
    <row r="79" spans="1:5" x14ac:dyDescent="0.25">
      <c r="A79" s="1">
        <f>26212</f>
        <v>26212</v>
      </c>
      <c r="B79" s="1">
        <f t="shared" si="6"/>
        <v>0</v>
      </c>
      <c r="C79" s="1">
        <f>13305</f>
        <v>13305</v>
      </c>
      <c r="D79" s="1">
        <f>15112</f>
        <v>15112</v>
      </c>
      <c r="E79" s="1">
        <f>14.7578125</f>
        <v>14.7578125</v>
      </c>
    </row>
    <row r="80" spans="1:5" x14ac:dyDescent="0.25">
      <c r="A80" s="1">
        <f>26568</f>
        <v>26568</v>
      </c>
      <c r="B80" s="1">
        <f>4</f>
        <v>4</v>
      </c>
      <c r="C80" s="1">
        <f>13481</f>
        <v>13481</v>
      </c>
      <c r="D80" s="1">
        <f t="shared" ref="D80:D91" si="7">15314</f>
        <v>15314</v>
      </c>
      <c r="E80" s="1">
        <f t="shared" ref="E80:E91" si="8">14.955078125</f>
        <v>14.955078125</v>
      </c>
    </row>
    <row r="81" spans="1:5" x14ac:dyDescent="0.25">
      <c r="A81" s="1">
        <f>26880</f>
        <v>26880</v>
      </c>
      <c r="B81" s="1">
        <f t="shared" ref="B81:B92" si="9">0</f>
        <v>0</v>
      </c>
      <c r="C81" s="1">
        <f>13644</f>
        <v>13644</v>
      </c>
      <c r="D81" s="1">
        <f t="shared" si="7"/>
        <v>15314</v>
      </c>
      <c r="E81" s="1">
        <f t="shared" si="8"/>
        <v>14.955078125</v>
      </c>
    </row>
    <row r="82" spans="1:5" x14ac:dyDescent="0.25">
      <c r="A82" s="1">
        <f>27182</f>
        <v>27182</v>
      </c>
      <c r="B82" s="1">
        <f t="shared" si="9"/>
        <v>0</v>
      </c>
      <c r="C82" s="1">
        <f>13836</f>
        <v>13836</v>
      </c>
      <c r="D82" s="1">
        <f t="shared" si="7"/>
        <v>15314</v>
      </c>
      <c r="E82" s="1">
        <f t="shared" si="8"/>
        <v>14.955078125</v>
      </c>
    </row>
    <row r="83" spans="1:5" x14ac:dyDescent="0.25">
      <c r="A83" s="1">
        <f>27518</f>
        <v>27518</v>
      </c>
      <c r="B83" s="1">
        <f t="shared" si="9"/>
        <v>0</v>
      </c>
      <c r="C83" s="1">
        <f>13990</f>
        <v>13990</v>
      </c>
      <c r="D83" s="1">
        <f t="shared" si="7"/>
        <v>15314</v>
      </c>
      <c r="E83" s="1">
        <f t="shared" si="8"/>
        <v>14.955078125</v>
      </c>
    </row>
    <row r="84" spans="1:5" x14ac:dyDescent="0.25">
      <c r="A84" s="1">
        <f>27870</f>
        <v>27870</v>
      </c>
      <c r="B84" s="1">
        <f t="shared" si="9"/>
        <v>0</v>
      </c>
      <c r="C84" s="1">
        <f>14172</f>
        <v>14172</v>
      </c>
      <c r="D84" s="1">
        <f t="shared" si="7"/>
        <v>15314</v>
      </c>
      <c r="E84" s="1">
        <f t="shared" si="8"/>
        <v>14.955078125</v>
      </c>
    </row>
    <row r="85" spans="1:5" x14ac:dyDescent="0.25">
      <c r="A85" s="1">
        <f>28241</f>
        <v>28241</v>
      </c>
      <c r="B85" s="1">
        <f t="shared" si="9"/>
        <v>0</v>
      </c>
      <c r="C85" s="1">
        <f>14375</f>
        <v>14375</v>
      </c>
      <c r="D85" s="1">
        <f t="shared" si="7"/>
        <v>15314</v>
      </c>
      <c r="E85" s="1">
        <f t="shared" si="8"/>
        <v>14.955078125</v>
      </c>
    </row>
    <row r="86" spans="1:5" x14ac:dyDescent="0.25">
      <c r="A86" s="1">
        <f>28586</f>
        <v>28586</v>
      </c>
      <c r="B86" s="1">
        <f t="shared" si="9"/>
        <v>0</v>
      </c>
      <c r="C86" s="1">
        <f>14551</f>
        <v>14551</v>
      </c>
      <c r="D86" s="1">
        <f t="shared" si="7"/>
        <v>15314</v>
      </c>
      <c r="E86" s="1">
        <f t="shared" si="8"/>
        <v>14.955078125</v>
      </c>
    </row>
    <row r="87" spans="1:5" x14ac:dyDescent="0.25">
      <c r="A87" s="1">
        <f>28926</f>
        <v>28926</v>
      </c>
      <c r="B87" s="1">
        <f t="shared" si="9"/>
        <v>0</v>
      </c>
      <c r="C87" s="1">
        <f>14740</f>
        <v>14740</v>
      </c>
      <c r="D87" s="1">
        <f t="shared" si="7"/>
        <v>15314</v>
      </c>
      <c r="E87" s="1">
        <f t="shared" si="8"/>
        <v>14.955078125</v>
      </c>
    </row>
    <row r="88" spans="1:5" x14ac:dyDescent="0.25">
      <c r="A88" s="1">
        <f>29304</f>
        <v>29304</v>
      </c>
      <c r="B88" s="1">
        <f t="shared" si="9"/>
        <v>0</v>
      </c>
      <c r="C88" s="1">
        <f>14932</f>
        <v>14932</v>
      </c>
      <c r="D88" s="1">
        <f t="shared" si="7"/>
        <v>15314</v>
      </c>
      <c r="E88" s="1">
        <f t="shared" si="8"/>
        <v>14.955078125</v>
      </c>
    </row>
    <row r="89" spans="1:5" x14ac:dyDescent="0.25">
      <c r="A89" s="1">
        <f>29627</f>
        <v>29627</v>
      </c>
      <c r="B89" s="1">
        <f t="shared" si="9"/>
        <v>0</v>
      </c>
      <c r="C89" s="1">
        <f>15074</f>
        <v>15074</v>
      </c>
      <c r="D89" s="1">
        <f t="shared" si="7"/>
        <v>15314</v>
      </c>
      <c r="E89" s="1">
        <f t="shared" si="8"/>
        <v>14.955078125</v>
      </c>
    </row>
    <row r="90" spans="1:5" x14ac:dyDescent="0.25">
      <c r="A90" s="1">
        <f>29942</f>
        <v>29942</v>
      </c>
      <c r="B90" s="1">
        <f t="shared" si="9"/>
        <v>0</v>
      </c>
      <c r="C90" s="1">
        <f>15227</f>
        <v>15227</v>
      </c>
      <c r="D90" s="1">
        <f t="shared" si="7"/>
        <v>15314</v>
      </c>
      <c r="E90" s="1">
        <f t="shared" si="8"/>
        <v>14.955078125</v>
      </c>
    </row>
    <row r="91" spans="1:5" x14ac:dyDescent="0.25">
      <c r="A91" s="1">
        <f>30276</f>
        <v>30276</v>
      </c>
      <c r="B91" s="1">
        <f t="shared" si="9"/>
        <v>0</v>
      </c>
      <c r="C91" s="1">
        <f>15414</f>
        <v>15414</v>
      </c>
      <c r="D91" s="1">
        <f t="shared" si="7"/>
        <v>15314</v>
      </c>
      <c r="E91" s="1">
        <f t="shared" si="8"/>
        <v>14.955078125</v>
      </c>
    </row>
    <row r="92" spans="1:5" x14ac:dyDescent="0.25">
      <c r="A92" s="1">
        <f>30605</f>
        <v>30605</v>
      </c>
      <c r="B92" s="1">
        <f t="shared" si="9"/>
        <v>0</v>
      </c>
      <c r="C92" s="1">
        <f>15573</f>
        <v>15573</v>
      </c>
      <c r="D92" s="1">
        <f>15346</f>
        <v>15346</v>
      </c>
      <c r="E92" s="1">
        <f>14.986328125</f>
        <v>14.986328125</v>
      </c>
    </row>
    <row r="93" spans="1:5" x14ac:dyDescent="0.25">
      <c r="A93" s="1">
        <f>30927</f>
        <v>30927</v>
      </c>
      <c r="B93" s="1">
        <f>3</f>
        <v>3</v>
      </c>
      <c r="C93" s="1">
        <f>15776</f>
        <v>15776</v>
      </c>
      <c r="D93" s="1">
        <f>15198</f>
        <v>15198</v>
      </c>
      <c r="E93" s="1">
        <f>14.841796875</f>
        <v>14.841796875</v>
      </c>
    </row>
    <row r="94" spans="1:5" x14ac:dyDescent="0.25">
      <c r="A94" s="1">
        <f>31281</f>
        <v>31281</v>
      </c>
      <c r="B94" s="1">
        <f>0</f>
        <v>0</v>
      </c>
      <c r="C94" s="1">
        <f>15930</f>
        <v>15930</v>
      </c>
      <c r="D94" s="1">
        <f>15206</f>
        <v>15206</v>
      </c>
      <c r="E94" s="1">
        <f t="shared" ref="E94:E99" si="10">14.849609375</f>
        <v>14.849609375</v>
      </c>
    </row>
    <row r="95" spans="1:5" x14ac:dyDescent="0.25">
      <c r="A95" s="1">
        <f>31601</f>
        <v>31601</v>
      </c>
      <c r="B95" s="1">
        <f>0</f>
        <v>0</v>
      </c>
      <c r="C95" s="1">
        <f>16043</f>
        <v>16043</v>
      </c>
      <c r="D95" s="1">
        <f>15206</f>
        <v>15206</v>
      </c>
      <c r="E95" s="1">
        <f t="shared" si="10"/>
        <v>14.849609375</v>
      </c>
    </row>
    <row r="96" spans="1:5" x14ac:dyDescent="0.25">
      <c r="A96" s="1">
        <f>31937</f>
        <v>31937</v>
      </c>
      <c r="B96" s="1">
        <f>0</f>
        <v>0</v>
      </c>
      <c r="C96" s="1">
        <f>16216</f>
        <v>16216</v>
      </c>
      <c r="D96" s="1">
        <f>15206</f>
        <v>15206</v>
      </c>
      <c r="E96" s="1">
        <f t="shared" si="10"/>
        <v>14.849609375</v>
      </c>
    </row>
    <row r="97" spans="1:5" x14ac:dyDescent="0.25">
      <c r="A97" s="1">
        <f>32249</f>
        <v>32249</v>
      </c>
      <c r="B97" s="1">
        <f>0</f>
        <v>0</v>
      </c>
      <c r="C97" s="1">
        <f>16384</f>
        <v>16384</v>
      </c>
      <c r="D97" s="1">
        <f>15206</f>
        <v>15206</v>
      </c>
      <c r="E97" s="1">
        <f t="shared" si="10"/>
        <v>14.849609375</v>
      </c>
    </row>
    <row r="98" spans="1:5" x14ac:dyDescent="0.25">
      <c r="A98" s="1">
        <f>32564</f>
        <v>32564</v>
      </c>
      <c r="B98" s="1">
        <f>0</f>
        <v>0</v>
      </c>
      <c r="C98" s="1">
        <f>16553</f>
        <v>16553</v>
      </c>
      <c r="D98" s="1">
        <f>15206</f>
        <v>15206</v>
      </c>
      <c r="E98" s="1">
        <f t="shared" si="10"/>
        <v>14.849609375</v>
      </c>
    </row>
    <row r="99" spans="1:5" x14ac:dyDescent="0.25">
      <c r="A99" s="1">
        <f>32926</f>
        <v>32926</v>
      </c>
      <c r="B99" s="1">
        <f>0</f>
        <v>0</v>
      </c>
      <c r="C99" s="1">
        <f>16693</f>
        <v>16693</v>
      </c>
      <c r="D99" s="1">
        <f>15206</f>
        <v>15206</v>
      </c>
      <c r="E99" s="1">
        <f t="shared" si="10"/>
        <v>14.849609375</v>
      </c>
    </row>
    <row r="100" spans="1:5" x14ac:dyDescent="0.25">
      <c r="A100" s="1">
        <f>33328</f>
        <v>33328</v>
      </c>
      <c r="B100" s="1">
        <f>2</f>
        <v>2</v>
      </c>
      <c r="C100" s="1">
        <f>16860</f>
        <v>16860</v>
      </c>
      <c r="D100" s="1">
        <f>15370</f>
        <v>15370</v>
      </c>
      <c r="E100" s="1">
        <f>15.009765625</f>
        <v>15.009765625</v>
      </c>
    </row>
    <row r="101" spans="1:5" x14ac:dyDescent="0.25">
      <c r="A101" s="1">
        <f>33743</f>
        <v>33743</v>
      </c>
      <c r="B101" s="1">
        <f>0</f>
        <v>0</v>
      </c>
      <c r="C101" s="1">
        <f>17064</f>
        <v>17064</v>
      </c>
      <c r="D101" s="1">
        <f>15458</f>
        <v>15458</v>
      </c>
      <c r="E101" s="1">
        <f>15.095703125</f>
        <v>15.095703125</v>
      </c>
    </row>
    <row r="102" spans="1:5" x14ac:dyDescent="0.25">
      <c r="A102" s="1">
        <f>34028</f>
        <v>34028</v>
      </c>
      <c r="B102" s="1">
        <f>0</f>
        <v>0</v>
      </c>
      <c r="C102" s="1">
        <f>17259</f>
        <v>17259</v>
      </c>
      <c r="D102" s="1">
        <f>15466</f>
        <v>15466</v>
      </c>
      <c r="E102" s="1">
        <f>15.103515625</f>
        <v>15.103515625</v>
      </c>
    </row>
    <row r="103" spans="1:5" x14ac:dyDescent="0.25">
      <c r="A103" s="1">
        <f>34331</f>
        <v>34331</v>
      </c>
      <c r="B103" s="1">
        <f>0</f>
        <v>0</v>
      </c>
      <c r="C103" s="1">
        <f>17385</f>
        <v>17385</v>
      </c>
      <c r="D103" s="1">
        <f>15466</f>
        <v>15466</v>
      </c>
      <c r="E103" s="1">
        <f>15.103515625</f>
        <v>15.103515625</v>
      </c>
    </row>
    <row r="104" spans="1:5" x14ac:dyDescent="0.25">
      <c r="A104" s="1">
        <f>34718</f>
        <v>34718</v>
      </c>
      <c r="B104" s="1">
        <f>0</f>
        <v>0</v>
      </c>
      <c r="C104" s="1">
        <f>17553</f>
        <v>17553</v>
      </c>
      <c r="D104" s="1">
        <f>15466</f>
        <v>15466</v>
      </c>
      <c r="E104" s="1">
        <f>15.103515625</f>
        <v>15.103515625</v>
      </c>
    </row>
    <row r="105" spans="1:5" x14ac:dyDescent="0.25">
      <c r="C105" s="1">
        <f>17711</f>
        <v>17711</v>
      </c>
      <c r="D105" s="1">
        <f>15470</f>
        <v>15470</v>
      </c>
      <c r="E105" s="1">
        <f>15.107421875</f>
        <v>15.107421875</v>
      </c>
    </row>
    <row r="106" spans="1:5" x14ac:dyDescent="0.25">
      <c r="C106" s="1">
        <f>17836</f>
        <v>17836</v>
      </c>
      <c r="D106" s="1">
        <f>15286</f>
        <v>15286</v>
      </c>
      <c r="E106" s="1">
        <f>14.927734375</f>
        <v>14.927734375</v>
      </c>
    </row>
    <row r="107" spans="1:5" x14ac:dyDescent="0.25">
      <c r="C107" s="1">
        <f>17987</f>
        <v>17987</v>
      </c>
      <c r="D107" s="1">
        <f>15418</f>
        <v>15418</v>
      </c>
      <c r="E107" s="1">
        <f>15.056640625</f>
        <v>15.056640625</v>
      </c>
    </row>
    <row r="108" spans="1:5" x14ac:dyDescent="0.25">
      <c r="C108" s="1">
        <f>18125</f>
        <v>18125</v>
      </c>
      <c r="D108" s="1">
        <f>15418</f>
        <v>15418</v>
      </c>
      <c r="E108" s="1">
        <f>15.056640625</f>
        <v>15.056640625</v>
      </c>
    </row>
    <row r="109" spans="1:5" x14ac:dyDescent="0.25">
      <c r="C109" s="1">
        <f>18270</f>
        <v>18270</v>
      </c>
      <c r="D109" s="1">
        <f>15442</f>
        <v>15442</v>
      </c>
      <c r="E109" s="1">
        <f>15.080078125</f>
        <v>15.080078125</v>
      </c>
    </row>
    <row r="110" spans="1:5" x14ac:dyDescent="0.25">
      <c r="C110" s="1">
        <f>18448</f>
        <v>18448</v>
      </c>
      <c r="D110" s="1">
        <f>15442</f>
        <v>15442</v>
      </c>
      <c r="E110" s="1">
        <f>15.080078125</f>
        <v>15.080078125</v>
      </c>
    </row>
    <row r="111" spans="1:5" x14ac:dyDescent="0.25">
      <c r="C111" s="1">
        <f>18572</f>
        <v>18572</v>
      </c>
      <c r="D111" s="1">
        <f>15442</f>
        <v>15442</v>
      </c>
      <c r="E111" s="1">
        <f>15.080078125</f>
        <v>15.080078125</v>
      </c>
    </row>
    <row r="112" spans="1:5" x14ac:dyDescent="0.25">
      <c r="C112" s="1">
        <f>18727</f>
        <v>18727</v>
      </c>
      <c r="D112" s="1">
        <f>15442</f>
        <v>15442</v>
      </c>
      <c r="E112" s="1">
        <f>15.080078125</f>
        <v>15.080078125</v>
      </c>
    </row>
    <row r="113" spans="3:5" x14ac:dyDescent="0.25">
      <c r="C113" s="1">
        <f>18896</f>
        <v>18896</v>
      </c>
      <c r="D113" s="1">
        <f>15454</f>
        <v>15454</v>
      </c>
      <c r="E113" s="1">
        <f>15.091796875</f>
        <v>15.091796875</v>
      </c>
    </row>
    <row r="114" spans="3:5" x14ac:dyDescent="0.25">
      <c r="C114" s="1">
        <f>19100</f>
        <v>19100</v>
      </c>
      <c r="D114" s="1">
        <f t="shared" ref="D114:D122" si="11">15510</f>
        <v>15510</v>
      </c>
      <c r="E114" s="1">
        <f t="shared" ref="E114:E122" si="12">15.146484375</f>
        <v>15.146484375</v>
      </c>
    </row>
    <row r="115" spans="3:5" x14ac:dyDescent="0.25">
      <c r="C115" s="1">
        <f>19277</f>
        <v>19277</v>
      </c>
      <c r="D115" s="1">
        <f t="shared" si="11"/>
        <v>15510</v>
      </c>
      <c r="E115" s="1">
        <f t="shared" si="12"/>
        <v>15.146484375</v>
      </c>
    </row>
    <row r="116" spans="3:5" x14ac:dyDescent="0.25">
      <c r="C116" s="1">
        <f>19453</f>
        <v>19453</v>
      </c>
      <c r="D116" s="1">
        <f t="shared" si="11"/>
        <v>15510</v>
      </c>
      <c r="E116" s="1">
        <f t="shared" si="12"/>
        <v>15.146484375</v>
      </c>
    </row>
    <row r="117" spans="3:5" x14ac:dyDescent="0.25">
      <c r="C117" s="1">
        <f>19598</f>
        <v>19598</v>
      </c>
      <c r="D117" s="1">
        <f t="shared" si="11"/>
        <v>15510</v>
      </c>
      <c r="E117" s="1">
        <f t="shared" si="12"/>
        <v>15.146484375</v>
      </c>
    </row>
    <row r="118" spans="3:5" x14ac:dyDescent="0.25">
      <c r="C118" s="1">
        <f>19761</f>
        <v>19761</v>
      </c>
      <c r="D118" s="1">
        <f t="shared" si="11"/>
        <v>15510</v>
      </c>
      <c r="E118" s="1">
        <f t="shared" si="12"/>
        <v>15.146484375</v>
      </c>
    </row>
    <row r="119" spans="3:5" x14ac:dyDescent="0.25">
      <c r="C119" s="1">
        <f>19918</f>
        <v>19918</v>
      </c>
      <c r="D119" s="1">
        <f t="shared" si="11"/>
        <v>15510</v>
      </c>
      <c r="E119" s="1">
        <f t="shared" si="12"/>
        <v>15.146484375</v>
      </c>
    </row>
    <row r="120" spans="3:5" x14ac:dyDescent="0.25">
      <c r="C120" s="1">
        <f>20084</f>
        <v>20084</v>
      </c>
      <c r="D120" s="1">
        <f t="shared" si="11"/>
        <v>15510</v>
      </c>
      <c r="E120" s="1">
        <f t="shared" si="12"/>
        <v>15.146484375</v>
      </c>
    </row>
    <row r="121" spans="3:5" x14ac:dyDescent="0.25">
      <c r="C121" s="1">
        <f>20246</f>
        <v>20246</v>
      </c>
      <c r="D121" s="1">
        <f t="shared" si="11"/>
        <v>15510</v>
      </c>
      <c r="E121" s="1">
        <f t="shared" si="12"/>
        <v>15.146484375</v>
      </c>
    </row>
    <row r="122" spans="3:5" x14ac:dyDescent="0.25">
      <c r="C122" s="1">
        <f>20441</f>
        <v>20441</v>
      </c>
      <c r="D122" s="1">
        <f t="shared" si="11"/>
        <v>15510</v>
      </c>
      <c r="E122" s="1">
        <f t="shared" si="12"/>
        <v>15.146484375</v>
      </c>
    </row>
    <row r="123" spans="3:5" x14ac:dyDescent="0.25">
      <c r="C123" s="1">
        <f>20648</f>
        <v>20648</v>
      </c>
      <c r="D123" s="1">
        <f>15514</f>
        <v>15514</v>
      </c>
      <c r="E123" s="1">
        <f>15.150390625</f>
        <v>15.150390625</v>
      </c>
    </row>
    <row r="124" spans="3:5" x14ac:dyDescent="0.25">
      <c r="C124" s="1">
        <f>20814</f>
        <v>20814</v>
      </c>
      <c r="D124" s="1">
        <f>15378</f>
        <v>15378</v>
      </c>
      <c r="E124" s="1">
        <f>15.017578125</f>
        <v>15.017578125</v>
      </c>
    </row>
    <row r="125" spans="3:5" x14ac:dyDescent="0.25">
      <c r="C125" s="1">
        <f>20957</f>
        <v>20957</v>
      </c>
      <c r="D125" s="1">
        <f>15378</f>
        <v>15378</v>
      </c>
      <c r="E125" s="1">
        <f>15.017578125</f>
        <v>15.017578125</v>
      </c>
    </row>
    <row r="126" spans="3:5" x14ac:dyDescent="0.25">
      <c r="C126" s="1">
        <f>21100</f>
        <v>21100</v>
      </c>
      <c r="D126" s="1">
        <f>15382</f>
        <v>15382</v>
      </c>
      <c r="E126" s="1">
        <f t="shared" ref="E126:E131" si="13">15.021484375</f>
        <v>15.021484375</v>
      </c>
    </row>
    <row r="127" spans="3:5" x14ac:dyDescent="0.25">
      <c r="C127" s="1">
        <f>21246</f>
        <v>21246</v>
      </c>
      <c r="D127" s="1">
        <f>15382</f>
        <v>15382</v>
      </c>
      <c r="E127" s="1">
        <f t="shared" si="13"/>
        <v>15.021484375</v>
      </c>
    </row>
    <row r="128" spans="3:5" x14ac:dyDescent="0.25">
      <c r="C128" s="1">
        <f>21419</f>
        <v>21419</v>
      </c>
      <c r="D128" s="1">
        <f>15382</f>
        <v>15382</v>
      </c>
      <c r="E128" s="1">
        <f t="shared" si="13"/>
        <v>15.021484375</v>
      </c>
    </row>
    <row r="129" spans="3:5" x14ac:dyDescent="0.25">
      <c r="C129" s="1">
        <f>21548</f>
        <v>21548</v>
      </c>
      <c r="D129" s="1">
        <f>15382</f>
        <v>15382</v>
      </c>
      <c r="E129" s="1">
        <f t="shared" si="13"/>
        <v>15.021484375</v>
      </c>
    </row>
    <row r="130" spans="3:5" x14ac:dyDescent="0.25">
      <c r="C130" s="1">
        <f>21700</f>
        <v>21700</v>
      </c>
      <c r="D130" s="1">
        <f>15382</f>
        <v>15382</v>
      </c>
      <c r="E130" s="1">
        <f t="shared" si="13"/>
        <v>15.021484375</v>
      </c>
    </row>
    <row r="131" spans="3:5" x14ac:dyDescent="0.25">
      <c r="C131" s="1">
        <f>21866</f>
        <v>21866</v>
      </c>
      <c r="D131" s="1">
        <f>15382</f>
        <v>15382</v>
      </c>
      <c r="E131" s="1">
        <f t="shared" si="13"/>
        <v>15.021484375</v>
      </c>
    </row>
    <row r="132" spans="3:5" x14ac:dyDescent="0.25">
      <c r="C132" s="1">
        <f>22038</f>
        <v>22038</v>
      </c>
      <c r="D132" s="1">
        <f>15550</f>
        <v>15550</v>
      </c>
      <c r="E132" s="1">
        <f>15.185546875</f>
        <v>15.185546875</v>
      </c>
    </row>
    <row r="133" spans="3:5" x14ac:dyDescent="0.25">
      <c r="C133" s="1">
        <f>22201</f>
        <v>22201</v>
      </c>
      <c r="D133" s="1">
        <f t="shared" ref="D133:D140" si="14">15554</f>
        <v>15554</v>
      </c>
      <c r="E133" s="1">
        <f t="shared" ref="E133:E140" si="15">15.189453125</f>
        <v>15.189453125</v>
      </c>
    </row>
    <row r="134" spans="3:5" x14ac:dyDescent="0.25">
      <c r="C134" s="1">
        <f>22390</f>
        <v>22390</v>
      </c>
      <c r="D134" s="1">
        <f t="shared" si="14"/>
        <v>15554</v>
      </c>
      <c r="E134" s="1">
        <f t="shared" si="15"/>
        <v>15.189453125</v>
      </c>
    </row>
    <row r="135" spans="3:5" x14ac:dyDescent="0.25">
      <c r="C135" s="1">
        <f>22540</f>
        <v>22540</v>
      </c>
      <c r="D135" s="1">
        <f t="shared" si="14"/>
        <v>15554</v>
      </c>
      <c r="E135" s="1">
        <f t="shared" si="15"/>
        <v>15.189453125</v>
      </c>
    </row>
    <row r="136" spans="3:5" x14ac:dyDescent="0.25">
      <c r="C136" s="1">
        <f>22721</f>
        <v>22721</v>
      </c>
      <c r="D136" s="1">
        <f t="shared" si="14"/>
        <v>15554</v>
      </c>
      <c r="E136" s="1">
        <f t="shared" si="15"/>
        <v>15.189453125</v>
      </c>
    </row>
    <row r="137" spans="3:5" x14ac:dyDescent="0.25">
      <c r="C137" s="1">
        <f>22913</f>
        <v>22913</v>
      </c>
      <c r="D137" s="1">
        <f t="shared" si="14"/>
        <v>15554</v>
      </c>
      <c r="E137" s="1">
        <f t="shared" si="15"/>
        <v>15.189453125</v>
      </c>
    </row>
    <row r="138" spans="3:5" x14ac:dyDescent="0.25">
      <c r="C138" s="1">
        <f>23122</f>
        <v>23122</v>
      </c>
      <c r="D138" s="1">
        <f t="shared" si="14"/>
        <v>15554</v>
      </c>
      <c r="E138" s="1">
        <f t="shared" si="15"/>
        <v>15.189453125</v>
      </c>
    </row>
    <row r="139" spans="3:5" x14ac:dyDescent="0.25">
      <c r="C139" s="1">
        <f>23321</f>
        <v>23321</v>
      </c>
      <c r="D139" s="1">
        <f t="shared" si="14"/>
        <v>15554</v>
      </c>
      <c r="E139" s="1">
        <f t="shared" si="15"/>
        <v>15.189453125</v>
      </c>
    </row>
    <row r="140" spans="3:5" x14ac:dyDescent="0.25">
      <c r="C140" s="1">
        <f>23482</f>
        <v>23482</v>
      </c>
      <c r="D140" s="1">
        <f t="shared" si="14"/>
        <v>15554</v>
      </c>
      <c r="E140" s="1">
        <f t="shared" si="15"/>
        <v>15.189453125</v>
      </c>
    </row>
    <row r="141" spans="3:5" x14ac:dyDescent="0.25">
      <c r="C141" s="1">
        <f>23704</f>
        <v>23704</v>
      </c>
      <c r="D141" s="1">
        <f>15482</f>
        <v>15482</v>
      </c>
      <c r="E141" s="1">
        <f>15.119140625</f>
        <v>15.119140625</v>
      </c>
    </row>
    <row r="142" spans="3:5" x14ac:dyDescent="0.25">
      <c r="C142" s="1">
        <f>23878</f>
        <v>23878</v>
      </c>
      <c r="D142" s="1">
        <f t="shared" ref="D142:D158" si="16">15502</f>
        <v>15502</v>
      </c>
      <c r="E142" s="1">
        <f t="shared" ref="E142:E158" si="17">15.138671875</f>
        <v>15.138671875</v>
      </c>
    </row>
    <row r="143" spans="3:5" x14ac:dyDescent="0.25">
      <c r="C143" s="1">
        <f>24007</f>
        <v>24007</v>
      </c>
      <c r="D143" s="1">
        <f t="shared" si="16"/>
        <v>15502</v>
      </c>
      <c r="E143" s="1">
        <f t="shared" si="17"/>
        <v>15.138671875</v>
      </c>
    </row>
    <row r="144" spans="3:5" x14ac:dyDescent="0.25">
      <c r="C144" s="1">
        <f>24163</f>
        <v>24163</v>
      </c>
      <c r="D144" s="1">
        <f t="shared" si="16"/>
        <v>15502</v>
      </c>
      <c r="E144" s="1">
        <f t="shared" si="17"/>
        <v>15.138671875</v>
      </c>
    </row>
    <row r="145" spans="3:5" x14ac:dyDescent="0.25">
      <c r="C145" s="1">
        <f>24290</f>
        <v>24290</v>
      </c>
      <c r="D145" s="1">
        <f t="shared" si="16"/>
        <v>15502</v>
      </c>
      <c r="E145" s="1">
        <f t="shared" si="17"/>
        <v>15.138671875</v>
      </c>
    </row>
    <row r="146" spans="3:5" x14ac:dyDescent="0.25">
      <c r="C146" s="1">
        <f>24459</f>
        <v>24459</v>
      </c>
      <c r="D146" s="1">
        <f t="shared" si="16"/>
        <v>15502</v>
      </c>
      <c r="E146" s="1">
        <f t="shared" si="17"/>
        <v>15.138671875</v>
      </c>
    </row>
    <row r="147" spans="3:5" x14ac:dyDescent="0.25">
      <c r="C147" s="1">
        <f>24600</f>
        <v>24600</v>
      </c>
      <c r="D147" s="1">
        <f t="shared" si="16"/>
        <v>15502</v>
      </c>
      <c r="E147" s="1">
        <f t="shared" si="17"/>
        <v>15.138671875</v>
      </c>
    </row>
    <row r="148" spans="3:5" x14ac:dyDescent="0.25">
      <c r="C148" s="1">
        <f>24771</f>
        <v>24771</v>
      </c>
      <c r="D148" s="1">
        <f t="shared" si="16"/>
        <v>15502</v>
      </c>
      <c r="E148" s="1">
        <f t="shared" si="17"/>
        <v>15.138671875</v>
      </c>
    </row>
    <row r="149" spans="3:5" x14ac:dyDescent="0.25">
      <c r="C149" s="1">
        <f>24924</f>
        <v>24924</v>
      </c>
      <c r="D149" s="1">
        <f t="shared" si="16"/>
        <v>15502</v>
      </c>
      <c r="E149" s="1">
        <f t="shared" si="17"/>
        <v>15.138671875</v>
      </c>
    </row>
    <row r="150" spans="3:5" x14ac:dyDescent="0.25">
      <c r="C150" s="1">
        <f>25091</f>
        <v>25091</v>
      </c>
      <c r="D150" s="1">
        <f t="shared" si="16"/>
        <v>15502</v>
      </c>
      <c r="E150" s="1">
        <f t="shared" si="17"/>
        <v>15.138671875</v>
      </c>
    </row>
    <row r="151" spans="3:5" x14ac:dyDescent="0.25">
      <c r="C151" s="1">
        <f>25320</f>
        <v>25320</v>
      </c>
      <c r="D151" s="1">
        <f t="shared" si="16"/>
        <v>15502</v>
      </c>
      <c r="E151" s="1">
        <f t="shared" si="17"/>
        <v>15.138671875</v>
      </c>
    </row>
    <row r="152" spans="3:5" x14ac:dyDescent="0.25">
      <c r="C152" s="1">
        <f>25478</f>
        <v>25478</v>
      </c>
      <c r="D152" s="1">
        <f t="shared" si="16"/>
        <v>15502</v>
      </c>
      <c r="E152" s="1">
        <f t="shared" si="17"/>
        <v>15.138671875</v>
      </c>
    </row>
    <row r="153" spans="3:5" x14ac:dyDescent="0.25">
      <c r="C153" s="1">
        <f>25648</f>
        <v>25648</v>
      </c>
      <c r="D153" s="1">
        <f t="shared" si="16"/>
        <v>15502</v>
      </c>
      <c r="E153" s="1">
        <f t="shared" si="17"/>
        <v>15.138671875</v>
      </c>
    </row>
    <row r="154" spans="3:5" x14ac:dyDescent="0.25">
      <c r="C154" s="1">
        <f>25861</f>
        <v>25861</v>
      </c>
      <c r="D154" s="1">
        <f t="shared" si="16"/>
        <v>15502</v>
      </c>
      <c r="E154" s="1">
        <f t="shared" si="17"/>
        <v>15.138671875</v>
      </c>
    </row>
    <row r="155" spans="3:5" x14ac:dyDescent="0.25">
      <c r="C155" s="1">
        <f>26028</f>
        <v>26028</v>
      </c>
      <c r="D155" s="1">
        <f t="shared" si="16"/>
        <v>15502</v>
      </c>
      <c r="E155" s="1">
        <f t="shared" si="17"/>
        <v>15.138671875</v>
      </c>
    </row>
    <row r="156" spans="3:5" x14ac:dyDescent="0.25">
      <c r="C156" s="1">
        <f>26185</f>
        <v>26185</v>
      </c>
      <c r="D156" s="1">
        <f t="shared" si="16"/>
        <v>15502</v>
      </c>
      <c r="E156" s="1">
        <f t="shared" si="17"/>
        <v>15.138671875</v>
      </c>
    </row>
    <row r="157" spans="3:5" x14ac:dyDescent="0.25">
      <c r="C157" s="1">
        <f>26374</f>
        <v>26374</v>
      </c>
      <c r="D157" s="1">
        <f t="shared" si="16"/>
        <v>15502</v>
      </c>
      <c r="E157" s="1">
        <f t="shared" si="17"/>
        <v>15.138671875</v>
      </c>
    </row>
    <row r="158" spans="3:5" x14ac:dyDescent="0.25">
      <c r="C158" s="1">
        <f>26516</f>
        <v>26516</v>
      </c>
      <c r="D158" s="1">
        <f t="shared" si="16"/>
        <v>15502</v>
      </c>
      <c r="E158" s="1">
        <f t="shared" si="17"/>
        <v>15.138671875</v>
      </c>
    </row>
    <row r="159" spans="3:5" x14ac:dyDescent="0.25">
      <c r="C159" s="1">
        <f>26676</f>
        <v>26676</v>
      </c>
      <c r="D159" s="1">
        <f>15670</f>
        <v>15670</v>
      </c>
      <c r="E159" s="1">
        <f>15.302734375</f>
        <v>15.302734375</v>
      </c>
    </row>
    <row r="160" spans="3:5" x14ac:dyDescent="0.25">
      <c r="C160" s="1">
        <f>26835</f>
        <v>26835</v>
      </c>
      <c r="D160" s="1">
        <f t="shared" ref="D160:D175" si="18">15674</f>
        <v>15674</v>
      </c>
      <c r="E160" s="1">
        <f t="shared" ref="E160:E175" si="19">15.306640625</f>
        <v>15.306640625</v>
      </c>
    </row>
    <row r="161" spans="3:5" x14ac:dyDescent="0.25">
      <c r="C161" s="1">
        <f>26996</f>
        <v>26996</v>
      </c>
      <c r="D161" s="1">
        <f t="shared" si="18"/>
        <v>15674</v>
      </c>
      <c r="E161" s="1">
        <f t="shared" si="19"/>
        <v>15.306640625</v>
      </c>
    </row>
    <row r="162" spans="3:5" x14ac:dyDescent="0.25">
      <c r="C162" s="1">
        <f>27157</f>
        <v>27157</v>
      </c>
      <c r="D162" s="1">
        <f t="shared" si="18"/>
        <v>15674</v>
      </c>
      <c r="E162" s="1">
        <f t="shared" si="19"/>
        <v>15.306640625</v>
      </c>
    </row>
    <row r="163" spans="3:5" x14ac:dyDescent="0.25">
      <c r="C163" s="1">
        <f>27334</f>
        <v>27334</v>
      </c>
      <c r="D163" s="1">
        <f t="shared" si="18"/>
        <v>15674</v>
      </c>
      <c r="E163" s="1">
        <f t="shared" si="19"/>
        <v>15.306640625</v>
      </c>
    </row>
    <row r="164" spans="3:5" x14ac:dyDescent="0.25">
      <c r="C164" s="1">
        <f>27522</f>
        <v>27522</v>
      </c>
      <c r="D164" s="1">
        <f t="shared" si="18"/>
        <v>15674</v>
      </c>
      <c r="E164" s="1">
        <f t="shared" si="19"/>
        <v>15.306640625</v>
      </c>
    </row>
    <row r="165" spans="3:5" x14ac:dyDescent="0.25">
      <c r="C165" s="1">
        <f>27683</f>
        <v>27683</v>
      </c>
      <c r="D165" s="1">
        <f t="shared" si="18"/>
        <v>15674</v>
      </c>
      <c r="E165" s="1">
        <f t="shared" si="19"/>
        <v>15.306640625</v>
      </c>
    </row>
    <row r="166" spans="3:5" x14ac:dyDescent="0.25">
      <c r="C166" s="1">
        <f>27887</f>
        <v>27887</v>
      </c>
      <c r="D166" s="1">
        <f t="shared" si="18"/>
        <v>15674</v>
      </c>
      <c r="E166" s="1">
        <f t="shared" si="19"/>
        <v>15.306640625</v>
      </c>
    </row>
    <row r="167" spans="3:5" x14ac:dyDescent="0.25">
      <c r="C167" s="1">
        <f>28043</f>
        <v>28043</v>
      </c>
      <c r="D167" s="1">
        <f t="shared" si="18"/>
        <v>15674</v>
      </c>
      <c r="E167" s="1">
        <f t="shared" si="19"/>
        <v>15.306640625</v>
      </c>
    </row>
    <row r="168" spans="3:5" x14ac:dyDescent="0.25">
      <c r="C168" s="1">
        <f>28228</f>
        <v>28228</v>
      </c>
      <c r="D168" s="1">
        <f t="shared" si="18"/>
        <v>15674</v>
      </c>
      <c r="E168" s="1">
        <f t="shared" si="19"/>
        <v>15.306640625</v>
      </c>
    </row>
    <row r="169" spans="3:5" x14ac:dyDescent="0.25">
      <c r="C169" s="1">
        <f>28399</f>
        <v>28399</v>
      </c>
      <c r="D169" s="1">
        <f t="shared" si="18"/>
        <v>15674</v>
      </c>
      <c r="E169" s="1">
        <f t="shared" si="19"/>
        <v>15.306640625</v>
      </c>
    </row>
    <row r="170" spans="3:5" x14ac:dyDescent="0.25">
      <c r="C170" s="1">
        <f>28559</f>
        <v>28559</v>
      </c>
      <c r="D170" s="1">
        <f t="shared" si="18"/>
        <v>15674</v>
      </c>
      <c r="E170" s="1">
        <f t="shared" si="19"/>
        <v>15.306640625</v>
      </c>
    </row>
    <row r="171" spans="3:5" x14ac:dyDescent="0.25">
      <c r="C171" s="1">
        <f>28730</f>
        <v>28730</v>
      </c>
      <c r="D171" s="1">
        <f t="shared" si="18"/>
        <v>15674</v>
      </c>
      <c r="E171" s="1">
        <f t="shared" si="19"/>
        <v>15.306640625</v>
      </c>
    </row>
    <row r="172" spans="3:5" x14ac:dyDescent="0.25">
      <c r="C172" s="1">
        <f>28936</f>
        <v>28936</v>
      </c>
      <c r="D172" s="1">
        <f t="shared" si="18"/>
        <v>15674</v>
      </c>
      <c r="E172" s="1">
        <f t="shared" si="19"/>
        <v>15.306640625</v>
      </c>
    </row>
    <row r="173" spans="3:5" x14ac:dyDescent="0.25">
      <c r="C173" s="1">
        <f>29101</f>
        <v>29101</v>
      </c>
      <c r="D173" s="1">
        <f t="shared" si="18"/>
        <v>15674</v>
      </c>
      <c r="E173" s="1">
        <f t="shared" si="19"/>
        <v>15.306640625</v>
      </c>
    </row>
    <row r="174" spans="3:5" x14ac:dyDescent="0.25">
      <c r="C174" s="1">
        <f>29282</f>
        <v>29282</v>
      </c>
      <c r="D174" s="1">
        <f t="shared" si="18"/>
        <v>15674</v>
      </c>
      <c r="E174" s="1">
        <f t="shared" si="19"/>
        <v>15.306640625</v>
      </c>
    </row>
    <row r="175" spans="3:5" x14ac:dyDescent="0.25">
      <c r="C175" s="1">
        <f>29452</f>
        <v>29452</v>
      </c>
      <c r="D175" s="1">
        <f t="shared" si="18"/>
        <v>15674</v>
      </c>
      <c r="E175" s="1">
        <f t="shared" si="19"/>
        <v>15.306640625</v>
      </c>
    </row>
    <row r="176" spans="3:5" x14ac:dyDescent="0.25">
      <c r="C176" s="1">
        <f>29655</f>
        <v>29655</v>
      </c>
      <c r="D176" s="1">
        <f>15730</f>
        <v>15730</v>
      </c>
      <c r="E176" s="1">
        <f>15.361328125</f>
        <v>15.361328125</v>
      </c>
    </row>
    <row r="177" spans="3:5" x14ac:dyDescent="0.25">
      <c r="C177" s="1">
        <f>29811</f>
        <v>29811</v>
      </c>
      <c r="D177" s="1">
        <f>15534</f>
        <v>15534</v>
      </c>
      <c r="E177" s="1">
        <f>15.169921875</f>
        <v>15.169921875</v>
      </c>
    </row>
    <row r="178" spans="3:5" x14ac:dyDescent="0.25">
      <c r="C178" s="1">
        <f>29982</f>
        <v>29982</v>
      </c>
      <c r="D178" s="1">
        <f>15534</f>
        <v>15534</v>
      </c>
      <c r="E178" s="1">
        <f>15.169921875</f>
        <v>15.169921875</v>
      </c>
    </row>
    <row r="179" spans="3:5" x14ac:dyDescent="0.25">
      <c r="C179" s="1">
        <f>30161</f>
        <v>30161</v>
      </c>
      <c r="D179" s="1">
        <f>15724</f>
        <v>15724</v>
      </c>
      <c r="E179" s="1">
        <f>15.35546875</f>
        <v>15.35546875</v>
      </c>
    </row>
    <row r="180" spans="3:5" x14ac:dyDescent="0.25">
      <c r="C180" s="1">
        <f>30322</f>
        <v>30322</v>
      </c>
      <c r="D180" s="1">
        <f>15724</f>
        <v>15724</v>
      </c>
      <c r="E180" s="1">
        <f>15.35546875</f>
        <v>15.35546875</v>
      </c>
    </row>
    <row r="181" spans="3:5" x14ac:dyDescent="0.25">
      <c r="C181" s="1">
        <f>30463</f>
        <v>30463</v>
      </c>
      <c r="D181" s="1">
        <f>15724</f>
        <v>15724</v>
      </c>
      <c r="E181" s="1">
        <f>15.35546875</f>
        <v>15.35546875</v>
      </c>
    </row>
    <row r="182" spans="3:5" x14ac:dyDescent="0.25">
      <c r="C182" s="1">
        <f>30604</f>
        <v>30604</v>
      </c>
      <c r="D182" s="1">
        <f>15724</f>
        <v>15724</v>
      </c>
      <c r="E182" s="1">
        <f>15.35546875</f>
        <v>15.35546875</v>
      </c>
    </row>
    <row r="183" spans="3:5" x14ac:dyDescent="0.25">
      <c r="C183" s="1">
        <f>30745</f>
        <v>30745</v>
      </c>
      <c r="D183" s="1">
        <f>15724</f>
        <v>15724</v>
      </c>
      <c r="E183" s="1">
        <f>15.35546875</f>
        <v>15.35546875</v>
      </c>
    </row>
    <row r="184" spans="3:5" x14ac:dyDescent="0.25">
      <c r="C184" s="1">
        <f>30936</f>
        <v>30936</v>
      </c>
      <c r="D184" s="1">
        <f>15860</f>
        <v>15860</v>
      </c>
      <c r="E184" s="1">
        <f>15.48828125</f>
        <v>15.48828125</v>
      </c>
    </row>
    <row r="185" spans="3:5" x14ac:dyDescent="0.25">
      <c r="C185" s="1">
        <f>31121</f>
        <v>31121</v>
      </c>
      <c r="D185" s="1">
        <f>15880</f>
        <v>15880</v>
      </c>
      <c r="E185" s="1">
        <f>15.5078125</f>
        <v>15.5078125</v>
      </c>
    </row>
    <row r="186" spans="3:5" x14ac:dyDescent="0.25">
      <c r="C186" s="1">
        <f>31276</f>
        <v>31276</v>
      </c>
      <c r="D186" s="1">
        <f>15880</f>
        <v>15880</v>
      </c>
      <c r="E186" s="1">
        <f>15.5078125</f>
        <v>15.5078125</v>
      </c>
    </row>
    <row r="187" spans="3:5" x14ac:dyDescent="0.25">
      <c r="C187" s="1">
        <f>31425</f>
        <v>31425</v>
      </c>
      <c r="D187" s="1">
        <f>15880</f>
        <v>15880</v>
      </c>
      <c r="E187" s="1">
        <f>15.5078125</f>
        <v>15.5078125</v>
      </c>
    </row>
    <row r="188" spans="3:5" x14ac:dyDescent="0.25">
      <c r="C188" s="1">
        <f>31544</f>
        <v>31544</v>
      </c>
      <c r="D188" s="1">
        <f>15880</f>
        <v>15880</v>
      </c>
      <c r="E188" s="1">
        <f>15.5078125</f>
        <v>15.5078125</v>
      </c>
    </row>
    <row r="189" spans="3:5" x14ac:dyDescent="0.25">
      <c r="C189" s="1">
        <f>31710</f>
        <v>31710</v>
      </c>
      <c r="D189" s="1">
        <f>15881</f>
        <v>15881</v>
      </c>
      <c r="E189" s="1">
        <f>15.5087890625</f>
        <v>15.5087890625</v>
      </c>
    </row>
    <row r="190" spans="3:5" x14ac:dyDescent="0.25">
      <c r="C190" s="1">
        <f>31856</f>
        <v>31856</v>
      </c>
      <c r="D190" s="1">
        <f>15880</f>
        <v>15880</v>
      </c>
      <c r="E190" s="1">
        <f>15.5078125</f>
        <v>15.5078125</v>
      </c>
    </row>
    <row r="191" spans="3:5" x14ac:dyDescent="0.25">
      <c r="C191" s="1">
        <f>32112</f>
        <v>32112</v>
      </c>
      <c r="D191" s="1">
        <f>15729</f>
        <v>15729</v>
      </c>
      <c r="E191" s="1">
        <f>15.3603515625</f>
        <v>15.3603515625</v>
      </c>
    </row>
    <row r="192" spans="3:5" x14ac:dyDescent="0.25">
      <c r="C192" s="1">
        <f>32274</f>
        <v>32274</v>
      </c>
      <c r="D192" s="1">
        <f>15732</f>
        <v>15732</v>
      </c>
      <c r="E192" s="1">
        <f>15.36328125</f>
        <v>15.36328125</v>
      </c>
    </row>
    <row r="193" spans="3:5" x14ac:dyDescent="0.25">
      <c r="C193" s="1">
        <f>32424</f>
        <v>32424</v>
      </c>
      <c r="D193" s="1">
        <f>15732</f>
        <v>15732</v>
      </c>
      <c r="E193" s="1">
        <f>15.36328125</f>
        <v>15.36328125</v>
      </c>
    </row>
    <row r="194" spans="3:5" x14ac:dyDescent="0.25">
      <c r="C194" s="1">
        <f>32539</f>
        <v>32539</v>
      </c>
      <c r="D194" s="1">
        <f>15732</f>
        <v>15732</v>
      </c>
      <c r="E194" s="1">
        <f>15.36328125</f>
        <v>15.36328125</v>
      </c>
    </row>
    <row r="195" spans="3:5" x14ac:dyDescent="0.25">
      <c r="C195" s="1">
        <f>32706</f>
        <v>32706</v>
      </c>
      <c r="D195" s="1">
        <f>15852</f>
        <v>15852</v>
      </c>
      <c r="E195" s="1">
        <f>15.48046875</f>
        <v>15.48046875</v>
      </c>
    </row>
    <row r="196" spans="3:5" x14ac:dyDescent="0.25">
      <c r="C196" s="1">
        <f>32856</f>
        <v>32856</v>
      </c>
      <c r="D196" s="1">
        <f>15852</f>
        <v>15852</v>
      </c>
      <c r="E196" s="1">
        <f>15.48046875</f>
        <v>15.48046875</v>
      </c>
    </row>
    <row r="197" spans="3:5" x14ac:dyDescent="0.25">
      <c r="C197" s="1">
        <f>33074</f>
        <v>33074</v>
      </c>
      <c r="D197" s="1">
        <f>15873</f>
        <v>15873</v>
      </c>
      <c r="E197" s="1">
        <f>15.5009765625</f>
        <v>15.5009765625</v>
      </c>
    </row>
    <row r="198" spans="3:5" x14ac:dyDescent="0.25">
      <c r="C198" s="1">
        <f>33282</f>
        <v>33282</v>
      </c>
      <c r="D198" s="1">
        <f>15916</f>
        <v>15916</v>
      </c>
      <c r="E198" s="1">
        <f>15.54296875</f>
        <v>15.54296875</v>
      </c>
    </row>
    <row r="199" spans="3:5" x14ac:dyDescent="0.25">
      <c r="C199" s="1">
        <f>33521</f>
        <v>33521</v>
      </c>
      <c r="D199" s="1">
        <f>15929</f>
        <v>15929</v>
      </c>
      <c r="E199" s="1">
        <f>15.5556640625</f>
        <v>15.5556640625</v>
      </c>
    </row>
    <row r="200" spans="3:5" x14ac:dyDescent="0.25">
      <c r="C200" s="1">
        <f>33701</f>
        <v>33701</v>
      </c>
      <c r="D200" s="1">
        <f>15928</f>
        <v>15928</v>
      </c>
      <c r="E200" s="1">
        <f>15.5546875</f>
        <v>15.5546875</v>
      </c>
    </row>
    <row r="201" spans="3:5" x14ac:dyDescent="0.25">
      <c r="C201" s="1">
        <f>33870</f>
        <v>33870</v>
      </c>
      <c r="D201" s="1">
        <f>15929</f>
        <v>15929</v>
      </c>
      <c r="E201" s="1">
        <f>15.5556640625</f>
        <v>15.5556640625</v>
      </c>
    </row>
    <row r="202" spans="3:5" x14ac:dyDescent="0.25">
      <c r="C202" s="1">
        <f>34036</f>
        <v>34036</v>
      </c>
      <c r="D202" s="1">
        <f>15928</f>
        <v>15928</v>
      </c>
      <c r="E202" s="1">
        <f>15.5546875</f>
        <v>15.5546875</v>
      </c>
    </row>
    <row r="203" spans="3:5" x14ac:dyDescent="0.25">
      <c r="C203" s="1">
        <f>34178</f>
        <v>34178</v>
      </c>
      <c r="D203" s="1">
        <f>15928</f>
        <v>15928</v>
      </c>
      <c r="E203" s="1">
        <f>15.5546875</f>
        <v>15.5546875</v>
      </c>
    </row>
    <row r="204" spans="3:5" x14ac:dyDescent="0.25">
      <c r="C204" s="1">
        <f>34334</f>
        <v>34334</v>
      </c>
      <c r="D204" s="1">
        <f>15928</f>
        <v>15928</v>
      </c>
      <c r="E204" s="1">
        <f>15.5546875</f>
        <v>15.5546875</v>
      </c>
    </row>
    <row r="205" spans="3:5" x14ac:dyDescent="0.25">
      <c r="C205" s="1">
        <f>34581</f>
        <v>34581</v>
      </c>
      <c r="D205" s="1">
        <f>16287</f>
        <v>16287</v>
      </c>
      <c r="E205" s="1">
        <f>15.9052734375</f>
        <v>15.9052734375</v>
      </c>
    </row>
    <row r="206" spans="3:5" x14ac:dyDescent="0.25">
      <c r="C206" s="1">
        <f>34710</f>
        <v>34710</v>
      </c>
      <c r="D206" s="1">
        <f>16287</f>
        <v>16287</v>
      </c>
      <c r="E206" s="1">
        <f>15.9052734375</f>
        <v>15.9052734375</v>
      </c>
    </row>
    <row r="207" spans="3:5" x14ac:dyDescent="0.25">
      <c r="C207" s="1">
        <f>34874</f>
        <v>34874</v>
      </c>
      <c r="D207" s="1">
        <f>16287</f>
        <v>16287</v>
      </c>
      <c r="E207" s="1">
        <f>15.9052734375</f>
        <v>15.9052734375</v>
      </c>
    </row>
    <row r="208" spans="3:5" x14ac:dyDescent="0.25">
      <c r="C208" s="1">
        <f>35037</f>
        <v>35037</v>
      </c>
      <c r="D208" s="1">
        <f>16287</f>
        <v>16287</v>
      </c>
      <c r="E208" s="1">
        <f>15.9052734375</f>
        <v>15.9052734375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2016-01-08T15:31:48Z</dcterms:modified>
</cp:coreProperties>
</file>