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H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  <c r="I13" i="2" l="1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<sst xmlns="http://schemas.openxmlformats.org/spreadsheetml/2006/main" count="9" uniqueCount="9">
  <si>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</si>
  <si>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</si>
  <si>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</si>
  <si>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</si>
  <si>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332(106x)</t>
  </si>
  <si>
    <t>AVERAGE: 165(213x)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</si>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</sst>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Sheet1!$A$2:$A$107</c:f>
              <c:numCache>
                <c:formatCode>General</c:formatCode>
                <c:ptCount val="106"/>
                <c:pt idx="0">
                  <c:v>648</c:v>
                </c:pt>
                <c:pt idx="1">
                  <c:v>958</c:v>
                </c:pt>
                <c:pt idx="2">
                  <c:v>1243</c:v>
                </c:pt>
                <c:pt idx="3">
                  <c:v>1575</c:v>
                </c:pt>
                <c:pt idx="4">
                  <c:v>1918</c:v>
                </c:pt>
                <c:pt idx="5">
                  <c:v>2270</c:v>
                </c:pt>
                <c:pt idx="6">
                  <c:v>2617</c:v>
                </c:pt>
                <c:pt idx="7">
                  <c:v>2953</c:v>
                </c:pt>
                <c:pt idx="8">
                  <c:v>3359</c:v>
                </c:pt>
                <c:pt idx="9">
                  <c:v>3751</c:v>
                </c:pt>
                <c:pt idx="10">
                  <c:v>4112</c:v>
                </c:pt>
                <c:pt idx="11">
                  <c:v>4417</c:v>
                </c:pt>
                <c:pt idx="12">
                  <c:v>4743</c:v>
                </c:pt>
                <c:pt idx="13">
                  <c:v>5034</c:v>
                </c:pt>
                <c:pt idx="14">
                  <c:v>5388</c:v>
                </c:pt>
                <c:pt idx="15">
                  <c:v>5743</c:v>
                </c:pt>
                <c:pt idx="16">
                  <c:v>6059</c:v>
                </c:pt>
                <c:pt idx="17">
                  <c:v>6385</c:v>
                </c:pt>
                <c:pt idx="18">
                  <c:v>6701</c:v>
                </c:pt>
                <c:pt idx="19">
                  <c:v>7037</c:v>
                </c:pt>
                <c:pt idx="20">
                  <c:v>7403</c:v>
                </c:pt>
                <c:pt idx="21">
                  <c:v>7754</c:v>
                </c:pt>
                <c:pt idx="22">
                  <c:v>8099</c:v>
                </c:pt>
                <c:pt idx="23">
                  <c:v>8439</c:v>
                </c:pt>
                <c:pt idx="24">
                  <c:v>8746</c:v>
                </c:pt>
                <c:pt idx="25">
                  <c:v>9081</c:v>
                </c:pt>
                <c:pt idx="26">
                  <c:v>9350</c:v>
                </c:pt>
                <c:pt idx="27">
                  <c:v>9652</c:v>
                </c:pt>
                <c:pt idx="28">
                  <c:v>9985</c:v>
                </c:pt>
                <c:pt idx="29">
                  <c:v>10317</c:v>
                </c:pt>
                <c:pt idx="30">
                  <c:v>10640</c:v>
                </c:pt>
                <c:pt idx="31">
                  <c:v>10985</c:v>
                </c:pt>
                <c:pt idx="32">
                  <c:v>11320</c:v>
                </c:pt>
                <c:pt idx="33">
                  <c:v>11632</c:v>
                </c:pt>
                <c:pt idx="34">
                  <c:v>11921</c:v>
                </c:pt>
                <c:pt idx="35">
                  <c:v>12225</c:v>
                </c:pt>
                <c:pt idx="36">
                  <c:v>12553</c:v>
                </c:pt>
                <c:pt idx="37">
                  <c:v>12865</c:v>
                </c:pt>
                <c:pt idx="38">
                  <c:v>13172</c:v>
                </c:pt>
                <c:pt idx="39">
                  <c:v>13474</c:v>
                </c:pt>
                <c:pt idx="40">
                  <c:v>13803</c:v>
                </c:pt>
                <c:pt idx="41">
                  <c:v>14114</c:v>
                </c:pt>
                <c:pt idx="42">
                  <c:v>14414</c:v>
                </c:pt>
                <c:pt idx="43">
                  <c:v>14717</c:v>
                </c:pt>
                <c:pt idx="44">
                  <c:v>15089</c:v>
                </c:pt>
                <c:pt idx="45">
                  <c:v>15408</c:v>
                </c:pt>
                <c:pt idx="46">
                  <c:v>15768</c:v>
                </c:pt>
                <c:pt idx="47">
                  <c:v>16186</c:v>
                </c:pt>
                <c:pt idx="48">
                  <c:v>16490</c:v>
                </c:pt>
                <c:pt idx="49">
                  <c:v>16752</c:v>
                </c:pt>
                <c:pt idx="50">
                  <c:v>17048</c:v>
                </c:pt>
                <c:pt idx="51">
                  <c:v>17368</c:v>
                </c:pt>
                <c:pt idx="52">
                  <c:v>17698</c:v>
                </c:pt>
                <c:pt idx="53">
                  <c:v>18041</c:v>
                </c:pt>
                <c:pt idx="54">
                  <c:v>18325</c:v>
                </c:pt>
                <c:pt idx="55">
                  <c:v>18604</c:v>
                </c:pt>
                <c:pt idx="56">
                  <c:v>18933</c:v>
                </c:pt>
                <c:pt idx="57">
                  <c:v>19282</c:v>
                </c:pt>
                <c:pt idx="58">
                  <c:v>19663</c:v>
                </c:pt>
                <c:pt idx="59">
                  <c:v>19994</c:v>
                </c:pt>
                <c:pt idx="60">
                  <c:v>20309</c:v>
                </c:pt>
                <c:pt idx="61">
                  <c:v>20645</c:v>
                </c:pt>
                <c:pt idx="62">
                  <c:v>20960</c:v>
                </c:pt>
                <c:pt idx="63">
                  <c:v>21270</c:v>
                </c:pt>
                <c:pt idx="64">
                  <c:v>21620</c:v>
                </c:pt>
                <c:pt idx="65">
                  <c:v>22022</c:v>
                </c:pt>
                <c:pt idx="66">
                  <c:v>22424</c:v>
                </c:pt>
                <c:pt idx="67">
                  <c:v>22864</c:v>
                </c:pt>
                <c:pt idx="68">
                  <c:v>23255</c:v>
                </c:pt>
                <c:pt idx="69">
                  <c:v>23624</c:v>
                </c:pt>
                <c:pt idx="70">
                  <c:v>23920</c:v>
                </c:pt>
                <c:pt idx="71">
                  <c:v>24219</c:v>
                </c:pt>
                <c:pt idx="72">
                  <c:v>24503</c:v>
                </c:pt>
                <c:pt idx="73">
                  <c:v>24817</c:v>
                </c:pt>
                <c:pt idx="74">
                  <c:v>25145</c:v>
                </c:pt>
                <c:pt idx="75">
                  <c:v>25499</c:v>
                </c:pt>
                <c:pt idx="76">
                  <c:v>25860</c:v>
                </c:pt>
                <c:pt idx="77">
                  <c:v>26172</c:v>
                </c:pt>
                <c:pt idx="78">
                  <c:v>26492</c:v>
                </c:pt>
                <c:pt idx="79">
                  <c:v>26863</c:v>
                </c:pt>
                <c:pt idx="80">
                  <c:v>27178</c:v>
                </c:pt>
                <c:pt idx="81">
                  <c:v>27511</c:v>
                </c:pt>
                <c:pt idx="82">
                  <c:v>27852</c:v>
                </c:pt>
                <c:pt idx="83">
                  <c:v>28203</c:v>
                </c:pt>
                <c:pt idx="84">
                  <c:v>28548</c:v>
                </c:pt>
                <c:pt idx="85">
                  <c:v>28910</c:v>
                </c:pt>
                <c:pt idx="86">
                  <c:v>29242</c:v>
                </c:pt>
                <c:pt idx="87">
                  <c:v>29579</c:v>
                </c:pt>
                <c:pt idx="88">
                  <c:v>29928</c:v>
                </c:pt>
                <c:pt idx="89">
                  <c:v>30226</c:v>
                </c:pt>
                <c:pt idx="90">
                  <c:v>30507</c:v>
                </c:pt>
                <c:pt idx="91">
                  <c:v>30801</c:v>
                </c:pt>
                <c:pt idx="92">
                  <c:v>31135</c:v>
                </c:pt>
                <c:pt idx="93">
                  <c:v>31456</c:v>
                </c:pt>
                <c:pt idx="94">
                  <c:v>31845</c:v>
                </c:pt>
                <c:pt idx="95">
                  <c:v>32279</c:v>
                </c:pt>
                <c:pt idx="96">
                  <c:v>32668</c:v>
                </c:pt>
                <c:pt idx="97">
                  <c:v>32961</c:v>
                </c:pt>
                <c:pt idx="98">
                  <c:v>33260</c:v>
                </c:pt>
                <c:pt idx="99">
                  <c:v>33778</c:v>
                </c:pt>
                <c:pt idx="100">
                  <c:v>34195</c:v>
                </c:pt>
                <c:pt idx="101">
                  <c:v>34580</c:v>
                </c:pt>
                <c:pt idx="102">
                  <c:v>34966</c:v>
                </c:pt>
                <c:pt idx="103">
                  <c:v>35274</c:v>
                </c:pt>
                <c:pt idx="104">
                  <c:v>35575</c:v>
                </c:pt>
                <c:pt idx="105">
                  <c:v>35872</c:v>
                </c:pt>
              </c:numCache>
            </c:numRef>
          </c:cat>
          <c:val>
            <c:numRef>
              <c:f>Sheet1!$B$2:$B$107</c:f>
              <c:numCache>
                <c:formatCode>General</c:formatCode>
                <c:ptCount val="106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23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2944592"/>
        <c:axId val="-1842944048"/>
      </c:lineChart>
      <c:catAx>
        <c:axId val="-18429445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294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29440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29445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>
                <c:formatCode>General</c:formatCode>
                <c:ptCount val="213"/>
                <c:pt idx="0">
                  <c:v>692</c:v>
                </c:pt>
                <c:pt idx="1">
                  <c:v>841</c:v>
                </c:pt>
                <c:pt idx="2">
                  <c:v>1033</c:v>
                </c:pt>
                <c:pt idx="3">
                  <c:v>1177</c:v>
                </c:pt>
                <c:pt idx="4">
                  <c:v>1297</c:v>
                </c:pt>
                <c:pt idx="5">
                  <c:v>1429</c:v>
                </c:pt>
                <c:pt idx="6">
                  <c:v>1545</c:v>
                </c:pt>
                <c:pt idx="7">
                  <c:v>1729</c:v>
                </c:pt>
                <c:pt idx="8">
                  <c:v>1893</c:v>
                </c:pt>
                <c:pt idx="9">
                  <c:v>2071</c:v>
                </c:pt>
                <c:pt idx="10">
                  <c:v>2252</c:v>
                </c:pt>
                <c:pt idx="11">
                  <c:v>2421</c:v>
                </c:pt>
                <c:pt idx="12">
                  <c:v>2582</c:v>
                </c:pt>
                <c:pt idx="13">
                  <c:v>2744</c:v>
                </c:pt>
                <c:pt idx="14">
                  <c:v>2906</c:v>
                </c:pt>
                <c:pt idx="15">
                  <c:v>3120</c:v>
                </c:pt>
                <c:pt idx="16">
                  <c:v>3281</c:v>
                </c:pt>
                <c:pt idx="17">
                  <c:v>3508</c:v>
                </c:pt>
                <c:pt idx="18">
                  <c:v>3693</c:v>
                </c:pt>
                <c:pt idx="19">
                  <c:v>3877</c:v>
                </c:pt>
                <c:pt idx="20">
                  <c:v>4081</c:v>
                </c:pt>
                <c:pt idx="21">
                  <c:v>4241</c:v>
                </c:pt>
                <c:pt idx="22">
                  <c:v>4373</c:v>
                </c:pt>
                <c:pt idx="23">
                  <c:v>4548</c:v>
                </c:pt>
                <c:pt idx="24">
                  <c:v>4723</c:v>
                </c:pt>
                <c:pt idx="25">
                  <c:v>4871</c:v>
                </c:pt>
                <c:pt idx="26">
                  <c:v>5047</c:v>
                </c:pt>
                <c:pt idx="27">
                  <c:v>5196</c:v>
                </c:pt>
                <c:pt idx="28">
                  <c:v>5324</c:v>
                </c:pt>
                <c:pt idx="29">
                  <c:v>5488</c:v>
                </c:pt>
                <c:pt idx="30">
                  <c:v>5656</c:v>
                </c:pt>
                <c:pt idx="31">
                  <c:v>5784</c:v>
                </c:pt>
                <c:pt idx="32">
                  <c:v>5945</c:v>
                </c:pt>
                <c:pt idx="33">
                  <c:v>6137</c:v>
                </c:pt>
                <c:pt idx="34">
                  <c:v>6317</c:v>
                </c:pt>
                <c:pt idx="35">
                  <c:v>6489</c:v>
                </c:pt>
                <c:pt idx="36">
                  <c:v>6603</c:v>
                </c:pt>
                <c:pt idx="37">
                  <c:v>6774</c:v>
                </c:pt>
                <c:pt idx="38">
                  <c:v>6906</c:v>
                </c:pt>
                <c:pt idx="39">
                  <c:v>7093</c:v>
                </c:pt>
                <c:pt idx="40">
                  <c:v>7231</c:v>
                </c:pt>
                <c:pt idx="41">
                  <c:v>7430</c:v>
                </c:pt>
                <c:pt idx="42">
                  <c:v>7589</c:v>
                </c:pt>
                <c:pt idx="43">
                  <c:v>7773</c:v>
                </c:pt>
                <c:pt idx="44">
                  <c:v>7922</c:v>
                </c:pt>
                <c:pt idx="45">
                  <c:v>8111</c:v>
                </c:pt>
                <c:pt idx="46">
                  <c:v>8254</c:v>
                </c:pt>
                <c:pt idx="47">
                  <c:v>8404</c:v>
                </c:pt>
                <c:pt idx="48">
                  <c:v>8567</c:v>
                </c:pt>
                <c:pt idx="49">
                  <c:v>8797</c:v>
                </c:pt>
                <c:pt idx="50">
                  <c:v>8955</c:v>
                </c:pt>
                <c:pt idx="51">
                  <c:v>9104</c:v>
                </c:pt>
                <c:pt idx="52">
                  <c:v>9214</c:v>
                </c:pt>
                <c:pt idx="53">
                  <c:v>9325</c:v>
                </c:pt>
                <c:pt idx="54">
                  <c:v>9487</c:v>
                </c:pt>
                <c:pt idx="55">
                  <c:v>9642</c:v>
                </c:pt>
                <c:pt idx="56">
                  <c:v>9800</c:v>
                </c:pt>
                <c:pt idx="57">
                  <c:v>9971</c:v>
                </c:pt>
                <c:pt idx="58">
                  <c:v>10125</c:v>
                </c:pt>
                <c:pt idx="59">
                  <c:v>10282</c:v>
                </c:pt>
                <c:pt idx="60">
                  <c:v>10460</c:v>
                </c:pt>
                <c:pt idx="61">
                  <c:v>10630</c:v>
                </c:pt>
                <c:pt idx="62">
                  <c:v>10807</c:v>
                </c:pt>
                <c:pt idx="63">
                  <c:v>10976</c:v>
                </c:pt>
                <c:pt idx="64">
                  <c:v>11151</c:v>
                </c:pt>
                <c:pt idx="65">
                  <c:v>11320</c:v>
                </c:pt>
                <c:pt idx="66">
                  <c:v>11466</c:v>
                </c:pt>
                <c:pt idx="67">
                  <c:v>11609</c:v>
                </c:pt>
                <c:pt idx="68">
                  <c:v>11764</c:v>
                </c:pt>
                <c:pt idx="69">
                  <c:v>11921</c:v>
                </c:pt>
                <c:pt idx="70">
                  <c:v>12078</c:v>
                </c:pt>
                <c:pt idx="71">
                  <c:v>12263</c:v>
                </c:pt>
                <c:pt idx="72">
                  <c:v>12415</c:v>
                </c:pt>
                <c:pt idx="73">
                  <c:v>12586</c:v>
                </c:pt>
                <c:pt idx="74">
                  <c:v>12724</c:v>
                </c:pt>
                <c:pt idx="75">
                  <c:v>12881</c:v>
                </c:pt>
                <c:pt idx="76">
                  <c:v>13020</c:v>
                </c:pt>
                <c:pt idx="77">
                  <c:v>13181</c:v>
                </c:pt>
                <c:pt idx="78">
                  <c:v>13327</c:v>
                </c:pt>
                <c:pt idx="79">
                  <c:v>13492</c:v>
                </c:pt>
                <c:pt idx="80">
                  <c:v>13626</c:v>
                </c:pt>
                <c:pt idx="81">
                  <c:v>13808</c:v>
                </c:pt>
                <c:pt idx="82">
                  <c:v>13967</c:v>
                </c:pt>
                <c:pt idx="83">
                  <c:v>14123</c:v>
                </c:pt>
                <c:pt idx="84">
                  <c:v>14269</c:v>
                </c:pt>
                <c:pt idx="85">
                  <c:v>14404</c:v>
                </c:pt>
                <c:pt idx="86">
                  <c:v>14542</c:v>
                </c:pt>
                <c:pt idx="87">
                  <c:v>14752</c:v>
                </c:pt>
                <c:pt idx="88">
                  <c:v>14920</c:v>
                </c:pt>
                <c:pt idx="89">
                  <c:v>15047</c:v>
                </c:pt>
                <c:pt idx="90">
                  <c:v>15226</c:v>
                </c:pt>
                <c:pt idx="91">
                  <c:v>15418</c:v>
                </c:pt>
                <c:pt idx="92">
                  <c:v>15557</c:v>
                </c:pt>
                <c:pt idx="93">
                  <c:v>15754</c:v>
                </c:pt>
                <c:pt idx="94">
                  <c:v>15961</c:v>
                </c:pt>
                <c:pt idx="95">
                  <c:v>16186</c:v>
                </c:pt>
                <c:pt idx="96">
                  <c:v>16342</c:v>
                </c:pt>
                <c:pt idx="97">
                  <c:v>16481</c:v>
                </c:pt>
                <c:pt idx="98">
                  <c:v>16601</c:v>
                </c:pt>
                <c:pt idx="99">
                  <c:v>16777</c:v>
                </c:pt>
                <c:pt idx="100">
                  <c:v>16920</c:v>
                </c:pt>
                <c:pt idx="101">
                  <c:v>17082</c:v>
                </c:pt>
                <c:pt idx="102">
                  <c:v>17219</c:v>
                </c:pt>
                <c:pt idx="103">
                  <c:v>17410</c:v>
                </c:pt>
                <c:pt idx="104">
                  <c:v>17551</c:v>
                </c:pt>
                <c:pt idx="105">
                  <c:v>17775</c:v>
                </c:pt>
                <c:pt idx="106">
                  <c:v>17937</c:v>
                </c:pt>
                <c:pt idx="107">
                  <c:v>18114</c:v>
                </c:pt>
                <c:pt idx="108">
                  <c:v>18238</c:v>
                </c:pt>
                <c:pt idx="109">
                  <c:v>18394</c:v>
                </c:pt>
                <c:pt idx="110">
                  <c:v>18514</c:v>
                </c:pt>
                <c:pt idx="111">
                  <c:v>18668</c:v>
                </c:pt>
                <c:pt idx="112">
                  <c:v>18846</c:v>
                </c:pt>
                <c:pt idx="113">
                  <c:v>19028</c:v>
                </c:pt>
                <c:pt idx="114">
                  <c:v>19226</c:v>
                </c:pt>
                <c:pt idx="115">
                  <c:v>19426</c:v>
                </c:pt>
                <c:pt idx="116">
                  <c:v>19566</c:v>
                </c:pt>
                <c:pt idx="117">
                  <c:v>19761</c:v>
                </c:pt>
                <c:pt idx="118">
                  <c:v>19958</c:v>
                </c:pt>
                <c:pt idx="119">
                  <c:v>20121</c:v>
                </c:pt>
                <c:pt idx="120">
                  <c:v>20320</c:v>
                </c:pt>
                <c:pt idx="121">
                  <c:v>20475</c:v>
                </c:pt>
                <c:pt idx="122">
                  <c:v>20677</c:v>
                </c:pt>
                <c:pt idx="123">
                  <c:v>20814</c:v>
                </c:pt>
                <c:pt idx="124">
                  <c:v>20975</c:v>
                </c:pt>
                <c:pt idx="125">
                  <c:v>21109</c:v>
                </c:pt>
                <c:pt idx="126">
                  <c:v>21231</c:v>
                </c:pt>
                <c:pt idx="127">
                  <c:v>21407</c:v>
                </c:pt>
                <c:pt idx="128">
                  <c:v>21599</c:v>
                </c:pt>
                <c:pt idx="129">
                  <c:v>21811</c:v>
                </c:pt>
                <c:pt idx="130">
                  <c:v>22005</c:v>
                </c:pt>
                <c:pt idx="131">
                  <c:v>22182</c:v>
                </c:pt>
                <c:pt idx="132">
                  <c:v>22377</c:v>
                </c:pt>
                <c:pt idx="133">
                  <c:v>22585</c:v>
                </c:pt>
                <c:pt idx="134">
                  <c:v>22829</c:v>
                </c:pt>
                <c:pt idx="135">
                  <c:v>23023</c:v>
                </c:pt>
                <c:pt idx="136">
                  <c:v>23225</c:v>
                </c:pt>
                <c:pt idx="137">
                  <c:v>23405</c:v>
                </c:pt>
                <c:pt idx="138">
                  <c:v>23581</c:v>
                </c:pt>
                <c:pt idx="139">
                  <c:v>23743</c:v>
                </c:pt>
                <c:pt idx="140">
                  <c:v>23891</c:v>
                </c:pt>
                <c:pt idx="141">
                  <c:v>24070</c:v>
                </c:pt>
                <c:pt idx="142">
                  <c:v>24204</c:v>
                </c:pt>
                <c:pt idx="143">
                  <c:v>24337</c:v>
                </c:pt>
                <c:pt idx="144">
                  <c:v>24506</c:v>
                </c:pt>
                <c:pt idx="145">
                  <c:v>24630</c:v>
                </c:pt>
                <c:pt idx="146">
                  <c:v>24758</c:v>
                </c:pt>
                <c:pt idx="147">
                  <c:v>24902</c:v>
                </c:pt>
                <c:pt idx="148">
                  <c:v>25033</c:v>
                </c:pt>
                <c:pt idx="149">
                  <c:v>25162</c:v>
                </c:pt>
                <c:pt idx="150">
                  <c:v>25319</c:v>
                </c:pt>
                <c:pt idx="151">
                  <c:v>25483</c:v>
                </c:pt>
                <c:pt idx="152">
                  <c:v>25661</c:v>
                </c:pt>
                <c:pt idx="153">
                  <c:v>25827</c:v>
                </c:pt>
                <c:pt idx="154">
                  <c:v>26019</c:v>
                </c:pt>
                <c:pt idx="155">
                  <c:v>26145</c:v>
                </c:pt>
                <c:pt idx="156">
                  <c:v>26309</c:v>
                </c:pt>
                <c:pt idx="157">
                  <c:v>26477</c:v>
                </c:pt>
                <c:pt idx="158">
                  <c:v>26645</c:v>
                </c:pt>
                <c:pt idx="159">
                  <c:v>26843</c:v>
                </c:pt>
                <c:pt idx="160">
                  <c:v>27000</c:v>
                </c:pt>
                <c:pt idx="161">
                  <c:v>27147</c:v>
                </c:pt>
                <c:pt idx="162">
                  <c:v>27315</c:v>
                </c:pt>
                <c:pt idx="163">
                  <c:v>27483</c:v>
                </c:pt>
                <c:pt idx="164">
                  <c:v>27626</c:v>
                </c:pt>
                <c:pt idx="165">
                  <c:v>27825</c:v>
                </c:pt>
                <c:pt idx="166">
                  <c:v>28001</c:v>
                </c:pt>
                <c:pt idx="167">
                  <c:v>28184</c:v>
                </c:pt>
                <c:pt idx="168">
                  <c:v>28358</c:v>
                </c:pt>
                <c:pt idx="169">
                  <c:v>28504</c:v>
                </c:pt>
                <c:pt idx="170">
                  <c:v>28691</c:v>
                </c:pt>
                <c:pt idx="171">
                  <c:v>28919</c:v>
                </c:pt>
                <c:pt idx="172">
                  <c:v>29064</c:v>
                </c:pt>
                <c:pt idx="173">
                  <c:v>29255</c:v>
                </c:pt>
                <c:pt idx="174">
                  <c:v>29400</c:v>
                </c:pt>
                <c:pt idx="175">
                  <c:v>29587</c:v>
                </c:pt>
                <c:pt idx="176">
                  <c:v>29755</c:v>
                </c:pt>
                <c:pt idx="177">
                  <c:v>29966</c:v>
                </c:pt>
                <c:pt idx="178">
                  <c:v>30104</c:v>
                </c:pt>
                <c:pt idx="179">
                  <c:v>30252</c:v>
                </c:pt>
                <c:pt idx="180">
                  <c:v>30366</c:v>
                </c:pt>
                <c:pt idx="181">
                  <c:v>30519</c:v>
                </c:pt>
                <c:pt idx="182">
                  <c:v>30645</c:v>
                </c:pt>
                <c:pt idx="183">
                  <c:v>30834</c:v>
                </c:pt>
                <c:pt idx="184">
                  <c:v>30981</c:v>
                </c:pt>
                <c:pt idx="185">
                  <c:v>31166</c:v>
                </c:pt>
                <c:pt idx="186">
                  <c:v>31327</c:v>
                </c:pt>
                <c:pt idx="187">
                  <c:v>31483</c:v>
                </c:pt>
                <c:pt idx="188">
                  <c:v>31644</c:v>
                </c:pt>
                <c:pt idx="189">
                  <c:v>31889</c:v>
                </c:pt>
                <c:pt idx="190">
                  <c:v>32064</c:v>
                </c:pt>
                <c:pt idx="191">
                  <c:v>32266</c:v>
                </c:pt>
                <c:pt idx="192">
                  <c:v>32466</c:v>
                </c:pt>
                <c:pt idx="193">
                  <c:v>32654</c:v>
                </c:pt>
                <c:pt idx="194">
                  <c:v>32825</c:v>
                </c:pt>
                <c:pt idx="195">
                  <c:v>32994</c:v>
                </c:pt>
                <c:pt idx="196">
                  <c:v>33118</c:v>
                </c:pt>
                <c:pt idx="197">
                  <c:v>33272</c:v>
                </c:pt>
                <c:pt idx="198">
                  <c:v>33492</c:v>
                </c:pt>
                <c:pt idx="199">
                  <c:v>33712</c:v>
                </c:pt>
                <c:pt idx="200">
                  <c:v>33926</c:v>
                </c:pt>
                <c:pt idx="201">
                  <c:v>34154</c:v>
                </c:pt>
                <c:pt idx="202">
                  <c:v>34325</c:v>
                </c:pt>
                <c:pt idx="203">
                  <c:v>34529</c:v>
                </c:pt>
                <c:pt idx="204">
                  <c:v>34695</c:v>
                </c:pt>
                <c:pt idx="205">
                  <c:v>34909</c:v>
                </c:pt>
                <c:pt idx="206">
                  <c:v>35081</c:v>
                </c:pt>
                <c:pt idx="207">
                  <c:v>35233</c:v>
                </c:pt>
                <c:pt idx="208">
                  <c:v>35390</c:v>
                </c:pt>
                <c:pt idx="209">
                  <c:v>35549</c:v>
                </c:pt>
                <c:pt idx="210">
                  <c:v>35691</c:v>
                </c:pt>
                <c:pt idx="211">
                  <c:v>35826</c:v>
                </c:pt>
                <c:pt idx="212">
                  <c:v>35948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3.8623046875</c:v>
                </c:pt>
                <c:pt idx="1">
                  <c:v>6.6806640625</c:v>
                </c:pt>
                <c:pt idx="2">
                  <c:v>9.9296875</c:v>
                </c:pt>
                <c:pt idx="3">
                  <c:v>9.9736328125</c:v>
                </c:pt>
                <c:pt idx="4">
                  <c:v>9.9736328125</c:v>
                </c:pt>
                <c:pt idx="5">
                  <c:v>9.9736328125</c:v>
                </c:pt>
                <c:pt idx="6">
                  <c:v>10.0087890625</c:v>
                </c:pt>
                <c:pt idx="7">
                  <c:v>10.009765625</c:v>
                </c:pt>
                <c:pt idx="8">
                  <c:v>10.0087890625</c:v>
                </c:pt>
                <c:pt idx="9">
                  <c:v>10.119140625</c:v>
                </c:pt>
                <c:pt idx="10">
                  <c:v>10.181640625</c:v>
                </c:pt>
                <c:pt idx="11">
                  <c:v>10.197265625</c:v>
                </c:pt>
                <c:pt idx="12">
                  <c:v>10.083984375</c:v>
                </c:pt>
                <c:pt idx="13">
                  <c:v>10.0849609375</c:v>
                </c:pt>
                <c:pt idx="14">
                  <c:v>10.083984375</c:v>
                </c:pt>
                <c:pt idx="15">
                  <c:v>10.095703125</c:v>
                </c:pt>
                <c:pt idx="16">
                  <c:v>10.095703125</c:v>
                </c:pt>
                <c:pt idx="17">
                  <c:v>10.1005859375</c:v>
                </c:pt>
                <c:pt idx="18">
                  <c:v>10.099609375</c:v>
                </c:pt>
                <c:pt idx="19">
                  <c:v>10.1005859375</c:v>
                </c:pt>
                <c:pt idx="20">
                  <c:v>10.10546875</c:v>
                </c:pt>
                <c:pt idx="21">
                  <c:v>10.1064453125</c:v>
                </c:pt>
                <c:pt idx="22">
                  <c:v>10.10546875</c:v>
                </c:pt>
                <c:pt idx="23">
                  <c:v>10.1142578125</c:v>
                </c:pt>
                <c:pt idx="24">
                  <c:v>10.11328125</c:v>
                </c:pt>
                <c:pt idx="25">
                  <c:v>10.11328125</c:v>
                </c:pt>
                <c:pt idx="26">
                  <c:v>10.12109375</c:v>
                </c:pt>
                <c:pt idx="27">
                  <c:v>10.12109375</c:v>
                </c:pt>
                <c:pt idx="28">
                  <c:v>10.12109375</c:v>
                </c:pt>
                <c:pt idx="29">
                  <c:v>10.1748046875</c:v>
                </c:pt>
                <c:pt idx="30">
                  <c:v>11.0537109375</c:v>
                </c:pt>
                <c:pt idx="31">
                  <c:v>11.765625</c:v>
                </c:pt>
                <c:pt idx="32">
                  <c:v>11.83984375</c:v>
                </c:pt>
                <c:pt idx="33">
                  <c:v>12.91796875</c:v>
                </c:pt>
                <c:pt idx="34">
                  <c:v>14.0595703125</c:v>
                </c:pt>
                <c:pt idx="35">
                  <c:v>13.7158203125</c:v>
                </c:pt>
                <c:pt idx="36">
                  <c:v>13.7451171875</c:v>
                </c:pt>
                <c:pt idx="37">
                  <c:v>13.7451171875</c:v>
                </c:pt>
                <c:pt idx="38">
                  <c:v>13.7451171875</c:v>
                </c:pt>
                <c:pt idx="39">
                  <c:v>13.7451171875</c:v>
                </c:pt>
                <c:pt idx="40">
                  <c:v>13.7451171875</c:v>
                </c:pt>
                <c:pt idx="41">
                  <c:v>14.0927734375</c:v>
                </c:pt>
                <c:pt idx="42">
                  <c:v>14.1240234375</c:v>
                </c:pt>
                <c:pt idx="43">
                  <c:v>14.1240234375</c:v>
                </c:pt>
                <c:pt idx="44">
                  <c:v>14.1240234375</c:v>
                </c:pt>
                <c:pt idx="45">
                  <c:v>14.1240234375</c:v>
                </c:pt>
                <c:pt idx="46">
                  <c:v>14.1240234375</c:v>
                </c:pt>
                <c:pt idx="47">
                  <c:v>14.1240234375</c:v>
                </c:pt>
                <c:pt idx="48">
                  <c:v>14.1240234375</c:v>
                </c:pt>
                <c:pt idx="49">
                  <c:v>14.2275390625</c:v>
                </c:pt>
                <c:pt idx="50">
                  <c:v>15.0634765625</c:v>
                </c:pt>
                <c:pt idx="51">
                  <c:v>15.0634765625</c:v>
                </c:pt>
                <c:pt idx="52">
                  <c:v>15.0634765625</c:v>
                </c:pt>
                <c:pt idx="53">
                  <c:v>15.0634765625</c:v>
                </c:pt>
                <c:pt idx="54">
                  <c:v>15.0634765625</c:v>
                </c:pt>
                <c:pt idx="55">
                  <c:v>15.0634765625</c:v>
                </c:pt>
                <c:pt idx="56">
                  <c:v>15.0634765625</c:v>
                </c:pt>
                <c:pt idx="57">
                  <c:v>15.0634765625</c:v>
                </c:pt>
                <c:pt idx="58">
                  <c:v>15.0634765625</c:v>
                </c:pt>
                <c:pt idx="59">
                  <c:v>15.0634765625</c:v>
                </c:pt>
                <c:pt idx="60">
                  <c:v>15.0634765625</c:v>
                </c:pt>
                <c:pt idx="61">
                  <c:v>15.0634765625</c:v>
                </c:pt>
                <c:pt idx="62">
                  <c:v>15.0634765625</c:v>
                </c:pt>
                <c:pt idx="63">
                  <c:v>15.0634765625</c:v>
                </c:pt>
                <c:pt idx="64">
                  <c:v>15.0634765625</c:v>
                </c:pt>
                <c:pt idx="65">
                  <c:v>15.0634765625</c:v>
                </c:pt>
                <c:pt idx="66">
                  <c:v>15.0634765625</c:v>
                </c:pt>
                <c:pt idx="67">
                  <c:v>15.265625</c:v>
                </c:pt>
                <c:pt idx="68">
                  <c:v>15.265625</c:v>
                </c:pt>
                <c:pt idx="69">
                  <c:v>15.265625</c:v>
                </c:pt>
                <c:pt idx="70">
                  <c:v>15.265625</c:v>
                </c:pt>
                <c:pt idx="71">
                  <c:v>15.265625</c:v>
                </c:pt>
                <c:pt idx="72">
                  <c:v>15.265625</c:v>
                </c:pt>
                <c:pt idx="73">
                  <c:v>15.265625</c:v>
                </c:pt>
                <c:pt idx="74">
                  <c:v>15.265625</c:v>
                </c:pt>
                <c:pt idx="75">
                  <c:v>15.265625</c:v>
                </c:pt>
                <c:pt idx="76">
                  <c:v>15.265625</c:v>
                </c:pt>
                <c:pt idx="77">
                  <c:v>15.265625</c:v>
                </c:pt>
                <c:pt idx="78">
                  <c:v>15.265625</c:v>
                </c:pt>
                <c:pt idx="79">
                  <c:v>15.265625</c:v>
                </c:pt>
                <c:pt idx="80">
                  <c:v>15.265625</c:v>
                </c:pt>
                <c:pt idx="81">
                  <c:v>15.265625</c:v>
                </c:pt>
                <c:pt idx="82">
                  <c:v>15.265625</c:v>
                </c:pt>
                <c:pt idx="83">
                  <c:v>15.265625</c:v>
                </c:pt>
                <c:pt idx="84">
                  <c:v>15.265625</c:v>
                </c:pt>
                <c:pt idx="85">
                  <c:v>15.265625</c:v>
                </c:pt>
                <c:pt idx="86">
                  <c:v>15.265625</c:v>
                </c:pt>
                <c:pt idx="87">
                  <c:v>15.1328125</c:v>
                </c:pt>
                <c:pt idx="88">
                  <c:v>15.1494140625</c:v>
                </c:pt>
                <c:pt idx="89">
                  <c:v>15.1494140625</c:v>
                </c:pt>
                <c:pt idx="90">
                  <c:v>15.1494140625</c:v>
                </c:pt>
                <c:pt idx="91">
                  <c:v>15.1494140625</c:v>
                </c:pt>
                <c:pt idx="92">
                  <c:v>15.1494140625</c:v>
                </c:pt>
                <c:pt idx="93">
                  <c:v>15.1494140625</c:v>
                </c:pt>
                <c:pt idx="94">
                  <c:v>15.3408203125</c:v>
                </c:pt>
                <c:pt idx="95">
                  <c:v>15.3408203125</c:v>
                </c:pt>
                <c:pt idx="96">
                  <c:v>15.3408203125</c:v>
                </c:pt>
                <c:pt idx="97">
                  <c:v>15.3408203125</c:v>
                </c:pt>
                <c:pt idx="98">
                  <c:v>15.3408203125</c:v>
                </c:pt>
                <c:pt idx="99">
                  <c:v>15.3408203125</c:v>
                </c:pt>
                <c:pt idx="100">
                  <c:v>15.3408203125</c:v>
                </c:pt>
                <c:pt idx="101">
                  <c:v>15.3408203125</c:v>
                </c:pt>
                <c:pt idx="102">
                  <c:v>15.3408203125</c:v>
                </c:pt>
                <c:pt idx="103">
                  <c:v>15.3408203125</c:v>
                </c:pt>
                <c:pt idx="104">
                  <c:v>15.3408203125</c:v>
                </c:pt>
                <c:pt idx="105">
                  <c:v>15.1533203125</c:v>
                </c:pt>
                <c:pt idx="106">
                  <c:v>15.1572265625</c:v>
                </c:pt>
                <c:pt idx="107">
                  <c:v>15.1611328125</c:v>
                </c:pt>
                <c:pt idx="108">
                  <c:v>15.2783203125</c:v>
                </c:pt>
                <c:pt idx="109">
                  <c:v>15.2783203125</c:v>
                </c:pt>
                <c:pt idx="110">
                  <c:v>15.2783203125</c:v>
                </c:pt>
                <c:pt idx="111">
                  <c:v>15.2783203125</c:v>
                </c:pt>
                <c:pt idx="112">
                  <c:v>15.3134765625</c:v>
                </c:pt>
                <c:pt idx="113">
                  <c:v>15.3525390625</c:v>
                </c:pt>
                <c:pt idx="114">
                  <c:v>15.3525390625</c:v>
                </c:pt>
                <c:pt idx="115">
                  <c:v>15.3525390625</c:v>
                </c:pt>
                <c:pt idx="116">
                  <c:v>15.3525390625</c:v>
                </c:pt>
                <c:pt idx="117">
                  <c:v>15.3525390625</c:v>
                </c:pt>
                <c:pt idx="118">
                  <c:v>15.3525390625</c:v>
                </c:pt>
                <c:pt idx="119">
                  <c:v>15.3525390625</c:v>
                </c:pt>
                <c:pt idx="120">
                  <c:v>15.3525390625</c:v>
                </c:pt>
                <c:pt idx="121">
                  <c:v>15.3525390625</c:v>
                </c:pt>
                <c:pt idx="122">
                  <c:v>15.3759765625</c:v>
                </c:pt>
                <c:pt idx="123">
                  <c:v>15.2431640625</c:v>
                </c:pt>
                <c:pt idx="124">
                  <c:v>15.2431640625</c:v>
                </c:pt>
                <c:pt idx="125">
                  <c:v>15.2470703125</c:v>
                </c:pt>
                <c:pt idx="126">
                  <c:v>15.2470703125</c:v>
                </c:pt>
                <c:pt idx="127">
                  <c:v>15.2470703125</c:v>
                </c:pt>
                <c:pt idx="128">
                  <c:v>15.2470703125</c:v>
                </c:pt>
                <c:pt idx="129">
                  <c:v>15.2470703125</c:v>
                </c:pt>
                <c:pt idx="130">
                  <c:v>15.3994140625</c:v>
                </c:pt>
                <c:pt idx="131">
                  <c:v>15.4150390625</c:v>
                </c:pt>
                <c:pt idx="132">
                  <c:v>15.4150390625</c:v>
                </c:pt>
                <c:pt idx="133">
                  <c:v>15.4150390625</c:v>
                </c:pt>
                <c:pt idx="134">
                  <c:v>15.4150390625</c:v>
                </c:pt>
                <c:pt idx="135">
                  <c:v>15.4150390625</c:v>
                </c:pt>
                <c:pt idx="136">
                  <c:v>15.4150390625</c:v>
                </c:pt>
                <c:pt idx="137">
                  <c:v>15.4150390625</c:v>
                </c:pt>
                <c:pt idx="138">
                  <c:v>15.4150390625</c:v>
                </c:pt>
                <c:pt idx="139">
                  <c:v>15.4541015625</c:v>
                </c:pt>
                <c:pt idx="140">
                  <c:v>15.3759765625</c:v>
                </c:pt>
                <c:pt idx="141">
                  <c:v>15.3759765625</c:v>
                </c:pt>
                <c:pt idx="142">
                  <c:v>15.3759765625</c:v>
                </c:pt>
                <c:pt idx="143">
                  <c:v>15.3759765625</c:v>
                </c:pt>
                <c:pt idx="144">
                  <c:v>15.3759765625</c:v>
                </c:pt>
                <c:pt idx="145">
                  <c:v>15.3759765625</c:v>
                </c:pt>
                <c:pt idx="146">
                  <c:v>15.3759765625</c:v>
                </c:pt>
                <c:pt idx="147">
                  <c:v>15.3759765625</c:v>
                </c:pt>
                <c:pt idx="148">
                  <c:v>15.3759765625</c:v>
                </c:pt>
                <c:pt idx="149">
                  <c:v>15.3759765625</c:v>
                </c:pt>
                <c:pt idx="150">
                  <c:v>15.3759765625</c:v>
                </c:pt>
                <c:pt idx="151">
                  <c:v>15.3759765625</c:v>
                </c:pt>
                <c:pt idx="152">
                  <c:v>15.3759765625</c:v>
                </c:pt>
                <c:pt idx="153">
                  <c:v>15.3759765625</c:v>
                </c:pt>
                <c:pt idx="154">
                  <c:v>15.3759765625</c:v>
                </c:pt>
                <c:pt idx="155">
                  <c:v>15.5361328125</c:v>
                </c:pt>
                <c:pt idx="156">
                  <c:v>15.5361328125</c:v>
                </c:pt>
                <c:pt idx="157">
                  <c:v>15.5361328125</c:v>
                </c:pt>
                <c:pt idx="158">
                  <c:v>15.5361328125</c:v>
                </c:pt>
                <c:pt idx="159">
                  <c:v>15.5361328125</c:v>
                </c:pt>
                <c:pt idx="160">
                  <c:v>15.5361328125</c:v>
                </c:pt>
                <c:pt idx="161">
                  <c:v>15.5361328125</c:v>
                </c:pt>
                <c:pt idx="162">
                  <c:v>15.5361328125</c:v>
                </c:pt>
                <c:pt idx="163">
                  <c:v>15.5361328125</c:v>
                </c:pt>
                <c:pt idx="164">
                  <c:v>15.5361328125</c:v>
                </c:pt>
                <c:pt idx="165">
                  <c:v>15.5361328125</c:v>
                </c:pt>
                <c:pt idx="166">
                  <c:v>15.5361328125</c:v>
                </c:pt>
                <c:pt idx="167">
                  <c:v>15.5361328125</c:v>
                </c:pt>
                <c:pt idx="168">
                  <c:v>15.5361328125</c:v>
                </c:pt>
                <c:pt idx="169">
                  <c:v>15.5361328125</c:v>
                </c:pt>
                <c:pt idx="170">
                  <c:v>15.5361328125</c:v>
                </c:pt>
                <c:pt idx="171">
                  <c:v>15.5361328125</c:v>
                </c:pt>
                <c:pt idx="172">
                  <c:v>15.5361328125</c:v>
                </c:pt>
                <c:pt idx="173">
                  <c:v>15.5361328125</c:v>
                </c:pt>
                <c:pt idx="174">
                  <c:v>15.5361328125</c:v>
                </c:pt>
                <c:pt idx="175">
                  <c:v>15.5361328125</c:v>
                </c:pt>
                <c:pt idx="176">
                  <c:v>15.5361328125</c:v>
                </c:pt>
                <c:pt idx="177">
                  <c:v>15.3955078125</c:v>
                </c:pt>
                <c:pt idx="178">
                  <c:v>15.3994140625</c:v>
                </c:pt>
                <c:pt idx="179">
                  <c:v>15.4033203125</c:v>
                </c:pt>
                <c:pt idx="180">
                  <c:v>15.4033203125</c:v>
                </c:pt>
                <c:pt idx="181">
                  <c:v>15.4033203125</c:v>
                </c:pt>
                <c:pt idx="182">
                  <c:v>15.4033203125</c:v>
                </c:pt>
                <c:pt idx="183">
                  <c:v>15.4033203125</c:v>
                </c:pt>
                <c:pt idx="184">
                  <c:v>15.4033203125</c:v>
                </c:pt>
                <c:pt idx="185">
                  <c:v>15.4892578125</c:v>
                </c:pt>
                <c:pt idx="186">
                  <c:v>15.5517578125</c:v>
                </c:pt>
                <c:pt idx="187">
                  <c:v>15.5517578125</c:v>
                </c:pt>
                <c:pt idx="188">
                  <c:v>15.5517578125</c:v>
                </c:pt>
                <c:pt idx="189">
                  <c:v>15.5517578125</c:v>
                </c:pt>
                <c:pt idx="190">
                  <c:v>15.5517578125</c:v>
                </c:pt>
                <c:pt idx="191">
                  <c:v>15.5517578125</c:v>
                </c:pt>
                <c:pt idx="192">
                  <c:v>15.5517578125</c:v>
                </c:pt>
                <c:pt idx="193">
                  <c:v>15.5517578125</c:v>
                </c:pt>
                <c:pt idx="194">
                  <c:v>15.4072265625</c:v>
                </c:pt>
                <c:pt idx="195">
                  <c:v>15.4111328125</c:v>
                </c:pt>
                <c:pt idx="196">
                  <c:v>15.4111328125</c:v>
                </c:pt>
                <c:pt idx="197">
                  <c:v>15.4111328125</c:v>
                </c:pt>
                <c:pt idx="198">
                  <c:v>15.5283203125</c:v>
                </c:pt>
                <c:pt idx="199">
                  <c:v>15.5283203125</c:v>
                </c:pt>
                <c:pt idx="200">
                  <c:v>15.5634765625</c:v>
                </c:pt>
                <c:pt idx="201">
                  <c:v>15.6025390625</c:v>
                </c:pt>
                <c:pt idx="202">
                  <c:v>15.6025390625</c:v>
                </c:pt>
                <c:pt idx="203">
                  <c:v>15.6025390625</c:v>
                </c:pt>
                <c:pt idx="204">
                  <c:v>15.6025390625</c:v>
                </c:pt>
                <c:pt idx="205">
                  <c:v>15.6025390625</c:v>
                </c:pt>
                <c:pt idx="206">
                  <c:v>15.6025390625</c:v>
                </c:pt>
                <c:pt idx="207">
                  <c:v>15.6025390625</c:v>
                </c:pt>
                <c:pt idx="208">
                  <c:v>15.6025390625</c:v>
                </c:pt>
                <c:pt idx="209">
                  <c:v>15.6025390625</c:v>
                </c:pt>
                <c:pt idx="210">
                  <c:v>15.6025390625</c:v>
                </c:pt>
                <c:pt idx="211">
                  <c:v>15.6025390625</c:v>
                </c:pt>
                <c:pt idx="212">
                  <c:v>15.6025390625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2948400"/>
        <c:axId val="-1842949488"/>
      </c:lineChart>
      <c:catAx>
        <c:axId val="-18429484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294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29494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29484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4"/>
  <sheetViews>
    <sheetView tabSelected="1" workbookViewId="0">
      <selection activeCell="H13" sqref="H13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648</f>
        <v>648</v>
      </c>
      <c r="B2" s="1">
        <f>0</f>
        <v>0</v>
      </c>
      <c r="C2" s="1">
        <f>692</f>
        <v>692</v>
      </c>
      <c r="D2" s="1">
        <f>3955</f>
        <v>3955</v>
      </c>
      <c r="E2" s="1">
        <f>3.8623046875</f>
        <v>3.8623046875</v>
      </c>
      <c r="G2" s="1">
        <f>332</f>
        <v>332</v>
      </c>
    </row>
    <row r="3" spans="1:10" x14ac:dyDescent="0.25">
      <c r="A3" s="1">
        <f>958</f>
        <v>958</v>
      </c>
      <c r="B3" s="1">
        <f>19</f>
        <v>19</v>
      </c>
      <c r="C3" s="1">
        <f>841</f>
        <v>841</v>
      </c>
      <c r="D3" s="1">
        <f>6841</f>
        <v>6841</v>
      </c>
      <c r="E3" s="1">
        <f>6.6806640625</f>
        <v>6.6806640625</v>
      </c>
    </row>
    <row r="4" spans="1:10" x14ac:dyDescent="0.25">
      <c r="A4" s="1">
        <f>1243</f>
        <v>1243</v>
      </c>
      <c r="B4" s="1">
        <f>0</f>
        <v>0</v>
      </c>
      <c r="C4" s="1">
        <f>1033</f>
        <v>1033</v>
      </c>
      <c r="D4" s="1">
        <f>10168</f>
        <v>10168</v>
      </c>
      <c r="E4" s="1">
        <f>9.9296875</f>
        <v>9.9296875</v>
      </c>
      <c r="G4" s="1" t="s">
        <v>5</v>
      </c>
    </row>
    <row r="5" spans="1:10" x14ac:dyDescent="0.25">
      <c r="A5" s="1">
        <f>1575</f>
        <v>1575</v>
      </c>
      <c r="B5" s="1">
        <f>0</f>
        <v>0</v>
      </c>
      <c r="C5" s="1">
        <f>1177</f>
        <v>1177</v>
      </c>
      <c r="D5" s="1">
        <f>10213</f>
        <v>10213</v>
      </c>
      <c r="E5" s="1">
        <f>9.9736328125</f>
        <v>9.9736328125</v>
      </c>
      <c r="G5" s="1">
        <f>165</f>
        <v>165</v>
      </c>
    </row>
    <row r="6" spans="1:10" x14ac:dyDescent="0.25">
      <c r="A6" s="1">
        <f>1918</f>
        <v>1918</v>
      </c>
      <c r="B6" s="1">
        <f>0</f>
        <v>0</v>
      </c>
      <c r="C6" s="1">
        <f>1297</f>
        <v>1297</v>
      </c>
      <c r="D6" s="1">
        <f>10213</f>
        <v>10213</v>
      </c>
      <c r="E6" s="1">
        <f>9.9736328125</f>
        <v>9.9736328125</v>
      </c>
    </row>
    <row r="7" spans="1:10" x14ac:dyDescent="0.25">
      <c r="A7" s="1">
        <f>2270</f>
        <v>2270</v>
      </c>
      <c r="B7" s="1">
        <f>8</f>
        <v>8</v>
      </c>
      <c r="C7" s="1">
        <f>1429</f>
        <v>1429</v>
      </c>
      <c r="D7" s="1">
        <f>10213</f>
        <v>10213</v>
      </c>
      <c r="E7" s="1">
        <f>9.9736328125</f>
        <v>9.9736328125</v>
      </c>
    </row>
    <row r="8" spans="1:10" x14ac:dyDescent="0.25">
      <c r="A8" s="1">
        <f>2617</f>
        <v>2617</v>
      </c>
      <c r="B8" s="1">
        <f t="shared" ref="B8:B16" si="0">0</f>
        <v>0</v>
      </c>
      <c r="C8" s="1">
        <f>1545</f>
        <v>1545</v>
      </c>
      <c r="D8" s="1">
        <f>10249</f>
        <v>10249</v>
      </c>
      <c r="E8" s="1">
        <f>10.0087890625</f>
        <v>10.0087890625</v>
      </c>
    </row>
    <row r="9" spans="1:10" x14ac:dyDescent="0.25">
      <c r="A9" s="1">
        <f>2953</f>
        <v>2953</v>
      </c>
      <c r="B9" s="1">
        <f t="shared" si="0"/>
        <v>0</v>
      </c>
      <c r="C9" s="1">
        <f>1729</f>
        <v>1729</v>
      </c>
      <c r="D9" s="1">
        <f>10250</f>
        <v>10250</v>
      </c>
      <c r="E9" s="1">
        <f>10.009765625</f>
        <v>10.009765625</v>
      </c>
    </row>
    <row r="10" spans="1:10" x14ac:dyDescent="0.25">
      <c r="A10" s="1">
        <f>3359</f>
        <v>3359</v>
      </c>
      <c r="B10" s="1">
        <f t="shared" si="0"/>
        <v>0</v>
      </c>
      <c r="C10" s="1">
        <f>1893</f>
        <v>1893</v>
      </c>
      <c r="D10" s="1">
        <f>10249</f>
        <v>10249</v>
      </c>
      <c r="E10" s="1">
        <f>10.0087890625</f>
        <v>10.0087890625</v>
      </c>
    </row>
    <row r="11" spans="1:10" x14ac:dyDescent="0.25">
      <c r="A11" s="1">
        <f>3751</f>
        <v>3751</v>
      </c>
      <c r="B11" s="1">
        <f t="shared" si="0"/>
        <v>0</v>
      </c>
      <c r="C11" s="1">
        <f>2071</f>
        <v>2071</v>
      </c>
      <c r="D11" s="1">
        <f>10362</f>
        <v>10362</v>
      </c>
      <c r="E11" s="1">
        <f>10.119140625</f>
        <v>10.119140625</v>
      </c>
    </row>
    <row r="12" spans="1:10" x14ac:dyDescent="0.25">
      <c r="A12" s="1">
        <f>4112</f>
        <v>4112</v>
      </c>
      <c r="B12" s="1">
        <f t="shared" si="0"/>
        <v>0</v>
      </c>
      <c r="C12" s="1">
        <f>2252</f>
        <v>2252</v>
      </c>
      <c r="D12" s="1">
        <f>10426</f>
        <v>10426</v>
      </c>
      <c r="E12" s="1">
        <f>10.181640625</f>
        <v>10.181640625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4417</f>
        <v>4417</v>
      </c>
      <c r="B13" s="1">
        <f t="shared" si="0"/>
        <v>0</v>
      </c>
      <c r="C13" s="1">
        <f>2421</f>
        <v>2421</v>
      </c>
      <c r="D13" s="1">
        <f>10442</f>
        <v>10442</v>
      </c>
      <c r="E13" s="1">
        <f>10.197265625</f>
        <v>10.197265625</v>
      </c>
      <c r="H13" s="1">
        <f>AVERAGE(E4:E15)</f>
        <v>10.04541015625</v>
      </c>
      <c r="I13" s="1">
        <f>MAX(E2:E425)</f>
        <v>15.6025390625</v>
      </c>
      <c r="J13" s="1">
        <f>AVERAGE(E196:E214)</f>
        <v>15.552168996710526</v>
      </c>
    </row>
    <row r="14" spans="1:10" x14ac:dyDescent="0.25">
      <c r="A14" s="1">
        <f>4743</f>
        <v>4743</v>
      </c>
      <c r="B14" s="1">
        <f t="shared" si="0"/>
        <v>0</v>
      </c>
      <c r="C14" s="1">
        <f>2582</f>
        <v>2582</v>
      </c>
      <c r="D14" s="1">
        <f>10326</f>
        <v>10326</v>
      </c>
      <c r="E14" s="1">
        <f>10.083984375</f>
        <v>10.083984375</v>
      </c>
    </row>
    <row r="15" spans="1:10" x14ac:dyDescent="0.25">
      <c r="A15" s="1">
        <f>5034</f>
        <v>5034</v>
      </c>
      <c r="B15" s="1">
        <f t="shared" si="0"/>
        <v>0</v>
      </c>
      <c r="C15" s="1">
        <f>2744</f>
        <v>2744</v>
      </c>
      <c r="D15" s="1">
        <f>10327</f>
        <v>10327</v>
      </c>
      <c r="E15" s="1">
        <f>10.0849609375</f>
        <v>10.0849609375</v>
      </c>
    </row>
    <row r="16" spans="1:10" x14ac:dyDescent="0.25">
      <c r="A16" s="1">
        <f>5388</f>
        <v>5388</v>
      </c>
      <c r="B16" s="1">
        <f t="shared" si="0"/>
        <v>0</v>
      </c>
      <c r="C16" s="1">
        <f>2906</f>
        <v>2906</v>
      </c>
      <c r="D16" s="1">
        <f>10326</f>
        <v>10326</v>
      </c>
      <c r="E16" s="1">
        <f>10.083984375</f>
        <v>10.083984375</v>
      </c>
    </row>
    <row r="17" spans="1:5" x14ac:dyDescent="0.25">
      <c r="A17" s="1">
        <f>5743</f>
        <v>5743</v>
      </c>
      <c r="B17" s="1">
        <f>37</f>
        <v>37</v>
      </c>
      <c r="C17" s="1">
        <f>3120</f>
        <v>3120</v>
      </c>
      <c r="D17" s="1">
        <f>10338</f>
        <v>10338</v>
      </c>
      <c r="E17" s="1">
        <f>10.095703125</f>
        <v>10.095703125</v>
      </c>
    </row>
    <row r="18" spans="1:5" x14ac:dyDescent="0.25">
      <c r="A18" s="1">
        <f>6059</f>
        <v>6059</v>
      </c>
      <c r="B18" s="1">
        <f>23</f>
        <v>23</v>
      </c>
      <c r="C18" s="1">
        <f>3281</f>
        <v>3281</v>
      </c>
      <c r="D18" s="1">
        <f>10338</f>
        <v>10338</v>
      </c>
      <c r="E18" s="1">
        <f>10.095703125</f>
        <v>10.095703125</v>
      </c>
    </row>
    <row r="19" spans="1:5" x14ac:dyDescent="0.25">
      <c r="A19" s="1">
        <f>6385</f>
        <v>6385</v>
      </c>
      <c r="B19" s="1">
        <f>4</f>
        <v>4</v>
      </c>
      <c r="C19" s="1">
        <f>3508</f>
        <v>3508</v>
      </c>
      <c r="D19" s="1">
        <f>10343</f>
        <v>10343</v>
      </c>
      <c r="E19" s="1">
        <f>10.1005859375</f>
        <v>10.1005859375</v>
      </c>
    </row>
    <row r="20" spans="1:5" x14ac:dyDescent="0.25">
      <c r="A20" s="1">
        <f>6701</f>
        <v>6701</v>
      </c>
      <c r="B20" s="1">
        <f>0</f>
        <v>0</v>
      </c>
      <c r="C20" s="1">
        <f>3693</f>
        <v>3693</v>
      </c>
      <c r="D20" s="1">
        <f>10342</f>
        <v>10342</v>
      </c>
      <c r="E20" s="1">
        <f>10.099609375</f>
        <v>10.099609375</v>
      </c>
    </row>
    <row r="21" spans="1:5" x14ac:dyDescent="0.25">
      <c r="A21" s="1">
        <f>7037</f>
        <v>7037</v>
      </c>
      <c r="B21" s="1">
        <f>0</f>
        <v>0</v>
      </c>
      <c r="C21" s="1">
        <f>3877</f>
        <v>3877</v>
      </c>
      <c r="D21" s="1">
        <f>10343</f>
        <v>10343</v>
      </c>
      <c r="E21" s="1">
        <f>10.1005859375</f>
        <v>10.1005859375</v>
      </c>
    </row>
    <row r="22" spans="1:5" x14ac:dyDescent="0.25">
      <c r="A22" s="1">
        <f>7403</f>
        <v>7403</v>
      </c>
      <c r="B22" s="1">
        <f>8</f>
        <v>8</v>
      </c>
      <c r="C22" s="1">
        <f>4081</f>
        <v>4081</v>
      </c>
      <c r="D22" s="1">
        <f>10348</f>
        <v>10348</v>
      </c>
      <c r="E22" s="1">
        <f>10.10546875</f>
        <v>10.10546875</v>
      </c>
    </row>
    <row r="23" spans="1:5" x14ac:dyDescent="0.25">
      <c r="A23" s="1">
        <f>7754</f>
        <v>7754</v>
      </c>
      <c r="B23" s="1">
        <f>0</f>
        <v>0</v>
      </c>
      <c r="C23" s="1">
        <f>4241</f>
        <v>4241</v>
      </c>
      <c r="D23" s="1">
        <f>10349</f>
        <v>10349</v>
      </c>
      <c r="E23" s="1">
        <f>10.1064453125</f>
        <v>10.1064453125</v>
      </c>
    </row>
    <row r="24" spans="1:5" x14ac:dyDescent="0.25">
      <c r="A24" s="1">
        <f>8099</f>
        <v>8099</v>
      </c>
      <c r="B24" s="1">
        <f>0</f>
        <v>0</v>
      </c>
      <c r="C24" s="1">
        <f>4373</f>
        <v>4373</v>
      </c>
      <c r="D24" s="1">
        <f>10348</f>
        <v>10348</v>
      </c>
      <c r="E24" s="1">
        <f>10.10546875</f>
        <v>10.10546875</v>
      </c>
    </row>
    <row r="25" spans="1:5" x14ac:dyDescent="0.25">
      <c r="A25" s="1">
        <f>8439</f>
        <v>8439</v>
      </c>
      <c r="B25" s="1">
        <f>0</f>
        <v>0</v>
      </c>
      <c r="C25" s="1">
        <f>4548</f>
        <v>4548</v>
      </c>
      <c r="D25" s="1">
        <f>10357</f>
        <v>10357</v>
      </c>
      <c r="E25" s="1">
        <f>10.1142578125</f>
        <v>10.1142578125</v>
      </c>
    </row>
    <row r="26" spans="1:5" x14ac:dyDescent="0.25">
      <c r="A26" s="1">
        <f>8746</f>
        <v>8746</v>
      </c>
      <c r="B26" s="1">
        <f>8</f>
        <v>8</v>
      </c>
      <c r="C26" s="1">
        <f>4723</f>
        <v>4723</v>
      </c>
      <c r="D26" s="1">
        <f>10356</f>
        <v>10356</v>
      </c>
      <c r="E26" s="1">
        <f>10.11328125</f>
        <v>10.11328125</v>
      </c>
    </row>
    <row r="27" spans="1:5" x14ac:dyDescent="0.25">
      <c r="A27" s="1">
        <f>9081</f>
        <v>9081</v>
      </c>
      <c r="B27" s="1">
        <f t="shared" ref="B27:B34" si="1">0</f>
        <v>0</v>
      </c>
      <c r="C27" s="1">
        <f>4871</f>
        <v>4871</v>
      </c>
      <c r="D27" s="1">
        <f>10356</f>
        <v>10356</v>
      </c>
      <c r="E27" s="1">
        <f>10.11328125</f>
        <v>10.11328125</v>
      </c>
    </row>
    <row r="28" spans="1:5" x14ac:dyDescent="0.25">
      <c r="A28" s="1">
        <f>9350</f>
        <v>9350</v>
      </c>
      <c r="B28" s="1">
        <f t="shared" si="1"/>
        <v>0</v>
      </c>
      <c r="C28" s="1">
        <f>5047</f>
        <v>5047</v>
      </c>
      <c r="D28" s="1">
        <f>10364</f>
        <v>10364</v>
      </c>
      <c r="E28" s="1">
        <f>10.12109375</f>
        <v>10.12109375</v>
      </c>
    </row>
    <row r="29" spans="1:5" x14ac:dyDescent="0.25">
      <c r="A29" s="1">
        <f>9652</f>
        <v>9652</v>
      </c>
      <c r="B29" s="1">
        <f t="shared" si="1"/>
        <v>0</v>
      </c>
      <c r="C29" s="1">
        <f>5196</f>
        <v>5196</v>
      </c>
      <c r="D29" s="1">
        <f>10364</f>
        <v>10364</v>
      </c>
      <c r="E29" s="1">
        <f>10.12109375</f>
        <v>10.12109375</v>
      </c>
    </row>
    <row r="30" spans="1:5" x14ac:dyDescent="0.25">
      <c r="A30" s="1">
        <f>9985</f>
        <v>9985</v>
      </c>
      <c r="B30" s="1">
        <f t="shared" si="1"/>
        <v>0</v>
      </c>
      <c r="C30" s="1">
        <f>5324</f>
        <v>5324</v>
      </c>
      <c r="D30" s="1">
        <f>10364</f>
        <v>10364</v>
      </c>
      <c r="E30" s="1">
        <f>10.12109375</f>
        <v>10.12109375</v>
      </c>
    </row>
    <row r="31" spans="1:5" x14ac:dyDescent="0.25">
      <c r="A31" s="1">
        <f>10317</f>
        <v>10317</v>
      </c>
      <c r="B31" s="1">
        <f t="shared" si="1"/>
        <v>0</v>
      </c>
      <c r="C31" s="1">
        <f>5488</f>
        <v>5488</v>
      </c>
      <c r="D31" s="1">
        <f>10419</f>
        <v>10419</v>
      </c>
      <c r="E31" s="1">
        <f>10.1748046875</f>
        <v>10.1748046875</v>
      </c>
    </row>
    <row r="32" spans="1:5" x14ac:dyDescent="0.25">
      <c r="A32" s="1">
        <f>10640</f>
        <v>10640</v>
      </c>
      <c r="B32" s="1">
        <f t="shared" si="1"/>
        <v>0</v>
      </c>
      <c r="C32" s="1">
        <f>5656</f>
        <v>5656</v>
      </c>
      <c r="D32" s="1">
        <f>11319</f>
        <v>11319</v>
      </c>
      <c r="E32" s="1">
        <f>11.0537109375</f>
        <v>11.0537109375</v>
      </c>
    </row>
    <row r="33" spans="1:5" x14ac:dyDescent="0.25">
      <c r="A33" s="1">
        <f>10985</f>
        <v>10985</v>
      </c>
      <c r="B33" s="1">
        <f t="shared" si="1"/>
        <v>0</v>
      </c>
      <c r="C33" s="1">
        <f>5784</f>
        <v>5784</v>
      </c>
      <c r="D33" s="1">
        <f>12048</f>
        <v>12048</v>
      </c>
      <c r="E33" s="1">
        <f>11.765625</f>
        <v>11.765625</v>
      </c>
    </row>
    <row r="34" spans="1:5" x14ac:dyDescent="0.25">
      <c r="A34" s="1">
        <f>11320</f>
        <v>11320</v>
      </c>
      <c r="B34" s="1">
        <f t="shared" si="1"/>
        <v>0</v>
      </c>
      <c r="C34" s="1">
        <f>5945</f>
        <v>5945</v>
      </c>
      <c r="D34" s="1">
        <f>12124</f>
        <v>12124</v>
      </c>
      <c r="E34" s="1">
        <f>11.83984375</f>
        <v>11.83984375</v>
      </c>
    </row>
    <row r="35" spans="1:5" x14ac:dyDescent="0.25">
      <c r="A35" s="1">
        <f>11632</f>
        <v>11632</v>
      </c>
      <c r="B35" s="1">
        <f>4</f>
        <v>4</v>
      </c>
      <c r="C35" s="1">
        <f>6137</f>
        <v>6137</v>
      </c>
      <c r="D35" s="1">
        <f>13228</f>
        <v>13228</v>
      </c>
      <c r="E35" s="1">
        <f>12.91796875</f>
        <v>12.91796875</v>
      </c>
    </row>
    <row r="36" spans="1:5" x14ac:dyDescent="0.25">
      <c r="A36" s="1">
        <f>11921</f>
        <v>11921</v>
      </c>
      <c r="B36" s="1">
        <f t="shared" ref="B36:B44" si="2">0</f>
        <v>0</v>
      </c>
      <c r="C36" s="1">
        <f>6317</f>
        <v>6317</v>
      </c>
      <c r="D36" s="1">
        <f>14397</f>
        <v>14397</v>
      </c>
      <c r="E36" s="1">
        <f>14.0595703125</f>
        <v>14.0595703125</v>
      </c>
    </row>
    <row r="37" spans="1:5" x14ac:dyDescent="0.25">
      <c r="A37" s="1">
        <f>12225</f>
        <v>12225</v>
      </c>
      <c r="B37" s="1">
        <f t="shared" si="2"/>
        <v>0</v>
      </c>
      <c r="C37" s="1">
        <f>6489</f>
        <v>6489</v>
      </c>
      <c r="D37" s="1">
        <f>14045</f>
        <v>14045</v>
      </c>
      <c r="E37" s="1">
        <f>13.7158203125</f>
        <v>13.7158203125</v>
      </c>
    </row>
    <row r="38" spans="1:5" x14ac:dyDescent="0.25">
      <c r="A38" s="1">
        <f>12553</f>
        <v>12553</v>
      </c>
      <c r="B38" s="1">
        <f t="shared" si="2"/>
        <v>0</v>
      </c>
      <c r="C38" s="1">
        <f>6603</f>
        <v>6603</v>
      </c>
      <c r="D38" s="1">
        <f>14075</f>
        <v>14075</v>
      </c>
      <c r="E38" s="1">
        <f>13.7451171875</f>
        <v>13.7451171875</v>
      </c>
    </row>
    <row r="39" spans="1:5" x14ac:dyDescent="0.25">
      <c r="A39" s="1">
        <f>12865</f>
        <v>12865</v>
      </c>
      <c r="B39" s="1">
        <f t="shared" si="2"/>
        <v>0</v>
      </c>
      <c r="C39" s="1">
        <f>6774</f>
        <v>6774</v>
      </c>
      <c r="D39" s="1">
        <f>14075</f>
        <v>14075</v>
      </c>
      <c r="E39" s="1">
        <f>13.7451171875</f>
        <v>13.7451171875</v>
      </c>
    </row>
    <row r="40" spans="1:5" x14ac:dyDescent="0.25">
      <c r="A40" s="1">
        <f>13172</f>
        <v>13172</v>
      </c>
      <c r="B40" s="1">
        <f t="shared" si="2"/>
        <v>0</v>
      </c>
      <c r="C40" s="1">
        <f>6906</f>
        <v>6906</v>
      </c>
      <c r="D40" s="1">
        <f>14075</f>
        <v>14075</v>
      </c>
      <c r="E40" s="1">
        <f>13.7451171875</f>
        <v>13.7451171875</v>
      </c>
    </row>
    <row r="41" spans="1:5" x14ac:dyDescent="0.25">
      <c r="A41" s="1">
        <f>13474</f>
        <v>13474</v>
      </c>
      <c r="B41" s="1">
        <f t="shared" si="2"/>
        <v>0</v>
      </c>
      <c r="C41" s="1">
        <f>7093</f>
        <v>7093</v>
      </c>
      <c r="D41" s="1">
        <f>14075</f>
        <v>14075</v>
      </c>
      <c r="E41" s="1">
        <f>13.7451171875</f>
        <v>13.7451171875</v>
      </c>
    </row>
    <row r="42" spans="1:5" x14ac:dyDescent="0.25">
      <c r="A42" s="1">
        <f>13803</f>
        <v>13803</v>
      </c>
      <c r="B42" s="1">
        <f t="shared" si="2"/>
        <v>0</v>
      </c>
      <c r="C42" s="1">
        <f>7231</f>
        <v>7231</v>
      </c>
      <c r="D42" s="1">
        <f>14075</f>
        <v>14075</v>
      </c>
      <c r="E42" s="1">
        <f>13.7451171875</f>
        <v>13.7451171875</v>
      </c>
    </row>
    <row r="43" spans="1:5" x14ac:dyDescent="0.25">
      <c r="A43" s="1">
        <f>14114</f>
        <v>14114</v>
      </c>
      <c r="B43" s="1">
        <f t="shared" si="2"/>
        <v>0</v>
      </c>
      <c r="C43" s="1">
        <f>7430</f>
        <v>7430</v>
      </c>
      <c r="D43" s="1">
        <f>14431</f>
        <v>14431</v>
      </c>
      <c r="E43" s="1">
        <f>14.0927734375</f>
        <v>14.0927734375</v>
      </c>
    </row>
    <row r="44" spans="1:5" x14ac:dyDescent="0.25">
      <c r="A44" s="1">
        <f>14414</f>
        <v>14414</v>
      </c>
      <c r="B44" s="1">
        <f t="shared" si="2"/>
        <v>0</v>
      </c>
      <c r="C44" s="1">
        <f>7589</f>
        <v>7589</v>
      </c>
      <c r="D44" s="1">
        <f>14463</f>
        <v>14463</v>
      </c>
      <c r="E44" s="1">
        <f t="shared" ref="E44:E50" si="3">14.1240234375</f>
        <v>14.1240234375</v>
      </c>
    </row>
    <row r="45" spans="1:5" x14ac:dyDescent="0.25">
      <c r="A45" s="1">
        <f>14717</f>
        <v>14717</v>
      </c>
      <c r="B45" s="1">
        <f>8</f>
        <v>8</v>
      </c>
      <c r="C45" s="1">
        <f>7773</f>
        <v>7773</v>
      </c>
      <c r="D45" s="1">
        <f>14463</f>
        <v>14463</v>
      </c>
      <c r="E45" s="1">
        <f t="shared" si="3"/>
        <v>14.1240234375</v>
      </c>
    </row>
    <row r="46" spans="1:5" x14ac:dyDescent="0.25">
      <c r="A46" s="1">
        <f>15089</f>
        <v>15089</v>
      </c>
      <c r="B46" s="1">
        <f>0</f>
        <v>0</v>
      </c>
      <c r="C46" s="1">
        <f>7922</f>
        <v>7922</v>
      </c>
      <c r="D46" s="1">
        <f>14463</f>
        <v>14463</v>
      </c>
      <c r="E46" s="1">
        <f t="shared" si="3"/>
        <v>14.1240234375</v>
      </c>
    </row>
    <row r="47" spans="1:5" x14ac:dyDescent="0.25">
      <c r="A47" s="1">
        <f>15408</f>
        <v>15408</v>
      </c>
      <c r="B47" s="1">
        <f>0</f>
        <v>0</v>
      </c>
      <c r="C47" s="1">
        <f>8111</f>
        <v>8111</v>
      </c>
      <c r="D47" s="1">
        <f>14463</f>
        <v>14463</v>
      </c>
      <c r="E47" s="1">
        <f t="shared" si="3"/>
        <v>14.1240234375</v>
      </c>
    </row>
    <row r="48" spans="1:5" x14ac:dyDescent="0.25">
      <c r="A48" s="1">
        <f>15768</f>
        <v>15768</v>
      </c>
      <c r="B48" s="1">
        <f>0</f>
        <v>0</v>
      </c>
      <c r="C48" s="1">
        <f>8254</f>
        <v>8254</v>
      </c>
      <c r="D48" s="1">
        <f>14463</f>
        <v>14463</v>
      </c>
      <c r="E48" s="1">
        <f t="shared" si="3"/>
        <v>14.1240234375</v>
      </c>
    </row>
    <row r="49" spans="1:5" x14ac:dyDescent="0.25">
      <c r="A49" s="1">
        <f>16186</f>
        <v>16186</v>
      </c>
      <c r="B49" s="1">
        <f>4</f>
        <v>4</v>
      </c>
      <c r="C49" s="1">
        <f>8404</f>
        <v>8404</v>
      </c>
      <c r="D49" s="1">
        <f>14463</f>
        <v>14463</v>
      </c>
      <c r="E49" s="1">
        <f t="shared" si="3"/>
        <v>14.1240234375</v>
      </c>
    </row>
    <row r="50" spans="1:5" x14ac:dyDescent="0.25">
      <c r="A50" s="1">
        <f>16490</f>
        <v>16490</v>
      </c>
      <c r="B50" s="1">
        <f>0</f>
        <v>0</v>
      </c>
      <c r="C50" s="1">
        <f>8567</f>
        <v>8567</v>
      </c>
      <c r="D50" s="1">
        <f>14463</f>
        <v>14463</v>
      </c>
      <c r="E50" s="1">
        <f t="shared" si="3"/>
        <v>14.1240234375</v>
      </c>
    </row>
    <row r="51" spans="1:5" x14ac:dyDescent="0.25">
      <c r="A51" s="1">
        <f>16752</f>
        <v>16752</v>
      </c>
      <c r="B51" s="1">
        <f>0</f>
        <v>0</v>
      </c>
      <c r="C51" s="1">
        <f>8797</f>
        <v>8797</v>
      </c>
      <c r="D51" s="1">
        <f>14569</f>
        <v>14569</v>
      </c>
      <c r="E51" s="1">
        <f>14.2275390625</f>
        <v>14.2275390625</v>
      </c>
    </row>
    <row r="52" spans="1:5" x14ac:dyDescent="0.25">
      <c r="A52" s="1">
        <f>17048</f>
        <v>17048</v>
      </c>
      <c r="B52" s="1">
        <f>0</f>
        <v>0</v>
      </c>
      <c r="C52" s="1">
        <f>8955</f>
        <v>8955</v>
      </c>
      <c r="D52" s="1">
        <f t="shared" ref="D52:D68" si="4">15425</f>
        <v>15425</v>
      </c>
      <c r="E52" s="1">
        <f t="shared" ref="E52:E68" si="5">15.0634765625</f>
        <v>15.0634765625</v>
      </c>
    </row>
    <row r="53" spans="1:5" x14ac:dyDescent="0.25">
      <c r="A53" s="1">
        <f>17368</f>
        <v>17368</v>
      </c>
      <c r="B53" s="1">
        <f>0</f>
        <v>0</v>
      </c>
      <c r="C53" s="1">
        <f>9104</f>
        <v>9104</v>
      </c>
      <c r="D53" s="1">
        <f t="shared" si="4"/>
        <v>15425</v>
      </c>
      <c r="E53" s="1">
        <f t="shared" si="5"/>
        <v>15.0634765625</v>
      </c>
    </row>
    <row r="54" spans="1:5" x14ac:dyDescent="0.25">
      <c r="A54" s="1">
        <f>17698</f>
        <v>17698</v>
      </c>
      <c r="B54" s="1">
        <f>4</f>
        <v>4</v>
      </c>
      <c r="C54" s="1">
        <f>9214</f>
        <v>9214</v>
      </c>
      <c r="D54" s="1">
        <f t="shared" si="4"/>
        <v>15425</v>
      </c>
      <c r="E54" s="1">
        <f t="shared" si="5"/>
        <v>15.0634765625</v>
      </c>
    </row>
    <row r="55" spans="1:5" x14ac:dyDescent="0.25">
      <c r="A55" s="1">
        <f>18041</f>
        <v>18041</v>
      </c>
      <c r="B55" s="1">
        <f>0</f>
        <v>0</v>
      </c>
      <c r="C55" s="1">
        <f>9325</f>
        <v>9325</v>
      </c>
      <c r="D55" s="1">
        <f t="shared" si="4"/>
        <v>15425</v>
      </c>
      <c r="E55" s="1">
        <f t="shared" si="5"/>
        <v>15.0634765625</v>
      </c>
    </row>
    <row r="56" spans="1:5" x14ac:dyDescent="0.25">
      <c r="A56" s="1">
        <f>18325</f>
        <v>18325</v>
      </c>
      <c r="B56" s="1">
        <f>0</f>
        <v>0</v>
      </c>
      <c r="C56" s="1">
        <f>9487</f>
        <v>9487</v>
      </c>
      <c r="D56" s="1">
        <f t="shared" si="4"/>
        <v>15425</v>
      </c>
      <c r="E56" s="1">
        <f t="shared" si="5"/>
        <v>15.0634765625</v>
      </c>
    </row>
    <row r="57" spans="1:5" x14ac:dyDescent="0.25">
      <c r="A57" s="1">
        <f>18604</f>
        <v>18604</v>
      </c>
      <c r="B57" s="1">
        <f>0</f>
        <v>0</v>
      </c>
      <c r="C57" s="1">
        <f>9642</f>
        <v>9642</v>
      </c>
      <c r="D57" s="1">
        <f t="shared" si="4"/>
        <v>15425</v>
      </c>
      <c r="E57" s="1">
        <f t="shared" si="5"/>
        <v>15.0634765625</v>
      </c>
    </row>
    <row r="58" spans="1:5" x14ac:dyDescent="0.25">
      <c r="A58" s="1">
        <f>18933</f>
        <v>18933</v>
      </c>
      <c r="B58" s="1">
        <f>3</f>
        <v>3</v>
      </c>
      <c r="C58" s="1">
        <f>9800</f>
        <v>9800</v>
      </c>
      <c r="D58" s="1">
        <f t="shared" si="4"/>
        <v>15425</v>
      </c>
      <c r="E58" s="1">
        <f t="shared" si="5"/>
        <v>15.0634765625</v>
      </c>
    </row>
    <row r="59" spans="1:5" x14ac:dyDescent="0.25">
      <c r="A59" s="1">
        <f>19282</f>
        <v>19282</v>
      </c>
      <c r="B59" s="1">
        <f>3</f>
        <v>3</v>
      </c>
      <c r="C59" s="1">
        <f>9971</f>
        <v>9971</v>
      </c>
      <c r="D59" s="1">
        <f t="shared" si="4"/>
        <v>15425</v>
      </c>
      <c r="E59" s="1">
        <f t="shared" si="5"/>
        <v>15.0634765625</v>
      </c>
    </row>
    <row r="60" spans="1:5" x14ac:dyDescent="0.25">
      <c r="A60" s="1">
        <f>19663</f>
        <v>19663</v>
      </c>
      <c r="B60" s="1">
        <f>0</f>
        <v>0</v>
      </c>
      <c r="C60" s="1">
        <f>10125</f>
        <v>10125</v>
      </c>
      <c r="D60" s="1">
        <f t="shared" si="4"/>
        <v>15425</v>
      </c>
      <c r="E60" s="1">
        <f t="shared" si="5"/>
        <v>15.0634765625</v>
      </c>
    </row>
    <row r="61" spans="1:5" x14ac:dyDescent="0.25">
      <c r="A61" s="1">
        <f>19994</f>
        <v>19994</v>
      </c>
      <c r="B61" s="1">
        <f>0</f>
        <v>0</v>
      </c>
      <c r="C61" s="1">
        <f>10282</f>
        <v>10282</v>
      </c>
      <c r="D61" s="1">
        <f t="shared" si="4"/>
        <v>15425</v>
      </c>
      <c r="E61" s="1">
        <f t="shared" si="5"/>
        <v>15.0634765625</v>
      </c>
    </row>
    <row r="62" spans="1:5" x14ac:dyDescent="0.25">
      <c r="A62" s="1">
        <f>20309</f>
        <v>20309</v>
      </c>
      <c r="B62" s="1">
        <f>0</f>
        <v>0</v>
      </c>
      <c r="C62" s="1">
        <f>10460</f>
        <v>10460</v>
      </c>
      <c r="D62" s="1">
        <f t="shared" si="4"/>
        <v>15425</v>
      </c>
      <c r="E62" s="1">
        <f t="shared" si="5"/>
        <v>15.0634765625</v>
      </c>
    </row>
    <row r="63" spans="1:5" x14ac:dyDescent="0.25">
      <c r="A63" s="1">
        <f>20645</f>
        <v>20645</v>
      </c>
      <c r="B63" s="1">
        <f>4</f>
        <v>4</v>
      </c>
      <c r="C63" s="1">
        <f>10630</f>
        <v>10630</v>
      </c>
      <c r="D63" s="1">
        <f t="shared" si="4"/>
        <v>15425</v>
      </c>
      <c r="E63" s="1">
        <f t="shared" si="5"/>
        <v>15.0634765625</v>
      </c>
    </row>
    <row r="64" spans="1:5" x14ac:dyDescent="0.25">
      <c r="A64" s="1">
        <f>20960</f>
        <v>20960</v>
      </c>
      <c r="B64" s="1">
        <f>0</f>
        <v>0</v>
      </c>
      <c r="C64" s="1">
        <f>10807</f>
        <v>10807</v>
      </c>
      <c r="D64" s="1">
        <f t="shared" si="4"/>
        <v>15425</v>
      </c>
      <c r="E64" s="1">
        <f t="shared" si="5"/>
        <v>15.0634765625</v>
      </c>
    </row>
    <row r="65" spans="1:5" x14ac:dyDescent="0.25">
      <c r="A65" s="1">
        <f>21270</f>
        <v>21270</v>
      </c>
      <c r="B65" s="1">
        <f>0</f>
        <v>0</v>
      </c>
      <c r="C65" s="1">
        <f>10976</f>
        <v>10976</v>
      </c>
      <c r="D65" s="1">
        <f t="shared" si="4"/>
        <v>15425</v>
      </c>
      <c r="E65" s="1">
        <f t="shared" si="5"/>
        <v>15.0634765625</v>
      </c>
    </row>
    <row r="66" spans="1:5" x14ac:dyDescent="0.25">
      <c r="A66" s="1">
        <f>21620</f>
        <v>21620</v>
      </c>
      <c r="B66" s="1">
        <f>0</f>
        <v>0</v>
      </c>
      <c r="C66" s="1">
        <f>11151</f>
        <v>11151</v>
      </c>
      <c r="D66" s="1">
        <f t="shared" si="4"/>
        <v>15425</v>
      </c>
      <c r="E66" s="1">
        <f t="shared" si="5"/>
        <v>15.0634765625</v>
      </c>
    </row>
    <row r="67" spans="1:5" x14ac:dyDescent="0.25">
      <c r="A67" s="1">
        <f>22022</f>
        <v>22022</v>
      </c>
      <c r="B67" s="1">
        <f>2</f>
        <v>2</v>
      </c>
      <c r="C67" s="1">
        <f>11320</f>
        <v>11320</v>
      </c>
      <c r="D67" s="1">
        <f t="shared" si="4"/>
        <v>15425</v>
      </c>
      <c r="E67" s="1">
        <f t="shared" si="5"/>
        <v>15.0634765625</v>
      </c>
    </row>
    <row r="68" spans="1:5" x14ac:dyDescent="0.25">
      <c r="A68" s="1">
        <f>22424</f>
        <v>22424</v>
      </c>
      <c r="B68" s="1">
        <f>0</f>
        <v>0</v>
      </c>
      <c r="C68" s="1">
        <f>11466</f>
        <v>11466</v>
      </c>
      <c r="D68" s="1">
        <f t="shared" si="4"/>
        <v>15425</v>
      </c>
      <c r="E68" s="1">
        <f t="shared" si="5"/>
        <v>15.0634765625</v>
      </c>
    </row>
    <row r="69" spans="1:5" x14ac:dyDescent="0.25">
      <c r="A69" s="1">
        <f>22864</f>
        <v>22864</v>
      </c>
      <c r="B69" s="1">
        <f>0</f>
        <v>0</v>
      </c>
      <c r="C69" s="1">
        <f>11609</f>
        <v>11609</v>
      </c>
      <c r="D69" s="1">
        <f t="shared" ref="D69:D88" si="6">15632</f>
        <v>15632</v>
      </c>
      <c r="E69" s="1">
        <f t="shared" ref="E69:E88" si="7">15.265625</f>
        <v>15.265625</v>
      </c>
    </row>
    <row r="70" spans="1:5" x14ac:dyDescent="0.25">
      <c r="A70" s="1">
        <f>23255</f>
        <v>23255</v>
      </c>
      <c r="B70" s="1">
        <f>0</f>
        <v>0</v>
      </c>
      <c r="C70" s="1">
        <f>11764</f>
        <v>11764</v>
      </c>
      <c r="D70" s="1">
        <f t="shared" si="6"/>
        <v>15632</v>
      </c>
      <c r="E70" s="1">
        <f t="shared" si="7"/>
        <v>15.265625</v>
      </c>
    </row>
    <row r="71" spans="1:5" x14ac:dyDescent="0.25">
      <c r="A71" s="1">
        <f>23624</f>
        <v>23624</v>
      </c>
      <c r="B71" s="1">
        <f>2</f>
        <v>2</v>
      </c>
      <c r="C71" s="1">
        <f>11921</f>
        <v>11921</v>
      </c>
      <c r="D71" s="1">
        <f t="shared" si="6"/>
        <v>15632</v>
      </c>
      <c r="E71" s="1">
        <f t="shared" si="7"/>
        <v>15.265625</v>
      </c>
    </row>
    <row r="72" spans="1:5" x14ac:dyDescent="0.25">
      <c r="A72" s="1">
        <f>23920</f>
        <v>23920</v>
      </c>
      <c r="B72" s="1">
        <f>2</f>
        <v>2</v>
      </c>
      <c r="C72" s="1">
        <f>12078</f>
        <v>12078</v>
      </c>
      <c r="D72" s="1">
        <f t="shared" si="6"/>
        <v>15632</v>
      </c>
      <c r="E72" s="1">
        <f t="shared" si="7"/>
        <v>15.265625</v>
      </c>
    </row>
    <row r="73" spans="1:5" x14ac:dyDescent="0.25">
      <c r="A73" s="1">
        <f>24219</f>
        <v>24219</v>
      </c>
      <c r="B73" s="1">
        <f>0</f>
        <v>0</v>
      </c>
      <c r="C73" s="1">
        <f>12263</f>
        <v>12263</v>
      </c>
      <c r="D73" s="1">
        <f t="shared" si="6"/>
        <v>15632</v>
      </c>
      <c r="E73" s="1">
        <f t="shared" si="7"/>
        <v>15.265625</v>
      </c>
    </row>
    <row r="74" spans="1:5" x14ac:dyDescent="0.25">
      <c r="A74" s="1">
        <f>24503</f>
        <v>24503</v>
      </c>
      <c r="B74" s="1">
        <f>0</f>
        <v>0</v>
      </c>
      <c r="C74" s="1">
        <f>12415</f>
        <v>12415</v>
      </c>
      <c r="D74" s="1">
        <f t="shared" si="6"/>
        <v>15632</v>
      </c>
      <c r="E74" s="1">
        <f t="shared" si="7"/>
        <v>15.265625</v>
      </c>
    </row>
    <row r="75" spans="1:5" x14ac:dyDescent="0.25">
      <c r="A75" s="1">
        <f>24817</f>
        <v>24817</v>
      </c>
      <c r="B75" s="1">
        <f>0</f>
        <v>0</v>
      </c>
      <c r="C75" s="1">
        <f>12586</f>
        <v>12586</v>
      </c>
      <c r="D75" s="1">
        <f t="shared" si="6"/>
        <v>15632</v>
      </c>
      <c r="E75" s="1">
        <f t="shared" si="7"/>
        <v>15.265625</v>
      </c>
    </row>
    <row r="76" spans="1:5" x14ac:dyDescent="0.25">
      <c r="A76" s="1">
        <f>25145</f>
        <v>25145</v>
      </c>
      <c r="B76" s="1">
        <f>0</f>
        <v>0</v>
      </c>
      <c r="C76" s="1">
        <f>12724</f>
        <v>12724</v>
      </c>
      <c r="D76" s="1">
        <f t="shared" si="6"/>
        <v>15632</v>
      </c>
      <c r="E76" s="1">
        <f t="shared" si="7"/>
        <v>15.265625</v>
      </c>
    </row>
    <row r="77" spans="1:5" x14ac:dyDescent="0.25">
      <c r="A77" s="1">
        <f>25499</f>
        <v>25499</v>
      </c>
      <c r="B77" s="1">
        <f>0</f>
        <v>0</v>
      </c>
      <c r="C77" s="1">
        <f>12881</f>
        <v>12881</v>
      </c>
      <c r="D77" s="1">
        <f t="shared" si="6"/>
        <v>15632</v>
      </c>
      <c r="E77" s="1">
        <f t="shared" si="7"/>
        <v>15.265625</v>
      </c>
    </row>
    <row r="78" spans="1:5" x14ac:dyDescent="0.25">
      <c r="A78" s="1">
        <f>25860</f>
        <v>25860</v>
      </c>
      <c r="B78" s="1">
        <f>0</f>
        <v>0</v>
      </c>
      <c r="C78" s="1">
        <f>13020</f>
        <v>13020</v>
      </c>
      <c r="D78" s="1">
        <f t="shared" si="6"/>
        <v>15632</v>
      </c>
      <c r="E78" s="1">
        <f t="shared" si="7"/>
        <v>15.265625</v>
      </c>
    </row>
    <row r="79" spans="1:5" x14ac:dyDescent="0.25">
      <c r="A79" s="1">
        <f>26172</f>
        <v>26172</v>
      </c>
      <c r="B79" s="1">
        <f>2</f>
        <v>2</v>
      </c>
      <c r="C79" s="1">
        <f>13181</f>
        <v>13181</v>
      </c>
      <c r="D79" s="1">
        <f t="shared" si="6"/>
        <v>15632</v>
      </c>
      <c r="E79" s="1">
        <f t="shared" si="7"/>
        <v>15.265625</v>
      </c>
    </row>
    <row r="80" spans="1:5" x14ac:dyDescent="0.25">
      <c r="A80" s="1">
        <f>26492</f>
        <v>26492</v>
      </c>
      <c r="B80" s="1">
        <f t="shared" ref="B80:B89" si="8">0</f>
        <v>0</v>
      </c>
      <c r="C80" s="1">
        <f>13327</f>
        <v>13327</v>
      </c>
      <c r="D80" s="1">
        <f t="shared" si="6"/>
        <v>15632</v>
      </c>
      <c r="E80" s="1">
        <f t="shared" si="7"/>
        <v>15.265625</v>
      </c>
    </row>
    <row r="81" spans="1:5" x14ac:dyDescent="0.25">
      <c r="A81" s="1">
        <f>26863</f>
        <v>26863</v>
      </c>
      <c r="B81" s="1">
        <f t="shared" si="8"/>
        <v>0</v>
      </c>
      <c r="C81" s="1">
        <f>13492</f>
        <v>13492</v>
      </c>
      <c r="D81" s="1">
        <f t="shared" si="6"/>
        <v>15632</v>
      </c>
      <c r="E81" s="1">
        <f t="shared" si="7"/>
        <v>15.265625</v>
      </c>
    </row>
    <row r="82" spans="1:5" x14ac:dyDescent="0.25">
      <c r="A82" s="1">
        <f>27178</f>
        <v>27178</v>
      </c>
      <c r="B82" s="1">
        <f t="shared" si="8"/>
        <v>0</v>
      </c>
      <c r="C82" s="1">
        <f>13626</f>
        <v>13626</v>
      </c>
      <c r="D82" s="1">
        <f t="shared" si="6"/>
        <v>15632</v>
      </c>
      <c r="E82" s="1">
        <f t="shared" si="7"/>
        <v>15.265625</v>
      </c>
    </row>
    <row r="83" spans="1:5" x14ac:dyDescent="0.25">
      <c r="A83" s="1">
        <f>27511</f>
        <v>27511</v>
      </c>
      <c r="B83" s="1">
        <f t="shared" si="8"/>
        <v>0</v>
      </c>
      <c r="C83" s="1">
        <f>13808</f>
        <v>13808</v>
      </c>
      <c r="D83" s="1">
        <f t="shared" si="6"/>
        <v>15632</v>
      </c>
      <c r="E83" s="1">
        <f t="shared" si="7"/>
        <v>15.265625</v>
      </c>
    </row>
    <row r="84" spans="1:5" x14ac:dyDescent="0.25">
      <c r="A84" s="1">
        <f>27852</f>
        <v>27852</v>
      </c>
      <c r="B84" s="1">
        <f t="shared" si="8"/>
        <v>0</v>
      </c>
      <c r="C84" s="1">
        <f>13967</f>
        <v>13967</v>
      </c>
      <c r="D84" s="1">
        <f t="shared" si="6"/>
        <v>15632</v>
      </c>
      <c r="E84" s="1">
        <f t="shared" si="7"/>
        <v>15.265625</v>
      </c>
    </row>
    <row r="85" spans="1:5" x14ac:dyDescent="0.25">
      <c r="A85" s="1">
        <f>28203</f>
        <v>28203</v>
      </c>
      <c r="B85" s="1">
        <f t="shared" si="8"/>
        <v>0</v>
      </c>
      <c r="C85" s="1">
        <f>14123</f>
        <v>14123</v>
      </c>
      <c r="D85" s="1">
        <f t="shared" si="6"/>
        <v>15632</v>
      </c>
      <c r="E85" s="1">
        <f t="shared" si="7"/>
        <v>15.265625</v>
      </c>
    </row>
    <row r="86" spans="1:5" x14ac:dyDescent="0.25">
      <c r="A86" s="1">
        <f>28548</f>
        <v>28548</v>
      </c>
      <c r="B86" s="1">
        <f t="shared" si="8"/>
        <v>0</v>
      </c>
      <c r="C86" s="1">
        <f>14269</f>
        <v>14269</v>
      </c>
      <c r="D86" s="1">
        <f t="shared" si="6"/>
        <v>15632</v>
      </c>
      <c r="E86" s="1">
        <f t="shared" si="7"/>
        <v>15.265625</v>
      </c>
    </row>
    <row r="87" spans="1:5" x14ac:dyDescent="0.25">
      <c r="A87" s="1">
        <f>28910</f>
        <v>28910</v>
      </c>
      <c r="B87" s="1">
        <f t="shared" si="8"/>
        <v>0</v>
      </c>
      <c r="C87" s="1">
        <f>14404</f>
        <v>14404</v>
      </c>
      <c r="D87" s="1">
        <f t="shared" si="6"/>
        <v>15632</v>
      </c>
      <c r="E87" s="1">
        <f t="shared" si="7"/>
        <v>15.265625</v>
      </c>
    </row>
    <row r="88" spans="1:5" x14ac:dyDescent="0.25">
      <c r="A88" s="1">
        <f>29242</f>
        <v>29242</v>
      </c>
      <c r="B88" s="1">
        <f t="shared" si="8"/>
        <v>0</v>
      </c>
      <c r="C88" s="1">
        <f>14542</f>
        <v>14542</v>
      </c>
      <c r="D88" s="1">
        <f t="shared" si="6"/>
        <v>15632</v>
      </c>
      <c r="E88" s="1">
        <f t="shared" si="7"/>
        <v>15.265625</v>
      </c>
    </row>
    <row r="89" spans="1:5" x14ac:dyDescent="0.25">
      <c r="A89" s="1">
        <f>29579</f>
        <v>29579</v>
      </c>
      <c r="B89" s="1">
        <f t="shared" si="8"/>
        <v>0</v>
      </c>
      <c r="C89" s="1">
        <f>14752</f>
        <v>14752</v>
      </c>
      <c r="D89" s="1">
        <f>15496</f>
        <v>15496</v>
      </c>
      <c r="E89" s="1">
        <f>15.1328125</f>
        <v>15.1328125</v>
      </c>
    </row>
    <row r="90" spans="1:5" x14ac:dyDescent="0.25">
      <c r="A90" s="1">
        <f>29928</f>
        <v>29928</v>
      </c>
      <c r="B90" s="1">
        <f>3</f>
        <v>3</v>
      </c>
      <c r="C90" s="1">
        <f>14920</f>
        <v>14920</v>
      </c>
      <c r="D90" s="1">
        <f>15513</f>
        <v>15513</v>
      </c>
      <c r="E90" s="1">
        <f t="shared" ref="E90:E95" si="9">15.1494140625</f>
        <v>15.1494140625</v>
      </c>
    </row>
    <row r="91" spans="1:5" x14ac:dyDescent="0.25">
      <c r="A91" s="1">
        <f>30226</f>
        <v>30226</v>
      </c>
      <c r="B91" s="1">
        <f>0</f>
        <v>0</v>
      </c>
      <c r="C91" s="1">
        <f>15047</f>
        <v>15047</v>
      </c>
      <c r="D91" s="1">
        <f>15513</f>
        <v>15513</v>
      </c>
      <c r="E91" s="1">
        <f t="shared" si="9"/>
        <v>15.1494140625</v>
      </c>
    </row>
    <row r="92" spans="1:5" x14ac:dyDescent="0.25">
      <c r="A92" s="1">
        <f>30507</f>
        <v>30507</v>
      </c>
      <c r="B92" s="1">
        <f>0</f>
        <v>0</v>
      </c>
      <c r="C92" s="1">
        <f>15226</f>
        <v>15226</v>
      </c>
      <c r="D92" s="1">
        <f>15513</f>
        <v>15513</v>
      </c>
      <c r="E92" s="1">
        <f t="shared" si="9"/>
        <v>15.1494140625</v>
      </c>
    </row>
    <row r="93" spans="1:5" x14ac:dyDescent="0.25">
      <c r="A93" s="1">
        <f>30801</f>
        <v>30801</v>
      </c>
      <c r="B93" s="1">
        <f>0</f>
        <v>0</v>
      </c>
      <c r="C93" s="1">
        <f>15418</f>
        <v>15418</v>
      </c>
      <c r="D93" s="1">
        <f>15513</f>
        <v>15513</v>
      </c>
      <c r="E93" s="1">
        <f t="shared" si="9"/>
        <v>15.1494140625</v>
      </c>
    </row>
    <row r="94" spans="1:5" x14ac:dyDescent="0.25">
      <c r="A94" s="1">
        <f>31135</f>
        <v>31135</v>
      </c>
      <c r="B94" s="1">
        <f>0</f>
        <v>0</v>
      </c>
      <c r="C94" s="1">
        <f>15557</f>
        <v>15557</v>
      </c>
      <c r="D94" s="1">
        <f>15513</f>
        <v>15513</v>
      </c>
      <c r="E94" s="1">
        <f t="shared" si="9"/>
        <v>15.1494140625</v>
      </c>
    </row>
    <row r="95" spans="1:5" x14ac:dyDescent="0.25">
      <c r="A95" s="1">
        <f>31456</f>
        <v>31456</v>
      </c>
      <c r="B95" s="1">
        <f>3</f>
        <v>3</v>
      </c>
      <c r="C95" s="1">
        <f>15754</f>
        <v>15754</v>
      </c>
      <c r="D95" s="1">
        <f>15513</f>
        <v>15513</v>
      </c>
      <c r="E95" s="1">
        <f t="shared" si="9"/>
        <v>15.1494140625</v>
      </c>
    </row>
    <row r="96" spans="1:5" x14ac:dyDescent="0.25">
      <c r="A96" s="1">
        <f>31845</f>
        <v>31845</v>
      </c>
      <c r="B96" s="1">
        <f>0</f>
        <v>0</v>
      </c>
      <c r="C96" s="1">
        <f>15961</f>
        <v>15961</v>
      </c>
      <c r="D96" s="1">
        <f t="shared" ref="D96:D106" si="10">15709</f>
        <v>15709</v>
      </c>
      <c r="E96" s="1">
        <f t="shared" ref="E96:E106" si="11">15.3408203125</f>
        <v>15.3408203125</v>
      </c>
    </row>
    <row r="97" spans="1:5" x14ac:dyDescent="0.25">
      <c r="A97" s="1">
        <f>32279</f>
        <v>32279</v>
      </c>
      <c r="B97" s="1">
        <f>0</f>
        <v>0</v>
      </c>
      <c r="C97" s="1">
        <f>16186</f>
        <v>16186</v>
      </c>
      <c r="D97" s="1">
        <f t="shared" si="10"/>
        <v>15709</v>
      </c>
      <c r="E97" s="1">
        <f t="shared" si="11"/>
        <v>15.3408203125</v>
      </c>
    </row>
    <row r="98" spans="1:5" x14ac:dyDescent="0.25">
      <c r="A98" s="1">
        <f>32668</f>
        <v>32668</v>
      </c>
      <c r="B98" s="1">
        <f>3</f>
        <v>3</v>
      </c>
      <c r="C98" s="1">
        <f>16342</f>
        <v>16342</v>
      </c>
      <c r="D98" s="1">
        <f t="shared" si="10"/>
        <v>15709</v>
      </c>
      <c r="E98" s="1">
        <f t="shared" si="11"/>
        <v>15.3408203125</v>
      </c>
    </row>
    <row r="99" spans="1:5" x14ac:dyDescent="0.25">
      <c r="A99" s="1">
        <f>32961</f>
        <v>32961</v>
      </c>
      <c r="B99" s="1">
        <f>0</f>
        <v>0</v>
      </c>
      <c r="C99" s="1">
        <f>16481</f>
        <v>16481</v>
      </c>
      <c r="D99" s="1">
        <f t="shared" si="10"/>
        <v>15709</v>
      </c>
      <c r="E99" s="1">
        <f t="shared" si="11"/>
        <v>15.3408203125</v>
      </c>
    </row>
    <row r="100" spans="1:5" x14ac:dyDescent="0.25">
      <c r="A100" s="1">
        <f>33260</f>
        <v>33260</v>
      </c>
      <c r="B100" s="1">
        <f>0</f>
        <v>0</v>
      </c>
      <c r="C100" s="1">
        <f>16601</f>
        <v>16601</v>
      </c>
      <c r="D100" s="1">
        <f t="shared" si="10"/>
        <v>15709</v>
      </c>
      <c r="E100" s="1">
        <f t="shared" si="11"/>
        <v>15.3408203125</v>
      </c>
    </row>
    <row r="101" spans="1:5" x14ac:dyDescent="0.25">
      <c r="A101" s="1">
        <f>33778</f>
        <v>33778</v>
      </c>
      <c r="B101" s="1">
        <f>0</f>
        <v>0</v>
      </c>
      <c r="C101" s="1">
        <f>16777</f>
        <v>16777</v>
      </c>
      <c r="D101" s="1">
        <f t="shared" si="10"/>
        <v>15709</v>
      </c>
      <c r="E101" s="1">
        <f t="shared" si="11"/>
        <v>15.3408203125</v>
      </c>
    </row>
    <row r="102" spans="1:5" x14ac:dyDescent="0.25">
      <c r="A102" s="1">
        <f>34195</f>
        <v>34195</v>
      </c>
      <c r="B102" s="1">
        <f>6</f>
        <v>6</v>
      </c>
      <c r="C102" s="1">
        <f>16920</f>
        <v>16920</v>
      </c>
      <c r="D102" s="1">
        <f t="shared" si="10"/>
        <v>15709</v>
      </c>
      <c r="E102" s="1">
        <f t="shared" si="11"/>
        <v>15.3408203125</v>
      </c>
    </row>
    <row r="103" spans="1:5" x14ac:dyDescent="0.25">
      <c r="A103" s="1">
        <f>34580</f>
        <v>34580</v>
      </c>
      <c r="B103" s="1">
        <f>0</f>
        <v>0</v>
      </c>
      <c r="C103" s="1">
        <f>17082</f>
        <v>17082</v>
      </c>
      <c r="D103" s="1">
        <f t="shared" si="10"/>
        <v>15709</v>
      </c>
      <c r="E103" s="1">
        <f t="shared" si="11"/>
        <v>15.3408203125</v>
      </c>
    </row>
    <row r="104" spans="1:5" x14ac:dyDescent="0.25">
      <c r="A104" s="1">
        <f>34966</f>
        <v>34966</v>
      </c>
      <c r="B104" s="1">
        <f>0</f>
        <v>0</v>
      </c>
      <c r="C104" s="1">
        <f>17219</f>
        <v>17219</v>
      </c>
      <c r="D104" s="1">
        <f t="shared" si="10"/>
        <v>15709</v>
      </c>
      <c r="E104" s="1">
        <f t="shared" si="11"/>
        <v>15.3408203125</v>
      </c>
    </row>
    <row r="105" spans="1:5" x14ac:dyDescent="0.25">
      <c r="A105" s="1">
        <f>35274</f>
        <v>35274</v>
      </c>
      <c r="B105" s="1">
        <f>0</f>
        <v>0</v>
      </c>
      <c r="C105" s="1">
        <f>17410</f>
        <v>17410</v>
      </c>
      <c r="D105" s="1">
        <f t="shared" si="10"/>
        <v>15709</v>
      </c>
      <c r="E105" s="1">
        <f t="shared" si="11"/>
        <v>15.3408203125</v>
      </c>
    </row>
    <row r="106" spans="1:5" x14ac:dyDescent="0.25">
      <c r="A106" s="1">
        <f>35575</f>
        <v>35575</v>
      </c>
      <c r="B106" s="1">
        <f>0</f>
        <v>0</v>
      </c>
      <c r="C106" s="1">
        <f>17551</f>
        <v>17551</v>
      </c>
      <c r="D106" s="1">
        <f t="shared" si="10"/>
        <v>15709</v>
      </c>
      <c r="E106" s="1">
        <f t="shared" si="11"/>
        <v>15.3408203125</v>
      </c>
    </row>
    <row r="107" spans="1:5" x14ac:dyDescent="0.25">
      <c r="A107" s="1">
        <f>35872</f>
        <v>35872</v>
      </c>
      <c r="B107" s="1">
        <f>4</f>
        <v>4</v>
      </c>
      <c r="C107" s="1">
        <f>17775</f>
        <v>17775</v>
      </c>
      <c r="D107" s="1">
        <f>15517</f>
        <v>15517</v>
      </c>
      <c r="E107" s="1">
        <f>15.1533203125</f>
        <v>15.1533203125</v>
      </c>
    </row>
    <row r="108" spans="1:5" x14ac:dyDescent="0.25">
      <c r="C108" s="1">
        <f>17937</f>
        <v>17937</v>
      </c>
      <c r="D108" s="1">
        <f>15521</f>
        <v>15521</v>
      </c>
      <c r="E108" s="1">
        <f>15.1572265625</f>
        <v>15.1572265625</v>
      </c>
    </row>
    <row r="109" spans="1:5" x14ac:dyDescent="0.25">
      <c r="C109" s="1">
        <f>18114</f>
        <v>18114</v>
      </c>
      <c r="D109" s="1">
        <f>15525</f>
        <v>15525</v>
      </c>
      <c r="E109" s="1">
        <f>15.1611328125</f>
        <v>15.1611328125</v>
      </c>
    </row>
    <row r="110" spans="1:5" x14ac:dyDescent="0.25">
      <c r="C110" s="1">
        <f>18238</f>
        <v>18238</v>
      </c>
      <c r="D110" s="1">
        <f>15645</f>
        <v>15645</v>
      </c>
      <c r="E110" s="1">
        <f>15.2783203125</f>
        <v>15.2783203125</v>
      </c>
    </row>
    <row r="111" spans="1:5" x14ac:dyDescent="0.25">
      <c r="C111" s="1">
        <f>18394</f>
        <v>18394</v>
      </c>
      <c r="D111" s="1">
        <f>15645</f>
        <v>15645</v>
      </c>
      <c r="E111" s="1">
        <f>15.2783203125</f>
        <v>15.2783203125</v>
      </c>
    </row>
    <row r="112" spans="1:5" x14ac:dyDescent="0.25">
      <c r="C112" s="1">
        <f>18514</f>
        <v>18514</v>
      </c>
      <c r="D112" s="1">
        <f>15645</f>
        <v>15645</v>
      </c>
      <c r="E112" s="1">
        <f>15.2783203125</f>
        <v>15.2783203125</v>
      </c>
    </row>
    <row r="113" spans="3:5" x14ac:dyDescent="0.25">
      <c r="C113" s="1">
        <f>18668</f>
        <v>18668</v>
      </c>
      <c r="D113" s="1">
        <f>15645</f>
        <v>15645</v>
      </c>
      <c r="E113" s="1">
        <f>15.2783203125</f>
        <v>15.2783203125</v>
      </c>
    </row>
    <row r="114" spans="3:5" x14ac:dyDescent="0.25">
      <c r="C114" s="1">
        <f>18846</f>
        <v>18846</v>
      </c>
      <c r="D114" s="1">
        <f>15681</f>
        <v>15681</v>
      </c>
      <c r="E114" s="1">
        <f>15.3134765625</f>
        <v>15.3134765625</v>
      </c>
    </row>
    <row r="115" spans="3:5" x14ac:dyDescent="0.25">
      <c r="C115" s="1">
        <f>19028</f>
        <v>19028</v>
      </c>
      <c r="D115" s="1">
        <f t="shared" ref="D115:D123" si="12">15721</f>
        <v>15721</v>
      </c>
      <c r="E115" s="1">
        <f t="shared" ref="E115:E123" si="13">15.3525390625</f>
        <v>15.3525390625</v>
      </c>
    </row>
    <row r="116" spans="3:5" x14ac:dyDescent="0.25">
      <c r="C116" s="1">
        <f>19226</f>
        <v>19226</v>
      </c>
      <c r="D116" s="1">
        <f t="shared" si="12"/>
        <v>15721</v>
      </c>
      <c r="E116" s="1">
        <f t="shared" si="13"/>
        <v>15.3525390625</v>
      </c>
    </row>
    <row r="117" spans="3:5" x14ac:dyDescent="0.25">
      <c r="C117" s="1">
        <f>19426</f>
        <v>19426</v>
      </c>
      <c r="D117" s="1">
        <f t="shared" si="12"/>
        <v>15721</v>
      </c>
      <c r="E117" s="1">
        <f t="shared" si="13"/>
        <v>15.3525390625</v>
      </c>
    </row>
    <row r="118" spans="3:5" x14ac:dyDescent="0.25">
      <c r="C118" s="1">
        <f>19566</f>
        <v>19566</v>
      </c>
      <c r="D118" s="1">
        <f t="shared" si="12"/>
        <v>15721</v>
      </c>
      <c r="E118" s="1">
        <f t="shared" si="13"/>
        <v>15.3525390625</v>
      </c>
    </row>
    <row r="119" spans="3:5" x14ac:dyDescent="0.25">
      <c r="C119" s="1">
        <f>19761</f>
        <v>19761</v>
      </c>
      <c r="D119" s="1">
        <f t="shared" si="12"/>
        <v>15721</v>
      </c>
      <c r="E119" s="1">
        <f t="shared" si="13"/>
        <v>15.3525390625</v>
      </c>
    </row>
    <row r="120" spans="3:5" x14ac:dyDescent="0.25">
      <c r="C120" s="1">
        <f>19958</f>
        <v>19958</v>
      </c>
      <c r="D120" s="1">
        <f t="shared" si="12"/>
        <v>15721</v>
      </c>
      <c r="E120" s="1">
        <f t="shared" si="13"/>
        <v>15.3525390625</v>
      </c>
    </row>
    <row r="121" spans="3:5" x14ac:dyDescent="0.25">
      <c r="C121" s="1">
        <f>20121</f>
        <v>20121</v>
      </c>
      <c r="D121" s="1">
        <f t="shared" si="12"/>
        <v>15721</v>
      </c>
      <c r="E121" s="1">
        <f t="shared" si="13"/>
        <v>15.3525390625</v>
      </c>
    </row>
    <row r="122" spans="3:5" x14ac:dyDescent="0.25">
      <c r="C122" s="1">
        <f>20320</f>
        <v>20320</v>
      </c>
      <c r="D122" s="1">
        <f t="shared" si="12"/>
        <v>15721</v>
      </c>
      <c r="E122" s="1">
        <f t="shared" si="13"/>
        <v>15.3525390625</v>
      </c>
    </row>
    <row r="123" spans="3:5" x14ac:dyDescent="0.25">
      <c r="C123" s="1">
        <f>20475</f>
        <v>20475</v>
      </c>
      <c r="D123" s="1">
        <f t="shared" si="12"/>
        <v>15721</v>
      </c>
      <c r="E123" s="1">
        <f t="shared" si="13"/>
        <v>15.3525390625</v>
      </c>
    </row>
    <row r="124" spans="3:5" x14ac:dyDescent="0.25">
      <c r="C124" s="1">
        <f>20677</f>
        <v>20677</v>
      </c>
      <c r="D124" s="1">
        <f>15745</f>
        <v>15745</v>
      </c>
      <c r="E124" s="1">
        <f>15.3759765625</f>
        <v>15.3759765625</v>
      </c>
    </row>
    <row r="125" spans="3:5" x14ac:dyDescent="0.25">
      <c r="C125" s="1">
        <f>20814</f>
        <v>20814</v>
      </c>
      <c r="D125" s="1">
        <f>15609</f>
        <v>15609</v>
      </c>
      <c r="E125" s="1">
        <f>15.2431640625</f>
        <v>15.2431640625</v>
      </c>
    </row>
    <row r="126" spans="3:5" x14ac:dyDescent="0.25">
      <c r="C126" s="1">
        <f>20975</f>
        <v>20975</v>
      </c>
      <c r="D126" s="1">
        <f>15609</f>
        <v>15609</v>
      </c>
      <c r="E126" s="1">
        <f>15.2431640625</f>
        <v>15.2431640625</v>
      </c>
    </row>
    <row r="127" spans="3:5" x14ac:dyDescent="0.25">
      <c r="C127" s="1">
        <f>21109</f>
        <v>21109</v>
      </c>
      <c r="D127" s="1">
        <f>15613</f>
        <v>15613</v>
      </c>
      <c r="E127" s="1">
        <f>15.2470703125</f>
        <v>15.2470703125</v>
      </c>
    </row>
    <row r="128" spans="3:5" x14ac:dyDescent="0.25">
      <c r="C128" s="1">
        <f>21231</f>
        <v>21231</v>
      </c>
      <c r="D128" s="1">
        <f>15613</f>
        <v>15613</v>
      </c>
      <c r="E128" s="1">
        <f>15.2470703125</f>
        <v>15.2470703125</v>
      </c>
    </row>
    <row r="129" spans="3:5" x14ac:dyDescent="0.25">
      <c r="C129" s="1">
        <f>21407</f>
        <v>21407</v>
      </c>
      <c r="D129" s="1">
        <f>15613</f>
        <v>15613</v>
      </c>
      <c r="E129" s="1">
        <f>15.2470703125</f>
        <v>15.2470703125</v>
      </c>
    </row>
    <row r="130" spans="3:5" x14ac:dyDescent="0.25">
      <c r="C130" s="1">
        <f>21599</f>
        <v>21599</v>
      </c>
      <c r="D130" s="1">
        <f>15613</f>
        <v>15613</v>
      </c>
      <c r="E130" s="1">
        <f>15.2470703125</f>
        <v>15.2470703125</v>
      </c>
    </row>
    <row r="131" spans="3:5" x14ac:dyDescent="0.25">
      <c r="C131" s="1">
        <f>21811</f>
        <v>21811</v>
      </c>
      <c r="D131" s="1">
        <f>15613</f>
        <v>15613</v>
      </c>
      <c r="E131" s="1">
        <f>15.2470703125</f>
        <v>15.2470703125</v>
      </c>
    </row>
    <row r="132" spans="3:5" x14ac:dyDescent="0.25">
      <c r="C132" s="1">
        <f>22005</f>
        <v>22005</v>
      </c>
      <c r="D132" s="1">
        <f>15769</f>
        <v>15769</v>
      </c>
      <c r="E132" s="1">
        <f>15.3994140625</f>
        <v>15.3994140625</v>
      </c>
    </row>
    <row r="133" spans="3:5" x14ac:dyDescent="0.25">
      <c r="C133" s="1">
        <f>22182</f>
        <v>22182</v>
      </c>
      <c r="D133" s="1">
        <f t="shared" ref="D133:D140" si="14">15785</f>
        <v>15785</v>
      </c>
      <c r="E133" s="1">
        <f t="shared" ref="E133:E140" si="15">15.4150390625</f>
        <v>15.4150390625</v>
      </c>
    </row>
    <row r="134" spans="3:5" x14ac:dyDescent="0.25">
      <c r="C134" s="1">
        <f>22377</f>
        <v>22377</v>
      </c>
      <c r="D134" s="1">
        <f t="shared" si="14"/>
        <v>15785</v>
      </c>
      <c r="E134" s="1">
        <f t="shared" si="15"/>
        <v>15.4150390625</v>
      </c>
    </row>
    <row r="135" spans="3:5" x14ac:dyDescent="0.25">
      <c r="C135" s="1">
        <f>22585</f>
        <v>22585</v>
      </c>
      <c r="D135" s="1">
        <f t="shared" si="14"/>
        <v>15785</v>
      </c>
      <c r="E135" s="1">
        <f t="shared" si="15"/>
        <v>15.4150390625</v>
      </c>
    </row>
    <row r="136" spans="3:5" x14ac:dyDescent="0.25">
      <c r="C136" s="1">
        <f>22829</f>
        <v>22829</v>
      </c>
      <c r="D136" s="1">
        <f t="shared" si="14"/>
        <v>15785</v>
      </c>
      <c r="E136" s="1">
        <f t="shared" si="15"/>
        <v>15.4150390625</v>
      </c>
    </row>
    <row r="137" spans="3:5" x14ac:dyDescent="0.25">
      <c r="C137" s="1">
        <f>23023</f>
        <v>23023</v>
      </c>
      <c r="D137" s="1">
        <f t="shared" si="14"/>
        <v>15785</v>
      </c>
      <c r="E137" s="1">
        <f t="shared" si="15"/>
        <v>15.4150390625</v>
      </c>
    </row>
    <row r="138" spans="3:5" x14ac:dyDescent="0.25">
      <c r="C138" s="1">
        <f>23225</f>
        <v>23225</v>
      </c>
      <c r="D138" s="1">
        <f t="shared" si="14"/>
        <v>15785</v>
      </c>
      <c r="E138" s="1">
        <f t="shared" si="15"/>
        <v>15.4150390625</v>
      </c>
    </row>
    <row r="139" spans="3:5" x14ac:dyDescent="0.25">
      <c r="C139" s="1">
        <f>23405</f>
        <v>23405</v>
      </c>
      <c r="D139" s="1">
        <f t="shared" si="14"/>
        <v>15785</v>
      </c>
      <c r="E139" s="1">
        <f t="shared" si="15"/>
        <v>15.4150390625</v>
      </c>
    </row>
    <row r="140" spans="3:5" x14ac:dyDescent="0.25">
      <c r="C140" s="1">
        <f>23581</f>
        <v>23581</v>
      </c>
      <c r="D140" s="1">
        <f t="shared" si="14"/>
        <v>15785</v>
      </c>
      <c r="E140" s="1">
        <f t="shared" si="15"/>
        <v>15.4150390625</v>
      </c>
    </row>
    <row r="141" spans="3:5" x14ac:dyDescent="0.25">
      <c r="C141" s="1">
        <f>23743</f>
        <v>23743</v>
      </c>
      <c r="D141" s="1">
        <f>15825</f>
        <v>15825</v>
      </c>
      <c r="E141" s="1">
        <f>15.4541015625</f>
        <v>15.4541015625</v>
      </c>
    </row>
    <row r="142" spans="3:5" x14ac:dyDescent="0.25">
      <c r="C142" s="1">
        <f>23891</f>
        <v>23891</v>
      </c>
      <c r="D142" s="1">
        <f t="shared" ref="D142:D156" si="16">15745</f>
        <v>15745</v>
      </c>
      <c r="E142" s="1">
        <f t="shared" ref="E142:E156" si="17">15.3759765625</f>
        <v>15.3759765625</v>
      </c>
    </row>
    <row r="143" spans="3:5" x14ac:dyDescent="0.25">
      <c r="C143" s="1">
        <f>24070</f>
        <v>24070</v>
      </c>
      <c r="D143" s="1">
        <f t="shared" si="16"/>
        <v>15745</v>
      </c>
      <c r="E143" s="1">
        <f t="shared" si="17"/>
        <v>15.3759765625</v>
      </c>
    </row>
    <row r="144" spans="3:5" x14ac:dyDescent="0.25">
      <c r="C144" s="1">
        <f>24204</f>
        <v>24204</v>
      </c>
      <c r="D144" s="1">
        <f t="shared" si="16"/>
        <v>15745</v>
      </c>
      <c r="E144" s="1">
        <f t="shared" si="17"/>
        <v>15.3759765625</v>
      </c>
    </row>
    <row r="145" spans="3:5" x14ac:dyDescent="0.25">
      <c r="C145" s="1">
        <f>24337</f>
        <v>24337</v>
      </c>
      <c r="D145" s="1">
        <f t="shared" si="16"/>
        <v>15745</v>
      </c>
      <c r="E145" s="1">
        <f t="shared" si="17"/>
        <v>15.3759765625</v>
      </c>
    </row>
    <row r="146" spans="3:5" x14ac:dyDescent="0.25">
      <c r="C146" s="1">
        <f>24506</f>
        <v>24506</v>
      </c>
      <c r="D146" s="1">
        <f t="shared" si="16"/>
        <v>15745</v>
      </c>
      <c r="E146" s="1">
        <f t="shared" si="17"/>
        <v>15.3759765625</v>
      </c>
    </row>
    <row r="147" spans="3:5" x14ac:dyDescent="0.25">
      <c r="C147" s="1">
        <f>24630</f>
        <v>24630</v>
      </c>
      <c r="D147" s="1">
        <f t="shared" si="16"/>
        <v>15745</v>
      </c>
      <c r="E147" s="1">
        <f t="shared" si="17"/>
        <v>15.3759765625</v>
      </c>
    </row>
    <row r="148" spans="3:5" x14ac:dyDescent="0.25">
      <c r="C148" s="1">
        <f>24758</f>
        <v>24758</v>
      </c>
      <c r="D148" s="1">
        <f t="shared" si="16"/>
        <v>15745</v>
      </c>
      <c r="E148" s="1">
        <f t="shared" si="17"/>
        <v>15.3759765625</v>
      </c>
    </row>
    <row r="149" spans="3:5" x14ac:dyDescent="0.25">
      <c r="C149" s="1">
        <f>24902</f>
        <v>24902</v>
      </c>
      <c r="D149" s="1">
        <f t="shared" si="16"/>
        <v>15745</v>
      </c>
      <c r="E149" s="1">
        <f t="shared" si="17"/>
        <v>15.3759765625</v>
      </c>
    </row>
    <row r="150" spans="3:5" x14ac:dyDescent="0.25">
      <c r="C150" s="1">
        <f>25033</f>
        <v>25033</v>
      </c>
      <c r="D150" s="1">
        <f t="shared" si="16"/>
        <v>15745</v>
      </c>
      <c r="E150" s="1">
        <f t="shared" si="17"/>
        <v>15.3759765625</v>
      </c>
    </row>
    <row r="151" spans="3:5" x14ac:dyDescent="0.25">
      <c r="C151" s="1">
        <f>25162</f>
        <v>25162</v>
      </c>
      <c r="D151" s="1">
        <f t="shared" si="16"/>
        <v>15745</v>
      </c>
      <c r="E151" s="1">
        <f t="shared" si="17"/>
        <v>15.3759765625</v>
      </c>
    </row>
    <row r="152" spans="3:5" x14ac:dyDescent="0.25">
      <c r="C152" s="1">
        <f>25319</f>
        <v>25319</v>
      </c>
      <c r="D152" s="1">
        <f t="shared" si="16"/>
        <v>15745</v>
      </c>
      <c r="E152" s="1">
        <f t="shared" si="17"/>
        <v>15.3759765625</v>
      </c>
    </row>
    <row r="153" spans="3:5" x14ac:dyDescent="0.25">
      <c r="C153" s="1">
        <f>25483</f>
        <v>25483</v>
      </c>
      <c r="D153" s="1">
        <f t="shared" si="16"/>
        <v>15745</v>
      </c>
      <c r="E153" s="1">
        <f t="shared" si="17"/>
        <v>15.3759765625</v>
      </c>
    </row>
    <row r="154" spans="3:5" x14ac:dyDescent="0.25">
      <c r="C154" s="1">
        <f>25661</f>
        <v>25661</v>
      </c>
      <c r="D154" s="1">
        <f t="shared" si="16"/>
        <v>15745</v>
      </c>
      <c r="E154" s="1">
        <f t="shared" si="17"/>
        <v>15.3759765625</v>
      </c>
    </row>
    <row r="155" spans="3:5" x14ac:dyDescent="0.25">
      <c r="C155" s="1">
        <f>25827</f>
        <v>25827</v>
      </c>
      <c r="D155" s="1">
        <f t="shared" si="16"/>
        <v>15745</v>
      </c>
      <c r="E155" s="1">
        <f t="shared" si="17"/>
        <v>15.3759765625</v>
      </c>
    </row>
    <row r="156" spans="3:5" x14ac:dyDescent="0.25">
      <c r="C156" s="1">
        <f>26019</f>
        <v>26019</v>
      </c>
      <c r="D156" s="1">
        <f t="shared" si="16"/>
        <v>15745</v>
      </c>
      <c r="E156" s="1">
        <f t="shared" si="17"/>
        <v>15.3759765625</v>
      </c>
    </row>
    <row r="157" spans="3:5" x14ac:dyDescent="0.25">
      <c r="C157" s="1">
        <f>26145</f>
        <v>26145</v>
      </c>
      <c r="D157" s="1">
        <f t="shared" ref="D157:D178" si="18">15909</f>
        <v>15909</v>
      </c>
      <c r="E157" s="1">
        <f t="shared" ref="E157:E178" si="19">15.5361328125</f>
        <v>15.5361328125</v>
      </c>
    </row>
    <row r="158" spans="3:5" x14ac:dyDescent="0.25">
      <c r="C158" s="1">
        <f>26309</f>
        <v>26309</v>
      </c>
      <c r="D158" s="1">
        <f t="shared" si="18"/>
        <v>15909</v>
      </c>
      <c r="E158" s="1">
        <f t="shared" si="19"/>
        <v>15.5361328125</v>
      </c>
    </row>
    <row r="159" spans="3:5" x14ac:dyDescent="0.25">
      <c r="C159" s="1">
        <f>26477</f>
        <v>26477</v>
      </c>
      <c r="D159" s="1">
        <f t="shared" si="18"/>
        <v>15909</v>
      </c>
      <c r="E159" s="1">
        <f t="shared" si="19"/>
        <v>15.5361328125</v>
      </c>
    </row>
    <row r="160" spans="3:5" x14ac:dyDescent="0.25">
      <c r="C160" s="1">
        <f>26645</f>
        <v>26645</v>
      </c>
      <c r="D160" s="1">
        <f t="shared" si="18"/>
        <v>15909</v>
      </c>
      <c r="E160" s="1">
        <f t="shared" si="19"/>
        <v>15.5361328125</v>
      </c>
    </row>
    <row r="161" spans="3:5" x14ac:dyDescent="0.25">
      <c r="C161" s="1">
        <f>26843</f>
        <v>26843</v>
      </c>
      <c r="D161" s="1">
        <f t="shared" si="18"/>
        <v>15909</v>
      </c>
      <c r="E161" s="1">
        <f t="shared" si="19"/>
        <v>15.5361328125</v>
      </c>
    </row>
    <row r="162" spans="3:5" x14ac:dyDescent="0.25">
      <c r="C162" s="1">
        <f>27000</f>
        <v>27000</v>
      </c>
      <c r="D162" s="1">
        <f t="shared" si="18"/>
        <v>15909</v>
      </c>
      <c r="E162" s="1">
        <f t="shared" si="19"/>
        <v>15.5361328125</v>
      </c>
    </row>
    <row r="163" spans="3:5" x14ac:dyDescent="0.25">
      <c r="C163" s="1">
        <f>27147</f>
        <v>27147</v>
      </c>
      <c r="D163" s="1">
        <f t="shared" si="18"/>
        <v>15909</v>
      </c>
      <c r="E163" s="1">
        <f t="shared" si="19"/>
        <v>15.5361328125</v>
      </c>
    </row>
    <row r="164" spans="3:5" x14ac:dyDescent="0.25">
      <c r="C164" s="1">
        <f>27315</f>
        <v>27315</v>
      </c>
      <c r="D164" s="1">
        <f t="shared" si="18"/>
        <v>15909</v>
      </c>
      <c r="E164" s="1">
        <f t="shared" si="19"/>
        <v>15.5361328125</v>
      </c>
    </row>
    <row r="165" spans="3:5" x14ac:dyDescent="0.25">
      <c r="C165" s="1">
        <f>27483</f>
        <v>27483</v>
      </c>
      <c r="D165" s="1">
        <f t="shared" si="18"/>
        <v>15909</v>
      </c>
      <c r="E165" s="1">
        <f t="shared" si="19"/>
        <v>15.5361328125</v>
      </c>
    </row>
    <row r="166" spans="3:5" x14ac:dyDescent="0.25">
      <c r="C166" s="1">
        <f>27626</f>
        <v>27626</v>
      </c>
      <c r="D166" s="1">
        <f t="shared" si="18"/>
        <v>15909</v>
      </c>
      <c r="E166" s="1">
        <f t="shared" si="19"/>
        <v>15.5361328125</v>
      </c>
    </row>
    <row r="167" spans="3:5" x14ac:dyDescent="0.25">
      <c r="C167" s="1">
        <f>27825</f>
        <v>27825</v>
      </c>
      <c r="D167" s="1">
        <f t="shared" si="18"/>
        <v>15909</v>
      </c>
      <c r="E167" s="1">
        <f t="shared" si="19"/>
        <v>15.5361328125</v>
      </c>
    </row>
    <row r="168" spans="3:5" x14ac:dyDescent="0.25">
      <c r="C168" s="1">
        <f>28001</f>
        <v>28001</v>
      </c>
      <c r="D168" s="1">
        <f t="shared" si="18"/>
        <v>15909</v>
      </c>
      <c r="E168" s="1">
        <f t="shared" si="19"/>
        <v>15.5361328125</v>
      </c>
    </row>
    <row r="169" spans="3:5" x14ac:dyDescent="0.25">
      <c r="C169" s="1">
        <f>28184</f>
        <v>28184</v>
      </c>
      <c r="D169" s="1">
        <f t="shared" si="18"/>
        <v>15909</v>
      </c>
      <c r="E169" s="1">
        <f t="shared" si="19"/>
        <v>15.5361328125</v>
      </c>
    </row>
    <row r="170" spans="3:5" x14ac:dyDescent="0.25">
      <c r="C170" s="1">
        <f>28358</f>
        <v>28358</v>
      </c>
      <c r="D170" s="1">
        <f t="shared" si="18"/>
        <v>15909</v>
      </c>
      <c r="E170" s="1">
        <f t="shared" si="19"/>
        <v>15.5361328125</v>
      </c>
    </row>
    <row r="171" spans="3:5" x14ac:dyDescent="0.25">
      <c r="C171" s="1">
        <f>28504</f>
        <v>28504</v>
      </c>
      <c r="D171" s="1">
        <f t="shared" si="18"/>
        <v>15909</v>
      </c>
      <c r="E171" s="1">
        <f t="shared" si="19"/>
        <v>15.5361328125</v>
      </c>
    </row>
    <row r="172" spans="3:5" x14ac:dyDescent="0.25">
      <c r="C172" s="1">
        <f>28691</f>
        <v>28691</v>
      </c>
      <c r="D172" s="1">
        <f t="shared" si="18"/>
        <v>15909</v>
      </c>
      <c r="E172" s="1">
        <f t="shared" si="19"/>
        <v>15.5361328125</v>
      </c>
    </row>
    <row r="173" spans="3:5" x14ac:dyDescent="0.25">
      <c r="C173" s="1">
        <f>28919</f>
        <v>28919</v>
      </c>
      <c r="D173" s="1">
        <f t="shared" si="18"/>
        <v>15909</v>
      </c>
      <c r="E173" s="1">
        <f t="shared" si="19"/>
        <v>15.5361328125</v>
      </c>
    </row>
    <row r="174" spans="3:5" x14ac:dyDescent="0.25">
      <c r="C174" s="1">
        <f>29064</f>
        <v>29064</v>
      </c>
      <c r="D174" s="1">
        <f t="shared" si="18"/>
        <v>15909</v>
      </c>
      <c r="E174" s="1">
        <f t="shared" si="19"/>
        <v>15.5361328125</v>
      </c>
    </row>
    <row r="175" spans="3:5" x14ac:dyDescent="0.25">
      <c r="C175" s="1">
        <f>29255</f>
        <v>29255</v>
      </c>
      <c r="D175" s="1">
        <f t="shared" si="18"/>
        <v>15909</v>
      </c>
      <c r="E175" s="1">
        <f t="shared" si="19"/>
        <v>15.5361328125</v>
      </c>
    </row>
    <row r="176" spans="3:5" x14ac:dyDescent="0.25">
      <c r="C176" s="1">
        <f>29400</f>
        <v>29400</v>
      </c>
      <c r="D176" s="1">
        <f t="shared" si="18"/>
        <v>15909</v>
      </c>
      <c r="E176" s="1">
        <f t="shared" si="19"/>
        <v>15.5361328125</v>
      </c>
    </row>
    <row r="177" spans="3:5" x14ac:dyDescent="0.25">
      <c r="C177" s="1">
        <f>29587</f>
        <v>29587</v>
      </c>
      <c r="D177" s="1">
        <f t="shared" si="18"/>
        <v>15909</v>
      </c>
      <c r="E177" s="1">
        <f t="shared" si="19"/>
        <v>15.5361328125</v>
      </c>
    </row>
    <row r="178" spans="3:5" x14ac:dyDescent="0.25">
      <c r="C178" s="1">
        <f>29755</f>
        <v>29755</v>
      </c>
      <c r="D178" s="1">
        <f t="shared" si="18"/>
        <v>15909</v>
      </c>
      <c r="E178" s="1">
        <f t="shared" si="19"/>
        <v>15.5361328125</v>
      </c>
    </row>
    <row r="179" spans="3:5" x14ac:dyDescent="0.25">
      <c r="C179" s="1">
        <f>29966</f>
        <v>29966</v>
      </c>
      <c r="D179" s="1">
        <f>15765</f>
        <v>15765</v>
      </c>
      <c r="E179" s="1">
        <f>15.3955078125</f>
        <v>15.3955078125</v>
      </c>
    </row>
    <row r="180" spans="3:5" x14ac:dyDescent="0.25">
      <c r="C180" s="1">
        <f>30104</f>
        <v>30104</v>
      </c>
      <c r="D180" s="1">
        <f>15769</f>
        <v>15769</v>
      </c>
      <c r="E180" s="1">
        <f>15.3994140625</f>
        <v>15.3994140625</v>
      </c>
    </row>
    <row r="181" spans="3:5" x14ac:dyDescent="0.25">
      <c r="C181" s="1">
        <f>30252</f>
        <v>30252</v>
      </c>
      <c r="D181" s="1">
        <f>15773</f>
        <v>15773</v>
      </c>
      <c r="E181" s="1">
        <f t="shared" ref="E181:E186" si="20">15.4033203125</f>
        <v>15.4033203125</v>
      </c>
    </row>
    <row r="182" spans="3:5" x14ac:dyDescent="0.25">
      <c r="C182" s="1">
        <f>30366</f>
        <v>30366</v>
      </c>
      <c r="D182" s="1">
        <f>15773</f>
        <v>15773</v>
      </c>
      <c r="E182" s="1">
        <f t="shared" si="20"/>
        <v>15.4033203125</v>
      </c>
    </row>
    <row r="183" spans="3:5" x14ac:dyDescent="0.25">
      <c r="C183" s="1">
        <f>30519</f>
        <v>30519</v>
      </c>
      <c r="D183" s="1">
        <f>15773</f>
        <v>15773</v>
      </c>
      <c r="E183" s="1">
        <f t="shared" si="20"/>
        <v>15.4033203125</v>
      </c>
    </row>
    <row r="184" spans="3:5" x14ac:dyDescent="0.25">
      <c r="C184" s="1">
        <f>30645</f>
        <v>30645</v>
      </c>
      <c r="D184" s="1">
        <f>15773</f>
        <v>15773</v>
      </c>
      <c r="E184" s="1">
        <f t="shared" si="20"/>
        <v>15.4033203125</v>
      </c>
    </row>
    <row r="185" spans="3:5" x14ac:dyDescent="0.25">
      <c r="C185" s="1">
        <f>30834</f>
        <v>30834</v>
      </c>
      <c r="D185" s="1">
        <f>15773</f>
        <v>15773</v>
      </c>
      <c r="E185" s="1">
        <f t="shared" si="20"/>
        <v>15.4033203125</v>
      </c>
    </row>
    <row r="186" spans="3:5" x14ac:dyDescent="0.25">
      <c r="C186" s="1">
        <f>30981</f>
        <v>30981</v>
      </c>
      <c r="D186" s="1">
        <f>15773</f>
        <v>15773</v>
      </c>
      <c r="E186" s="1">
        <f t="shared" si="20"/>
        <v>15.4033203125</v>
      </c>
    </row>
    <row r="187" spans="3:5" x14ac:dyDescent="0.25">
      <c r="C187" s="1">
        <f>31166</f>
        <v>31166</v>
      </c>
      <c r="D187" s="1">
        <f>15861</f>
        <v>15861</v>
      </c>
      <c r="E187" s="1">
        <f>15.4892578125</f>
        <v>15.4892578125</v>
      </c>
    </row>
    <row r="188" spans="3:5" x14ac:dyDescent="0.25">
      <c r="C188" s="1">
        <f>31327</f>
        <v>31327</v>
      </c>
      <c r="D188" s="1">
        <f t="shared" ref="D188:D195" si="21">15925</f>
        <v>15925</v>
      </c>
      <c r="E188" s="1">
        <f t="shared" ref="E188:E195" si="22">15.5517578125</f>
        <v>15.5517578125</v>
      </c>
    </row>
    <row r="189" spans="3:5" x14ac:dyDescent="0.25">
      <c r="C189" s="1">
        <f>31483</f>
        <v>31483</v>
      </c>
      <c r="D189" s="1">
        <f t="shared" si="21"/>
        <v>15925</v>
      </c>
      <c r="E189" s="1">
        <f t="shared" si="22"/>
        <v>15.5517578125</v>
      </c>
    </row>
    <row r="190" spans="3:5" x14ac:dyDescent="0.25">
      <c r="C190" s="1">
        <f>31644</f>
        <v>31644</v>
      </c>
      <c r="D190" s="1">
        <f t="shared" si="21"/>
        <v>15925</v>
      </c>
      <c r="E190" s="1">
        <f t="shared" si="22"/>
        <v>15.5517578125</v>
      </c>
    </row>
    <row r="191" spans="3:5" x14ac:dyDescent="0.25">
      <c r="C191" s="1">
        <f>31889</f>
        <v>31889</v>
      </c>
      <c r="D191" s="1">
        <f t="shared" si="21"/>
        <v>15925</v>
      </c>
      <c r="E191" s="1">
        <f t="shared" si="22"/>
        <v>15.5517578125</v>
      </c>
    </row>
    <row r="192" spans="3:5" x14ac:dyDescent="0.25">
      <c r="C192" s="1">
        <f>32064</f>
        <v>32064</v>
      </c>
      <c r="D192" s="1">
        <f t="shared" si="21"/>
        <v>15925</v>
      </c>
      <c r="E192" s="1">
        <f t="shared" si="22"/>
        <v>15.5517578125</v>
      </c>
    </row>
    <row r="193" spans="3:5" x14ac:dyDescent="0.25">
      <c r="C193" s="1">
        <f>32266</f>
        <v>32266</v>
      </c>
      <c r="D193" s="1">
        <f t="shared" si="21"/>
        <v>15925</v>
      </c>
      <c r="E193" s="1">
        <f t="shared" si="22"/>
        <v>15.5517578125</v>
      </c>
    </row>
    <row r="194" spans="3:5" x14ac:dyDescent="0.25">
      <c r="C194" s="1">
        <f>32466</f>
        <v>32466</v>
      </c>
      <c r="D194" s="1">
        <f t="shared" si="21"/>
        <v>15925</v>
      </c>
      <c r="E194" s="1">
        <f t="shared" si="22"/>
        <v>15.5517578125</v>
      </c>
    </row>
    <row r="195" spans="3:5" x14ac:dyDescent="0.25">
      <c r="C195" s="1">
        <f>32654</f>
        <v>32654</v>
      </c>
      <c r="D195" s="1">
        <f t="shared" si="21"/>
        <v>15925</v>
      </c>
      <c r="E195" s="1">
        <f t="shared" si="22"/>
        <v>15.5517578125</v>
      </c>
    </row>
    <row r="196" spans="3:5" x14ac:dyDescent="0.25">
      <c r="C196" s="1">
        <f>32825</f>
        <v>32825</v>
      </c>
      <c r="D196" s="1">
        <f>15777</f>
        <v>15777</v>
      </c>
      <c r="E196" s="1">
        <f>15.4072265625</f>
        <v>15.4072265625</v>
      </c>
    </row>
    <row r="197" spans="3:5" x14ac:dyDescent="0.25">
      <c r="C197" s="1">
        <f>32994</f>
        <v>32994</v>
      </c>
      <c r="D197" s="1">
        <f>15781</f>
        <v>15781</v>
      </c>
      <c r="E197" s="1">
        <f>15.4111328125</f>
        <v>15.4111328125</v>
      </c>
    </row>
    <row r="198" spans="3:5" x14ac:dyDescent="0.25">
      <c r="C198" s="1">
        <f>33118</f>
        <v>33118</v>
      </c>
      <c r="D198" s="1">
        <f>15781</f>
        <v>15781</v>
      </c>
      <c r="E198" s="1">
        <f>15.4111328125</f>
        <v>15.4111328125</v>
      </c>
    </row>
    <row r="199" spans="3:5" x14ac:dyDescent="0.25">
      <c r="C199" s="1">
        <f>33272</f>
        <v>33272</v>
      </c>
      <c r="D199" s="1">
        <f>15781</f>
        <v>15781</v>
      </c>
      <c r="E199" s="1">
        <f>15.4111328125</f>
        <v>15.4111328125</v>
      </c>
    </row>
    <row r="200" spans="3:5" x14ac:dyDescent="0.25">
      <c r="C200" s="1">
        <f>33492</f>
        <v>33492</v>
      </c>
      <c r="D200" s="1">
        <f>15901</f>
        <v>15901</v>
      </c>
      <c r="E200" s="1">
        <f>15.5283203125</f>
        <v>15.5283203125</v>
      </c>
    </row>
    <row r="201" spans="3:5" x14ac:dyDescent="0.25">
      <c r="C201" s="1">
        <f>33712</f>
        <v>33712</v>
      </c>
      <c r="D201" s="1">
        <f>15901</f>
        <v>15901</v>
      </c>
      <c r="E201" s="1">
        <f>15.5283203125</f>
        <v>15.5283203125</v>
      </c>
    </row>
    <row r="202" spans="3:5" x14ac:dyDescent="0.25">
      <c r="C202" s="1">
        <f>33926</f>
        <v>33926</v>
      </c>
      <c r="D202" s="1">
        <f>15937</f>
        <v>15937</v>
      </c>
      <c r="E202" s="1">
        <f>15.5634765625</f>
        <v>15.5634765625</v>
      </c>
    </row>
    <row r="203" spans="3:5" x14ac:dyDescent="0.25">
      <c r="C203" s="1">
        <f>34154</f>
        <v>34154</v>
      </c>
      <c r="D203" s="1">
        <f t="shared" ref="D203:D214" si="23">15977</f>
        <v>15977</v>
      </c>
      <c r="E203" s="1">
        <f t="shared" ref="E203:E214" si="24">15.6025390625</f>
        <v>15.6025390625</v>
      </c>
    </row>
    <row r="204" spans="3:5" x14ac:dyDescent="0.25">
      <c r="C204" s="1">
        <f>34325</f>
        <v>34325</v>
      </c>
      <c r="D204" s="1">
        <f t="shared" si="23"/>
        <v>15977</v>
      </c>
      <c r="E204" s="1">
        <f t="shared" si="24"/>
        <v>15.6025390625</v>
      </c>
    </row>
    <row r="205" spans="3:5" x14ac:dyDescent="0.25">
      <c r="C205" s="1">
        <f>34529</f>
        <v>34529</v>
      </c>
      <c r="D205" s="1">
        <f t="shared" si="23"/>
        <v>15977</v>
      </c>
      <c r="E205" s="1">
        <f t="shared" si="24"/>
        <v>15.6025390625</v>
      </c>
    </row>
    <row r="206" spans="3:5" x14ac:dyDescent="0.25">
      <c r="C206" s="1">
        <f>34695</f>
        <v>34695</v>
      </c>
      <c r="D206" s="1">
        <f t="shared" si="23"/>
        <v>15977</v>
      </c>
      <c r="E206" s="1">
        <f t="shared" si="24"/>
        <v>15.6025390625</v>
      </c>
    </row>
    <row r="207" spans="3:5" x14ac:dyDescent="0.25">
      <c r="C207" s="1">
        <f>34909</f>
        <v>34909</v>
      </c>
      <c r="D207" s="1">
        <f t="shared" si="23"/>
        <v>15977</v>
      </c>
      <c r="E207" s="1">
        <f t="shared" si="24"/>
        <v>15.6025390625</v>
      </c>
    </row>
    <row r="208" spans="3:5" x14ac:dyDescent="0.25">
      <c r="C208" s="1">
        <f>35081</f>
        <v>35081</v>
      </c>
      <c r="D208" s="1">
        <f t="shared" si="23"/>
        <v>15977</v>
      </c>
      <c r="E208" s="1">
        <f t="shared" si="24"/>
        <v>15.6025390625</v>
      </c>
    </row>
    <row r="209" spans="3:5" x14ac:dyDescent="0.25">
      <c r="C209" s="1">
        <f>35233</f>
        <v>35233</v>
      </c>
      <c r="D209" s="1">
        <f t="shared" si="23"/>
        <v>15977</v>
      </c>
      <c r="E209" s="1">
        <f t="shared" si="24"/>
        <v>15.6025390625</v>
      </c>
    </row>
    <row r="210" spans="3:5" x14ac:dyDescent="0.25">
      <c r="C210" s="1">
        <f>35390</f>
        <v>35390</v>
      </c>
      <c r="D210" s="1">
        <f t="shared" si="23"/>
        <v>15977</v>
      </c>
      <c r="E210" s="1">
        <f t="shared" si="24"/>
        <v>15.6025390625</v>
      </c>
    </row>
    <row r="211" spans="3:5" x14ac:dyDescent="0.25">
      <c r="C211" s="1">
        <f>35549</f>
        <v>35549</v>
      </c>
      <c r="D211" s="1">
        <f t="shared" si="23"/>
        <v>15977</v>
      </c>
      <c r="E211" s="1">
        <f t="shared" si="24"/>
        <v>15.6025390625</v>
      </c>
    </row>
    <row r="212" spans="3:5" x14ac:dyDescent="0.25">
      <c r="C212" s="1">
        <f>35691</f>
        <v>35691</v>
      </c>
      <c r="D212" s="1">
        <f t="shared" si="23"/>
        <v>15977</v>
      </c>
      <c r="E212" s="1">
        <f t="shared" si="24"/>
        <v>15.6025390625</v>
      </c>
    </row>
    <row r="213" spans="3:5" x14ac:dyDescent="0.25">
      <c r="C213" s="1">
        <f>35826</f>
        <v>35826</v>
      </c>
      <c r="D213" s="1">
        <f t="shared" si="23"/>
        <v>15977</v>
      </c>
      <c r="E213" s="1">
        <f t="shared" si="24"/>
        <v>15.6025390625</v>
      </c>
    </row>
    <row r="214" spans="3:5" x14ac:dyDescent="0.25">
      <c r="C214" s="1">
        <f>35948</f>
        <v>35948</v>
      </c>
      <c r="D214" s="1">
        <f t="shared" si="23"/>
        <v>15977</v>
      </c>
      <c r="E214" s="1">
        <f t="shared" si="24"/>
        <v>15.6025390625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2016-01-08T15:31:46Z</dcterms:modified>
</cp:coreProperties>
</file>