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col\Dropbox\School\Masterproef\Metingen\Android\Low-end\NeoMadHelloWorld\"/>
    </mc:Choice>
  </mc:AlternateContent>
  <bookViews>
    <workbookView xWindow="240" yWindow="96" windowWidth="11100" windowHeight="6708" activeTab="1"/>
  </bookViews>
  <sheets>
    <sheet name="Grafiek" sheetId="1" r:id="rId1"/>
    <sheet name="Sheet1" sheetId="2" r:id="rId2"/>
  </sheets>
  <calcPr calcId="152511"/>
</workbook>
</file>

<file path=xl/calcChain.xml><?xml version="1.0" encoding="utf-8"?>
<calcChain xmlns="http://schemas.openxmlformats.org/spreadsheetml/2006/main">
  <c r="H12" i="2" l="1"/>
  <c r="E52" i="2"/>
  <c r="D52" i="2"/>
  <c r="C52" i="2"/>
  <c r="E51" i="2"/>
  <c r="D51" i="2"/>
  <c r="C51" i="2"/>
  <c r="E50" i="2"/>
  <c r="D50" i="2"/>
  <c r="C50" i="2"/>
  <c r="E49" i="2"/>
  <c r="D49" i="2"/>
  <c r="C49" i="2"/>
  <c r="E48" i="2"/>
  <c r="D48" i="2"/>
  <c r="C48" i="2"/>
  <c r="E47" i="2"/>
  <c r="D47" i="2"/>
  <c r="C47" i="2"/>
  <c r="E46" i="2"/>
  <c r="D46" i="2"/>
  <c r="C46" i="2"/>
  <c r="E45" i="2"/>
  <c r="D45" i="2"/>
  <c r="C45" i="2"/>
  <c r="E44" i="2"/>
  <c r="D44" i="2"/>
  <c r="C44" i="2"/>
  <c r="E43" i="2"/>
  <c r="D43" i="2"/>
  <c r="C43" i="2"/>
  <c r="E42" i="2"/>
  <c r="D42" i="2"/>
  <c r="C42" i="2"/>
  <c r="E41" i="2"/>
  <c r="D41" i="2"/>
  <c r="C41" i="2"/>
  <c r="E40" i="2"/>
  <c r="D40" i="2"/>
  <c r="C40" i="2"/>
  <c r="E39" i="2"/>
  <c r="D39" i="2"/>
  <c r="C39" i="2"/>
  <c r="E38" i="2"/>
  <c r="D38" i="2"/>
  <c r="C38" i="2"/>
  <c r="E37" i="2"/>
  <c r="D37" i="2"/>
  <c r="C37" i="2"/>
  <c r="E36" i="2"/>
  <c r="D36" i="2"/>
  <c r="C36" i="2"/>
  <c r="E35" i="2"/>
  <c r="D35" i="2"/>
  <c r="C35" i="2"/>
  <c r="E34" i="2"/>
  <c r="D34" i="2"/>
  <c r="C34" i="2"/>
  <c r="E33" i="2"/>
  <c r="D33" i="2"/>
  <c r="C33" i="2"/>
  <c r="E32" i="2"/>
  <c r="D32" i="2"/>
  <c r="C32" i="2"/>
  <c r="E31" i="2"/>
  <c r="D31" i="2"/>
  <c r="C31" i="2"/>
  <c r="E30" i="2"/>
  <c r="D30" i="2"/>
  <c r="C30" i="2"/>
  <c r="E29" i="2"/>
  <c r="D29" i="2"/>
  <c r="C29" i="2"/>
  <c r="E28" i="2"/>
  <c r="D28" i="2"/>
  <c r="C28" i="2"/>
  <c r="E27" i="2"/>
  <c r="D27" i="2"/>
  <c r="C27" i="2"/>
  <c r="E26" i="2"/>
  <c r="D26" i="2"/>
  <c r="C26" i="2"/>
  <c r="E25" i="2"/>
  <c r="D25" i="2"/>
  <c r="C25" i="2"/>
  <c r="E24" i="2"/>
  <c r="D24" i="2"/>
  <c r="C24" i="2"/>
  <c r="E23" i="2"/>
  <c r="D23" i="2"/>
  <c r="C23" i="2"/>
  <c r="B23" i="2"/>
  <c r="A23" i="2"/>
  <c r="E22" i="2"/>
  <c r="D22" i="2"/>
  <c r="C22" i="2"/>
  <c r="B22" i="2"/>
  <c r="A22" i="2"/>
  <c r="E21" i="2"/>
  <c r="D21" i="2"/>
  <c r="C21" i="2"/>
  <c r="B21" i="2"/>
  <c r="A21" i="2"/>
  <c r="E20" i="2"/>
  <c r="D20" i="2"/>
  <c r="C20" i="2"/>
  <c r="B20" i="2"/>
  <c r="A20" i="2"/>
  <c r="E19" i="2"/>
  <c r="D19" i="2"/>
  <c r="C19" i="2"/>
  <c r="B19" i="2"/>
  <c r="A19" i="2"/>
  <c r="E18" i="2"/>
  <c r="D18" i="2"/>
  <c r="C18" i="2"/>
  <c r="B18" i="2"/>
  <c r="A18" i="2"/>
  <c r="E17" i="2"/>
  <c r="D17" i="2"/>
  <c r="C17" i="2"/>
  <c r="B17" i="2"/>
  <c r="A17" i="2"/>
  <c r="E16" i="2"/>
  <c r="D16" i="2"/>
  <c r="C16" i="2"/>
  <c r="B16" i="2"/>
  <c r="A16" i="2"/>
  <c r="E15" i="2"/>
  <c r="D15" i="2"/>
  <c r="C15" i="2"/>
  <c r="B15" i="2"/>
  <c r="A15" i="2"/>
  <c r="E14" i="2"/>
  <c r="D14" i="2"/>
  <c r="C14" i="2"/>
  <c r="B14" i="2"/>
  <c r="A14" i="2"/>
  <c r="E13" i="2"/>
  <c r="D13" i="2"/>
  <c r="C13" i="2"/>
  <c r="B13" i="2"/>
  <c r="A13" i="2"/>
  <c r="E12" i="2"/>
  <c r="D12" i="2"/>
  <c r="C12" i="2"/>
  <c r="B12" i="2"/>
  <c r="A12" i="2"/>
  <c r="E11" i="2"/>
  <c r="D11" i="2"/>
  <c r="C11" i="2"/>
  <c r="B11" i="2"/>
  <c r="A11" i="2"/>
  <c r="E10" i="2"/>
  <c r="D10" i="2"/>
  <c r="C10" i="2"/>
  <c r="B10" i="2"/>
  <c r="A10" i="2"/>
  <c r="E9" i="2"/>
  <c r="D9" i="2"/>
  <c r="C9" i="2"/>
  <c r="B9" i="2"/>
  <c r="A9" i="2"/>
  <c r="E8" i="2"/>
  <c r="D8" i="2"/>
  <c r="C8" i="2"/>
  <c r="B8" i="2"/>
  <c r="A8" i="2"/>
  <c r="E7" i="2"/>
  <c r="D7" i="2"/>
  <c r="C7" i="2"/>
  <c r="B7" i="2"/>
  <c r="A7" i="2"/>
  <c r="E6" i="2"/>
  <c r="D6" i="2"/>
  <c r="C6" i="2"/>
  <c r="B6" i="2"/>
  <c r="A6" i="2"/>
  <c r="G5" i="2"/>
  <c r="E5" i="2"/>
  <c r="D5" i="2"/>
  <c r="C5" i="2"/>
  <c r="B5" i="2"/>
  <c r="A5" i="2"/>
  <c r="E4" i="2"/>
  <c r="D4" i="2"/>
  <c r="C4" i="2"/>
  <c r="B4" i="2"/>
  <c r="A4" i="2"/>
  <c r="E3" i="2"/>
  <c r="D3" i="2"/>
  <c r="C3" i="2"/>
  <c r="B3" i="2"/>
  <c r="A3" i="2"/>
  <c r="G2" i="2"/>
  <c r="E2" i="2"/>
  <c r="D2" i="2"/>
  <c r="C2" i="2"/>
  <c r="B2" i="2"/>
  <c r="A2" i="2"/>
</calcChain>
</file>

<file path=xl/sharedStrings.xml><?xml version="1.0" encoding="utf-8"?>
<sst xmlns="http://schemas.openxmlformats.org/spreadsheetml/2006/main" count="7" uniqueCount="7">
  <si>
    <t>CPU Timestamps</t>
  </si>
  <si>
    <t>CPU VALUES (%)</t>
  </si>
  <si>
    <t>MEM Timestamps</t>
  </si>
  <si>
    <t>MEM VALUES (KB)</t>
  </si>
  <si>
    <t>AVERAGE: 279(22x)</t>
  </si>
  <si>
    <t>AVERAGE: 123(51x)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</si>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</sst>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indexed="64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Font="1" applyFill="1" applyBorder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CPU Usage (%)</c:v>
          </c:tx>
          <c:cat>
            <c:numRef>
              <c:f>Sheet1!$A$2:$A$23</c:f>
              <c:numCache>
                <c:formatCode>General</c:formatCode>
                <c:ptCount val="22"/>
                <c:pt idx="0">
                  <c:v>445</c:v>
                </c:pt>
                <c:pt idx="1">
                  <c:v>752</c:v>
                </c:pt>
                <c:pt idx="2">
                  <c:v>1031</c:v>
                </c:pt>
                <c:pt idx="3">
                  <c:v>1306</c:v>
                </c:pt>
                <c:pt idx="4">
                  <c:v>1577</c:v>
                </c:pt>
                <c:pt idx="5">
                  <c:v>1855</c:v>
                </c:pt>
                <c:pt idx="6">
                  <c:v>2135</c:v>
                </c:pt>
                <c:pt idx="7">
                  <c:v>2431</c:v>
                </c:pt>
                <c:pt idx="8">
                  <c:v>2712</c:v>
                </c:pt>
                <c:pt idx="9">
                  <c:v>3018</c:v>
                </c:pt>
                <c:pt idx="10">
                  <c:v>3311</c:v>
                </c:pt>
                <c:pt idx="11">
                  <c:v>3595</c:v>
                </c:pt>
                <c:pt idx="12">
                  <c:v>3886</c:v>
                </c:pt>
                <c:pt idx="13">
                  <c:v>4163</c:v>
                </c:pt>
                <c:pt idx="14">
                  <c:v>4430</c:v>
                </c:pt>
                <c:pt idx="15">
                  <c:v>4740</c:v>
                </c:pt>
                <c:pt idx="16">
                  <c:v>5059</c:v>
                </c:pt>
                <c:pt idx="17">
                  <c:v>5338</c:v>
                </c:pt>
                <c:pt idx="18">
                  <c:v>5621</c:v>
                </c:pt>
                <c:pt idx="19">
                  <c:v>5944</c:v>
                </c:pt>
                <c:pt idx="20">
                  <c:v>6262</c:v>
                </c:pt>
                <c:pt idx="21">
                  <c:v>6596</c:v>
                </c:pt>
              </c:numCache>
            </c:numRef>
          </c:cat>
          <c:val>
            <c:numRef>
              <c:f>Sheet1!$B$2:$B$23</c:f>
              <c:numCache>
                <c:formatCode>General</c:formatCode>
                <c:ptCount val="22"/>
                <c:pt idx="0">
                  <c:v>13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21667664"/>
        <c:axId val="-221667120"/>
      </c:lineChart>
      <c:catAx>
        <c:axId val="-221667664"/>
        <c:scaling>
          <c:orientation val="minMax"/>
        </c:scaling>
        <c:delete val="0"/>
        <c:axPos val="b"/>
        <c:title>
          <c:tx>
            <c:rich>
              <a:bodyPr rot="0" anchor="ctr"/>
              <a:lstStyle/>
              <a:p>
                <a:pPr algn="ctr">
                  <a:defRPr sz="1800" b="1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t>milliseconds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txPr>
          <a:bodyPr rot="-2700000" anchor="ctr"/>
          <a:lstStyle/>
          <a:p>
            <a:pPr algn="ctr">
              <a:defRPr sz="1800" b="1">
                <a:solidFill>
                  <a:srgbClr val="000000"/>
                </a:solidFill>
                <a:latin typeface="Arial" charset="0"/>
                <a:ea typeface="Arial" charset="0"/>
                <a:cs typeface="Arial" charset="0"/>
              </a:defRPr>
            </a:pPr>
            <a:endParaRPr lang="nl-NL"/>
          </a:p>
        </c:txPr>
        <c:crossAx val="-22166712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21667120"/>
        <c:scaling>
          <c:orientation val="minMax"/>
          <c:max val="100"/>
        </c:scaling>
        <c:delete val="0"/>
        <c:axPos val="l"/>
        <c:majorGridlines/>
        <c:title>
          <c:tx>
            <c:rich>
              <a:bodyPr rot="-5400000" anchor="ctr"/>
              <a:lstStyle/>
              <a:p>
                <a:pPr algn="ctr">
                  <a:defRPr sz="1800" b="1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t>CPU Usage (%)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crossAx val="-221667664"/>
        <c:crosses val="autoZero"/>
        <c:crossBetween val="between"/>
      </c:valAx>
      <c:spPr>
        <a:solidFill>
          <a:srgbClr val="C0C0C0">
            <a:alpha val="100000"/>
          </a:srgbClr>
        </a:solidFill>
        <a:ln w="9525">
          <a:solidFill>
            <a:srgbClr val="808080"/>
          </a:solidFill>
        </a:ln>
      </c:spPr>
    </c:plotArea>
    <c:plotVisOnly val="1"/>
    <c:dispBlanksAs val="gap"/>
    <c:showDLblsOverMax val="0"/>
  </c:chart>
  <c:spPr>
    <a:ln w="9525"/>
  </c:spPr>
  <c:txPr>
    <a:bodyPr rot="0" anchor="ctr"/>
    <a:lstStyle/>
    <a:p>
      <a:pPr algn="ctr">
        <a:defRPr sz="1000" b="0">
          <a:solidFill>
            <a:srgbClr val="000000"/>
          </a:solidFill>
          <a:latin typeface="Arial" charset="0"/>
          <a:ea typeface="Arial" charset="0"/>
          <a:cs typeface="Arial" charset="0"/>
        </a:defRPr>
      </a:pPr>
      <a:endParaRPr lang="nl-NL"/>
    </a:p>
  </c:txPr>
  <c:printSettings>
    <c:headerFooter/>
    <c:pageMargins b="1" l="0.75" r="0.75" t="1" header="0.5" footer="0.5"/>
    <c:pageSetup paperSize="9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MEM Usage (KB)</c:v>
          </c:tx>
          <c:cat>
            <c:numRef>
              <c:f>Sheet1!$C$2:$C$52</c:f>
              <c:numCache>
                <c:formatCode>General</c:formatCode>
                <c:ptCount val="51"/>
                <c:pt idx="0">
                  <c:v>390</c:v>
                </c:pt>
                <c:pt idx="1">
                  <c:v>541</c:v>
                </c:pt>
                <c:pt idx="2">
                  <c:v>673</c:v>
                </c:pt>
                <c:pt idx="3">
                  <c:v>800</c:v>
                </c:pt>
                <c:pt idx="4">
                  <c:v>913</c:v>
                </c:pt>
                <c:pt idx="5">
                  <c:v>1022</c:v>
                </c:pt>
                <c:pt idx="6">
                  <c:v>1153</c:v>
                </c:pt>
                <c:pt idx="7">
                  <c:v>1279</c:v>
                </c:pt>
                <c:pt idx="8">
                  <c:v>1407</c:v>
                </c:pt>
                <c:pt idx="9">
                  <c:v>1529</c:v>
                </c:pt>
                <c:pt idx="10">
                  <c:v>1654</c:v>
                </c:pt>
                <c:pt idx="11">
                  <c:v>1778</c:v>
                </c:pt>
                <c:pt idx="12">
                  <c:v>1895</c:v>
                </c:pt>
                <c:pt idx="13">
                  <c:v>2013</c:v>
                </c:pt>
                <c:pt idx="14">
                  <c:v>2135</c:v>
                </c:pt>
                <c:pt idx="15">
                  <c:v>2256</c:v>
                </c:pt>
                <c:pt idx="16">
                  <c:v>2364</c:v>
                </c:pt>
                <c:pt idx="17">
                  <c:v>2495</c:v>
                </c:pt>
                <c:pt idx="18">
                  <c:v>2604</c:v>
                </c:pt>
                <c:pt idx="19">
                  <c:v>2716</c:v>
                </c:pt>
                <c:pt idx="20">
                  <c:v>2837</c:v>
                </c:pt>
                <c:pt idx="21">
                  <c:v>2959</c:v>
                </c:pt>
                <c:pt idx="22">
                  <c:v>3104</c:v>
                </c:pt>
                <c:pt idx="23">
                  <c:v>3225</c:v>
                </c:pt>
                <c:pt idx="24">
                  <c:v>3355</c:v>
                </c:pt>
                <c:pt idx="25">
                  <c:v>3462</c:v>
                </c:pt>
                <c:pt idx="26">
                  <c:v>3576</c:v>
                </c:pt>
                <c:pt idx="27">
                  <c:v>3707</c:v>
                </c:pt>
                <c:pt idx="28">
                  <c:v>3824</c:v>
                </c:pt>
                <c:pt idx="29">
                  <c:v>3944</c:v>
                </c:pt>
                <c:pt idx="30">
                  <c:v>4057</c:v>
                </c:pt>
                <c:pt idx="31">
                  <c:v>4186</c:v>
                </c:pt>
                <c:pt idx="32">
                  <c:v>4294</c:v>
                </c:pt>
                <c:pt idx="33">
                  <c:v>4411</c:v>
                </c:pt>
                <c:pt idx="34">
                  <c:v>4540</c:v>
                </c:pt>
                <c:pt idx="35">
                  <c:v>4658</c:v>
                </c:pt>
                <c:pt idx="36">
                  <c:v>4776</c:v>
                </c:pt>
                <c:pt idx="37">
                  <c:v>4914</c:v>
                </c:pt>
                <c:pt idx="38">
                  <c:v>5080</c:v>
                </c:pt>
                <c:pt idx="39">
                  <c:v>5218</c:v>
                </c:pt>
                <c:pt idx="40">
                  <c:v>5335</c:v>
                </c:pt>
                <c:pt idx="41">
                  <c:v>5451</c:v>
                </c:pt>
                <c:pt idx="42">
                  <c:v>5579</c:v>
                </c:pt>
                <c:pt idx="43">
                  <c:v>5730</c:v>
                </c:pt>
                <c:pt idx="44">
                  <c:v>5866</c:v>
                </c:pt>
                <c:pt idx="45">
                  <c:v>6018</c:v>
                </c:pt>
                <c:pt idx="46">
                  <c:v>6147</c:v>
                </c:pt>
                <c:pt idx="47">
                  <c:v>6280</c:v>
                </c:pt>
                <c:pt idx="48">
                  <c:v>6407</c:v>
                </c:pt>
                <c:pt idx="49">
                  <c:v>6533</c:v>
                </c:pt>
                <c:pt idx="50">
                  <c:v>6675</c:v>
                </c:pt>
              </c:numCache>
            </c:numRef>
          </c:cat>
          <c:val>
            <c:numRef>
              <c:f>Sheet1!$E$2:$E$52</c:f>
              <c:numCache>
                <c:formatCode>General</c:formatCode>
                <c:ptCount val="51"/>
                <c:pt idx="0">
                  <c:v>3.509765625</c:v>
                </c:pt>
                <c:pt idx="1">
                  <c:v>7.4638671875</c:v>
                </c:pt>
                <c:pt idx="2">
                  <c:v>8.4755859375</c:v>
                </c:pt>
                <c:pt idx="3">
                  <c:v>8.4755859375</c:v>
                </c:pt>
                <c:pt idx="4">
                  <c:v>8.4755859375</c:v>
                </c:pt>
                <c:pt idx="5">
                  <c:v>8.4755859375</c:v>
                </c:pt>
                <c:pt idx="6">
                  <c:v>8.4755859375</c:v>
                </c:pt>
                <c:pt idx="7">
                  <c:v>8.4755859375</c:v>
                </c:pt>
                <c:pt idx="8">
                  <c:v>8.4755859375</c:v>
                </c:pt>
                <c:pt idx="9">
                  <c:v>8.4755859375</c:v>
                </c:pt>
                <c:pt idx="10">
                  <c:v>8.4755859375</c:v>
                </c:pt>
                <c:pt idx="11">
                  <c:v>8.4755859375</c:v>
                </c:pt>
                <c:pt idx="12">
                  <c:v>8.4755859375</c:v>
                </c:pt>
                <c:pt idx="13">
                  <c:v>8.4755859375</c:v>
                </c:pt>
                <c:pt idx="14">
                  <c:v>8.4755859375</c:v>
                </c:pt>
                <c:pt idx="15">
                  <c:v>8.4755859375</c:v>
                </c:pt>
                <c:pt idx="16">
                  <c:v>8.4755859375</c:v>
                </c:pt>
                <c:pt idx="17">
                  <c:v>8.4755859375</c:v>
                </c:pt>
                <c:pt idx="18">
                  <c:v>8.4755859375</c:v>
                </c:pt>
                <c:pt idx="19">
                  <c:v>8.4755859375</c:v>
                </c:pt>
                <c:pt idx="20">
                  <c:v>8.4755859375</c:v>
                </c:pt>
                <c:pt idx="21">
                  <c:v>8.4755859375</c:v>
                </c:pt>
                <c:pt idx="22">
                  <c:v>8.4755859375</c:v>
                </c:pt>
                <c:pt idx="23">
                  <c:v>8.4755859375</c:v>
                </c:pt>
                <c:pt idx="24">
                  <c:v>8.4755859375</c:v>
                </c:pt>
                <c:pt idx="25">
                  <c:v>8.4755859375</c:v>
                </c:pt>
                <c:pt idx="26">
                  <c:v>8.4755859375</c:v>
                </c:pt>
                <c:pt idx="27">
                  <c:v>8.4755859375</c:v>
                </c:pt>
                <c:pt idx="28">
                  <c:v>8.4755859375</c:v>
                </c:pt>
                <c:pt idx="29">
                  <c:v>8.4755859375</c:v>
                </c:pt>
                <c:pt idx="30">
                  <c:v>8.4755859375</c:v>
                </c:pt>
                <c:pt idx="31">
                  <c:v>8.4755859375</c:v>
                </c:pt>
                <c:pt idx="32">
                  <c:v>8.4755859375</c:v>
                </c:pt>
                <c:pt idx="33">
                  <c:v>8.4755859375</c:v>
                </c:pt>
                <c:pt idx="34">
                  <c:v>8.4755859375</c:v>
                </c:pt>
                <c:pt idx="35">
                  <c:v>8.4755859375</c:v>
                </c:pt>
                <c:pt idx="36">
                  <c:v>8.4755859375</c:v>
                </c:pt>
                <c:pt idx="37">
                  <c:v>8.4755859375</c:v>
                </c:pt>
                <c:pt idx="38">
                  <c:v>8.4755859375</c:v>
                </c:pt>
                <c:pt idx="39">
                  <c:v>8.4755859375</c:v>
                </c:pt>
                <c:pt idx="40">
                  <c:v>8.4755859375</c:v>
                </c:pt>
                <c:pt idx="41">
                  <c:v>8.4755859375</c:v>
                </c:pt>
                <c:pt idx="42">
                  <c:v>8.4755859375</c:v>
                </c:pt>
                <c:pt idx="43">
                  <c:v>8.4755859375</c:v>
                </c:pt>
                <c:pt idx="44">
                  <c:v>8.4755859375</c:v>
                </c:pt>
                <c:pt idx="45">
                  <c:v>8.4755859375</c:v>
                </c:pt>
                <c:pt idx="46">
                  <c:v>8.4755859375</c:v>
                </c:pt>
                <c:pt idx="47">
                  <c:v>8.4755859375</c:v>
                </c:pt>
                <c:pt idx="48">
                  <c:v>8.4755859375</c:v>
                </c:pt>
                <c:pt idx="49">
                  <c:v>8.4755859375</c:v>
                </c:pt>
                <c:pt idx="50">
                  <c:v>8.4755859375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21664944"/>
        <c:axId val="-221663312"/>
      </c:lineChart>
      <c:catAx>
        <c:axId val="-221664944"/>
        <c:scaling>
          <c:orientation val="minMax"/>
        </c:scaling>
        <c:delete val="0"/>
        <c:axPos val="b"/>
        <c:title>
          <c:tx>
            <c:rich>
              <a:bodyPr rot="0" anchor="ctr"/>
              <a:lstStyle/>
              <a:p>
                <a:pPr algn="ctr">
                  <a:defRPr sz="1800" b="1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t>milliseconds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txPr>
          <a:bodyPr rot="-2700000" anchor="ctr"/>
          <a:lstStyle/>
          <a:p>
            <a:pPr algn="ctr">
              <a:defRPr sz="1800" b="1">
                <a:solidFill>
                  <a:srgbClr val="000000"/>
                </a:solidFill>
                <a:latin typeface="Arial" charset="0"/>
                <a:ea typeface="Arial" charset="0"/>
                <a:cs typeface="Arial" charset="0"/>
              </a:defRPr>
            </a:pPr>
            <a:endParaRPr lang="nl-NL"/>
          </a:p>
        </c:txPr>
        <c:crossAx val="-2216633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21663312"/>
        <c:scaling>
          <c:orientation val="minMax"/>
        </c:scaling>
        <c:delete val="0"/>
        <c:axPos val="l"/>
        <c:majorGridlines/>
        <c:title>
          <c:tx>
            <c:rich>
              <a:bodyPr rot="-5400000" anchor="ctr"/>
              <a:lstStyle/>
              <a:p>
                <a:pPr algn="ctr">
                  <a:defRPr sz="1800" b="1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t>MEM Usage (MB)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crossAx val="-221664944"/>
        <c:crosses val="autoZero"/>
        <c:crossBetween val="between"/>
      </c:valAx>
      <c:spPr>
        <a:solidFill>
          <a:srgbClr val="C0C0C0">
            <a:alpha val="100000"/>
          </a:srgbClr>
        </a:solidFill>
        <a:ln w="9525">
          <a:solidFill>
            <a:srgbClr val="808080"/>
          </a:solidFill>
        </a:ln>
      </c:spPr>
    </c:plotArea>
    <c:plotVisOnly val="1"/>
    <c:dispBlanksAs val="gap"/>
    <c:showDLblsOverMax val="0"/>
  </c:chart>
  <c:spPr>
    <a:ln w="9525"/>
  </c:spPr>
  <c:txPr>
    <a:bodyPr rot="0" anchor="ctr"/>
    <a:lstStyle/>
    <a:p>
      <a:pPr algn="ctr">
        <a:defRPr sz="1000" b="0">
          <a:solidFill>
            <a:srgbClr val="000000"/>
          </a:solidFill>
          <a:latin typeface="Arial" charset="0"/>
          <a:ea typeface="Arial" charset="0"/>
          <a:cs typeface="Arial" charset="0"/>
        </a:defRPr>
      </a:pPr>
      <a:endParaRPr lang="nl-NL"/>
    </a:p>
  </c:txPr>
  <c:printSettings>
    <c:headerFooter/>
    <c:pageMargins b="1" l="0.75" r="0.75" t="1" header="0.5" footer="0.5"/>
    <c:pageSetup paperSize="9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23</xdr:col>
      <xdr:colOff>0</xdr:colOff>
      <xdr:row>20</xdr:row>
      <xdr:rowOff>0</xdr:rowOff>
    </xdr:to>
    <xdr:graphicFrame macro="">
      <xdr:nvGraphicFramePr>
        <xdr:cNvPr id="2" name="Chart 1" descr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21</xdr:row>
      <xdr:rowOff>0</xdr:rowOff>
    </xdr:from>
    <xdr:to>
      <xdr:col>23</xdr:col>
      <xdr:colOff>0</xdr:colOff>
      <xdr:row>44</xdr:row>
      <xdr:rowOff>0</xdr:rowOff>
    </xdr:to>
    <xdr:graphicFrame macro="">
      <xdr:nvGraphicFramePr>
        <xdr:cNvPr id="3" name="Chart 2" descr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topLeftCell="A4" workbookViewId="0"/>
  </sheetViews>
  <sheetFormatPr defaultColWidth="9.109375" defaultRowHeight="13.2" x14ac:dyDescent="0.25"/>
  <sheetData/>
  <pageMargins left="0.75" right="0.75" top="1" bottom="1" header="0.5" footer="0.5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52"/>
  <sheetViews>
    <sheetView tabSelected="1" workbookViewId="0">
      <selection activeCell="H11" sqref="H11:H13"/>
    </sheetView>
  </sheetViews>
  <sheetFormatPr defaultColWidth="9.109375" defaultRowHeight="13.2" x14ac:dyDescent="0.25"/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G1" s="2" t="s">
        <v>4</v>
      </c>
    </row>
    <row r="2" spans="1:8" x14ac:dyDescent="0.25">
      <c r="A2" s="2">
        <f>445</f>
        <v>445</v>
      </c>
      <c r="B2" s="2">
        <f>13</f>
        <v>13</v>
      </c>
      <c r="C2" s="2">
        <f>390</f>
        <v>390</v>
      </c>
      <c r="D2" s="2">
        <f>3594</f>
        <v>3594</v>
      </c>
      <c r="E2" s="2">
        <f>3.509765625</f>
        <v>3.509765625</v>
      </c>
      <c r="G2" s="2">
        <f>279</f>
        <v>279</v>
      </c>
    </row>
    <row r="3" spans="1:8" x14ac:dyDescent="0.25">
      <c r="A3" s="2">
        <f>752</f>
        <v>752</v>
      </c>
      <c r="B3" s="2">
        <f t="shared" ref="B3:B23" si="0">0</f>
        <v>0</v>
      </c>
      <c r="C3" s="2">
        <f>541</f>
        <v>541</v>
      </c>
      <c r="D3" s="2">
        <f>7643</f>
        <v>7643</v>
      </c>
      <c r="E3" s="2">
        <f>7.4638671875</f>
        <v>7.4638671875</v>
      </c>
    </row>
    <row r="4" spans="1:8" x14ac:dyDescent="0.25">
      <c r="A4" s="2">
        <f>1031</f>
        <v>1031</v>
      </c>
      <c r="B4" s="2">
        <f t="shared" si="0"/>
        <v>0</v>
      </c>
      <c r="C4" s="2">
        <f>673</f>
        <v>673</v>
      </c>
      <c r="D4" s="2">
        <f t="shared" ref="D4:D52" si="1">8679</f>
        <v>8679</v>
      </c>
      <c r="E4" s="2">
        <f t="shared" ref="E4:E52" si="2">8.4755859375</f>
        <v>8.4755859375</v>
      </c>
      <c r="G4" s="2" t="s">
        <v>5</v>
      </c>
    </row>
    <row r="5" spans="1:8" x14ac:dyDescent="0.25">
      <c r="A5" s="2">
        <f>1306</f>
        <v>1306</v>
      </c>
      <c r="B5" s="2">
        <f t="shared" si="0"/>
        <v>0</v>
      </c>
      <c r="C5" s="2">
        <f>800</f>
        <v>800</v>
      </c>
      <c r="D5" s="2">
        <f t="shared" si="1"/>
        <v>8679</v>
      </c>
      <c r="E5" s="2">
        <f t="shared" si="2"/>
        <v>8.4755859375</v>
      </c>
      <c r="G5" s="2">
        <f>123</f>
        <v>123</v>
      </c>
    </row>
    <row r="6" spans="1:8" x14ac:dyDescent="0.25">
      <c r="A6" s="2">
        <f>1577</f>
        <v>1577</v>
      </c>
      <c r="B6" s="2">
        <f t="shared" si="0"/>
        <v>0</v>
      </c>
      <c r="C6" s="2">
        <f>913</f>
        <v>913</v>
      </c>
      <c r="D6" s="2">
        <f t="shared" si="1"/>
        <v>8679</v>
      </c>
      <c r="E6" s="2">
        <f t="shared" si="2"/>
        <v>8.4755859375</v>
      </c>
    </row>
    <row r="7" spans="1:8" x14ac:dyDescent="0.25">
      <c r="A7" s="2">
        <f>1855</f>
        <v>1855</v>
      </c>
      <c r="B7" s="2">
        <f t="shared" si="0"/>
        <v>0</v>
      </c>
      <c r="C7" s="2">
        <f>1022</f>
        <v>1022</v>
      </c>
      <c r="D7" s="2">
        <f t="shared" si="1"/>
        <v>8679</v>
      </c>
      <c r="E7" s="2">
        <f t="shared" si="2"/>
        <v>8.4755859375</v>
      </c>
    </row>
    <row r="8" spans="1:8" x14ac:dyDescent="0.25">
      <c r="A8" s="2">
        <f>2135</f>
        <v>2135</v>
      </c>
      <c r="B8" s="2">
        <f t="shared" si="0"/>
        <v>0</v>
      </c>
      <c r="C8" s="2">
        <f>1153</f>
        <v>1153</v>
      </c>
      <c r="D8" s="2">
        <f t="shared" si="1"/>
        <v>8679</v>
      </c>
      <c r="E8" s="2">
        <f t="shared" si="2"/>
        <v>8.4755859375</v>
      </c>
    </row>
    <row r="9" spans="1:8" x14ac:dyDescent="0.25">
      <c r="A9" s="2">
        <f>2431</f>
        <v>2431</v>
      </c>
      <c r="B9" s="2">
        <f t="shared" si="0"/>
        <v>0</v>
      </c>
      <c r="C9" s="2">
        <f>1279</f>
        <v>1279</v>
      </c>
      <c r="D9" s="2">
        <f t="shared" si="1"/>
        <v>8679</v>
      </c>
      <c r="E9" s="2">
        <f t="shared" si="2"/>
        <v>8.4755859375</v>
      </c>
    </row>
    <row r="10" spans="1:8" x14ac:dyDescent="0.25">
      <c r="A10" s="2">
        <f>2712</f>
        <v>2712</v>
      </c>
      <c r="B10" s="2">
        <f t="shared" si="0"/>
        <v>0</v>
      </c>
      <c r="C10" s="2">
        <f>1407</f>
        <v>1407</v>
      </c>
      <c r="D10" s="2">
        <f t="shared" si="1"/>
        <v>8679</v>
      </c>
      <c r="E10" s="2">
        <f t="shared" si="2"/>
        <v>8.4755859375</v>
      </c>
    </row>
    <row r="11" spans="1:8" x14ac:dyDescent="0.25">
      <c r="A11" s="2">
        <f>3018</f>
        <v>3018</v>
      </c>
      <c r="B11" s="2">
        <f t="shared" si="0"/>
        <v>0</v>
      </c>
      <c r="C11" s="2">
        <f>1529</f>
        <v>1529</v>
      </c>
      <c r="D11" s="2">
        <f t="shared" si="1"/>
        <v>8679</v>
      </c>
      <c r="E11" s="2">
        <f t="shared" si="2"/>
        <v>8.4755859375</v>
      </c>
      <c r="H11" s="1" t="s">
        <v>6</v>
      </c>
    </row>
    <row r="12" spans="1:8" x14ac:dyDescent="0.25">
      <c r="A12" s="2">
        <f>3311</f>
        <v>3311</v>
      </c>
      <c r="B12" s="2">
        <f t="shared" si="0"/>
        <v>0</v>
      </c>
      <c r="C12" s="2">
        <f>1654</f>
        <v>1654</v>
      </c>
      <c r="D12" s="2">
        <f t="shared" si="1"/>
        <v>8679</v>
      </c>
      <c r="E12" s="2">
        <f t="shared" si="2"/>
        <v>8.4755859375</v>
      </c>
      <c r="H12" s="1">
        <f>MAX(E2:E1048576)</f>
        <v>8.4755859375</v>
      </c>
    </row>
    <row r="13" spans="1:8" x14ac:dyDescent="0.25">
      <c r="A13" s="2">
        <f>3595</f>
        <v>3595</v>
      </c>
      <c r="B13" s="2">
        <f t="shared" si="0"/>
        <v>0</v>
      </c>
      <c r="C13" s="2">
        <f>1778</f>
        <v>1778</v>
      </c>
      <c r="D13" s="2">
        <f t="shared" si="1"/>
        <v>8679</v>
      </c>
      <c r="E13" s="2">
        <f t="shared" si="2"/>
        <v>8.4755859375</v>
      </c>
      <c r="H13" s="1"/>
    </row>
    <row r="14" spans="1:8" x14ac:dyDescent="0.25">
      <c r="A14" s="2">
        <f>3886</f>
        <v>3886</v>
      </c>
      <c r="B14" s="2">
        <f t="shared" si="0"/>
        <v>0</v>
      </c>
      <c r="C14" s="2">
        <f>1895</f>
        <v>1895</v>
      </c>
      <c r="D14" s="2">
        <f t="shared" si="1"/>
        <v>8679</v>
      </c>
      <c r="E14" s="2">
        <f t="shared" si="2"/>
        <v>8.4755859375</v>
      </c>
    </row>
    <row r="15" spans="1:8" x14ac:dyDescent="0.25">
      <c r="A15" s="2">
        <f>4163</f>
        <v>4163</v>
      </c>
      <c r="B15" s="2">
        <f t="shared" si="0"/>
        <v>0</v>
      </c>
      <c r="C15" s="2">
        <f>2013</f>
        <v>2013</v>
      </c>
      <c r="D15" s="2">
        <f t="shared" si="1"/>
        <v>8679</v>
      </c>
      <c r="E15" s="2">
        <f t="shared" si="2"/>
        <v>8.4755859375</v>
      </c>
    </row>
    <row r="16" spans="1:8" x14ac:dyDescent="0.25">
      <c r="A16" s="2">
        <f>4430</f>
        <v>4430</v>
      </c>
      <c r="B16" s="2">
        <f t="shared" si="0"/>
        <v>0</v>
      </c>
      <c r="C16" s="2">
        <f>2135</f>
        <v>2135</v>
      </c>
      <c r="D16" s="2">
        <f t="shared" si="1"/>
        <v>8679</v>
      </c>
      <c r="E16" s="2">
        <f t="shared" si="2"/>
        <v>8.4755859375</v>
      </c>
    </row>
    <row r="17" spans="1:5" x14ac:dyDescent="0.25">
      <c r="A17" s="2">
        <f>4740</f>
        <v>4740</v>
      </c>
      <c r="B17" s="2">
        <f t="shared" si="0"/>
        <v>0</v>
      </c>
      <c r="C17" s="2">
        <f>2256</f>
        <v>2256</v>
      </c>
      <c r="D17" s="2">
        <f t="shared" si="1"/>
        <v>8679</v>
      </c>
      <c r="E17" s="2">
        <f t="shared" si="2"/>
        <v>8.4755859375</v>
      </c>
    </row>
    <row r="18" spans="1:5" x14ac:dyDescent="0.25">
      <c r="A18" s="2">
        <f>5059</f>
        <v>5059</v>
      </c>
      <c r="B18" s="2">
        <f t="shared" si="0"/>
        <v>0</v>
      </c>
      <c r="C18" s="2">
        <f>2364</f>
        <v>2364</v>
      </c>
      <c r="D18" s="2">
        <f t="shared" si="1"/>
        <v>8679</v>
      </c>
      <c r="E18" s="2">
        <f t="shared" si="2"/>
        <v>8.4755859375</v>
      </c>
    </row>
    <row r="19" spans="1:5" x14ac:dyDescent="0.25">
      <c r="A19" s="2">
        <f>5338</f>
        <v>5338</v>
      </c>
      <c r="B19" s="2">
        <f t="shared" si="0"/>
        <v>0</v>
      </c>
      <c r="C19" s="2">
        <f>2495</f>
        <v>2495</v>
      </c>
      <c r="D19" s="2">
        <f t="shared" si="1"/>
        <v>8679</v>
      </c>
      <c r="E19" s="2">
        <f t="shared" si="2"/>
        <v>8.4755859375</v>
      </c>
    </row>
    <row r="20" spans="1:5" x14ac:dyDescent="0.25">
      <c r="A20" s="2">
        <f>5621</f>
        <v>5621</v>
      </c>
      <c r="B20" s="2">
        <f t="shared" si="0"/>
        <v>0</v>
      </c>
      <c r="C20" s="2">
        <f>2604</f>
        <v>2604</v>
      </c>
      <c r="D20" s="2">
        <f t="shared" si="1"/>
        <v>8679</v>
      </c>
      <c r="E20" s="2">
        <f t="shared" si="2"/>
        <v>8.4755859375</v>
      </c>
    </row>
    <row r="21" spans="1:5" x14ac:dyDescent="0.25">
      <c r="A21" s="2">
        <f>5944</f>
        <v>5944</v>
      </c>
      <c r="B21" s="2">
        <f t="shared" si="0"/>
        <v>0</v>
      </c>
      <c r="C21" s="2">
        <f>2716</f>
        <v>2716</v>
      </c>
      <c r="D21" s="2">
        <f t="shared" si="1"/>
        <v>8679</v>
      </c>
      <c r="E21" s="2">
        <f t="shared" si="2"/>
        <v>8.4755859375</v>
      </c>
    </row>
    <row r="22" spans="1:5" x14ac:dyDescent="0.25">
      <c r="A22" s="2">
        <f>6262</f>
        <v>6262</v>
      </c>
      <c r="B22" s="2">
        <f t="shared" si="0"/>
        <v>0</v>
      </c>
      <c r="C22" s="2">
        <f>2837</f>
        <v>2837</v>
      </c>
      <c r="D22" s="2">
        <f t="shared" si="1"/>
        <v>8679</v>
      </c>
      <c r="E22" s="2">
        <f t="shared" si="2"/>
        <v>8.4755859375</v>
      </c>
    </row>
    <row r="23" spans="1:5" x14ac:dyDescent="0.25">
      <c r="A23" s="2">
        <f>6596</f>
        <v>6596</v>
      </c>
      <c r="B23" s="2">
        <f t="shared" si="0"/>
        <v>0</v>
      </c>
      <c r="C23" s="2">
        <f>2959</f>
        <v>2959</v>
      </c>
      <c r="D23" s="2">
        <f t="shared" si="1"/>
        <v>8679</v>
      </c>
      <c r="E23" s="2">
        <f t="shared" si="2"/>
        <v>8.4755859375</v>
      </c>
    </row>
    <row r="24" spans="1:5" x14ac:dyDescent="0.25">
      <c r="C24" s="2">
        <f>3104</f>
        <v>3104</v>
      </c>
      <c r="D24" s="2">
        <f t="shared" si="1"/>
        <v>8679</v>
      </c>
      <c r="E24" s="2">
        <f t="shared" si="2"/>
        <v>8.4755859375</v>
      </c>
    </row>
    <row r="25" spans="1:5" x14ac:dyDescent="0.25">
      <c r="C25" s="2">
        <f>3225</f>
        <v>3225</v>
      </c>
      <c r="D25" s="2">
        <f t="shared" si="1"/>
        <v>8679</v>
      </c>
      <c r="E25" s="2">
        <f t="shared" si="2"/>
        <v>8.4755859375</v>
      </c>
    </row>
    <row r="26" spans="1:5" x14ac:dyDescent="0.25">
      <c r="C26" s="2">
        <f>3355</f>
        <v>3355</v>
      </c>
      <c r="D26" s="2">
        <f t="shared" si="1"/>
        <v>8679</v>
      </c>
      <c r="E26" s="2">
        <f t="shared" si="2"/>
        <v>8.4755859375</v>
      </c>
    </row>
    <row r="27" spans="1:5" x14ac:dyDescent="0.25">
      <c r="C27" s="2">
        <f>3462</f>
        <v>3462</v>
      </c>
      <c r="D27" s="2">
        <f t="shared" si="1"/>
        <v>8679</v>
      </c>
      <c r="E27" s="2">
        <f t="shared" si="2"/>
        <v>8.4755859375</v>
      </c>
    </row>
    <row r="28" spans="1:5" x14ac:dyDescent="0.25">
      <c r="C28" s="2">
        <f>3576</f>
        <v>3576</v>
      </c>
      <c r="D28" s="2">
        <f t="shared" si="1"/>
        <v>8679</v>
      </c>
      <c r="E28" s="2">
        <f t="shared" si="2"/>
        <v>8.4755859375</v>
      </c>
    </row>
    <row r="29" spans="1:5" x14ac:dyDescent="0.25">
      <c r="C29" s="2">
        <f>3707</f>
        <v>3707</v>
      </c>
      <c r="D29" s="2">
        <f t="shared" si="1"/>
        <v>8679</v>
      </c>
      <c r="E29" s="2">
        <f t="shared" si="2"/>
        <v>8.4755859375</v>
      </c>
    </row>
    <row r="30" spans="1:5" x14ac:dyDescent="0.25">
      <c r="C30" s="2">
        <f>3824</f>
        <v>3824</v>
      </c>
      <c r="D30" s="2">
        <f t="shared" si="1"/>
        <v>8679</v>
      </c>
      <c r="E30" s="2">
        <f t="shared" si="2"/>
        <v>8.4755859375</v>
      </c>
    </row>
    <row r="31" spans="1:5" x14ac:dyDescent="0.25">
      <c r="C31" s="2">
        <f>3944</f>
        <v>3944</v>
      </c>
      <c r="D31" s="2">
        <f t="shared" si="1"/>
        <v>8679</v>
      </c>
      <c r="E31" s="2">
        <f t="shared" si="2"/>
        <v>8.4755859375</v>
      </c>
    </row>
    <row r="32" spans="1:5" x14ac:dyDescent="0.25">
      <c r="C32" s="2">
        <f>4057</f>
        <v>4057</v>
      </c>
      <c r="D32" s="2">
        <f t="shared" si="1"/>
        <v>8679</v>
      </c>
      <c r="E32" s="2">
        <f t="shared" si="2"/>
        <v>8.4755859375</v>
      </c>
    </row>
    <row r="33" spans="3:5" x14ac:dyDescent="0.25">
      <c r="C33" s="2">
        <f>4186</f>
        <v>4186</v>
      </c>
      <c r="D33" s="2">
        <f t="shared" si="1"/>
        <v>8679</v>
      </c>
      <c r="E33" s="2">
        <f t="shared" si="2"/>
        <v>8.4755859375</v>
      </c>
    </row>
    <row r="34" spans="3:5" x14ac:dyDescent="0.25">
      <c r="C34" s="2">
        <f>4294</f>
        <v>4294</v>
      </c>
      <c r="D34" s="2">
        <f t="shared" si="1"/>
        <v>8679</v>
      </c>
      <c r="E34" s="2">
        <f t="shared" si="2"/>
        <v>8.4755859375</v>
      </c>
    </row>
    <row r="35" spans="3:5" x14ac:dyDescent="0.25">
      <c r="C35" s="2">
        <f>4411</f>
        <v>4411</v>
      </c>
      <c r="D35" s="2">
        <f t="shared" si="1"/>
        <v>8679</v>
      </c>
      <c r="E35" s="2">
        <f t="shared" si="2"/>
        <v>8.4755859375</v>
      </c>
    </row>
    <row r="36" spans="3:5" x14ac:dyDescent="0.25">
      <c r="C36" s="2">
        <f>4540</f>
        <v>4540</v>
      </c>
      <c r="D36" s="2">
        <f t="shared" si="1"/>
        <v>8679</v>
      </c>
      <c r="E36" s="2">
        <f t="shared" si="2"/>
        <v>8.4755859375</v>
      </c>
    </row>
    <row r="37" spans="3:5" x14ac:dyDescent="0.25">
      <c r="C37" s="2">
        <f>4658</f>
        <v>4658</v>
      </c>
      <c r="D37" s="2">
        <f t="shared" si="1"/>
        <v>8679</v>
      </c>
      <c r="E37" s="2">
        <f t="shared" si="2"/>
        <v>8.4755859375</v>
      </c>
    </row>
    <row r="38" spans="3:5" x14ac:dyDescent="0.25">
      <c r="C38" s="2">
        <f>4776</f>
        <v>4776</v>
      </c>
      <c r="D38" s="2">
        <f t="shared" si="1"/>
        <v>8679</v>
      </c>
      <c r="E38" s="2">
        <f t="shared" si="2"/>
        <v>8.4755859375</v>
      </c>
    </row>
    <row r="39" spans="3:5" x14ac:dyDescent="0.25">
      <c r="C39" s="2">
        <f>4914</f>
        <v>4914</v>
      </c>
      <c r="D39" s="2">
        <f t="shared" si="1"/>
        <v>8679</v>
      </c>
      <c r="E39" s="2">
        <f t="shared" si="2"/>
        <v>8.4755859375</v>
      </c>
    </row>
    <row r="40" spans="3:5" x14ac:dyDescent="0.25">
      <c r="C40" s="2">
        <f>5080</f>
        <v>5080</v>
      </c>
      <c r="D40" s="2">
        <f t="shared" si="1"/>
        <v>8679</v>
      </c>
      <c r="E40" s="2">
        <f t="shared" si="2"/>
        <v>8.4755859375</v>
      </c>
    </row>
    <row r="41" spans="3:5" x14ac:dyDescent="0.25">
      <c r="C41" s="2">
        <f>5218</f>
        <v>5218</v>
      </c>
      <c r="D41" s="2">
        <f t="shared" si="1"/>
        <v>8679</v>
      </c>
      <c r="E41" s="2">
        <f t="shared" si="2"/>
        <v>8.4755859375</v>
      </c>
    </row>
    <row r="42" spans="3:5" x14ac:dyDescent="0.25">
      <c r="C42" s="2">
        <f>5335</f>
        <v>5335</v>
      </c>
      <c r="D42" s="2">
        <f t="shared" si="1"/>
        <v>8679</v>
      </c>
      <c r="E42" s="2">
        <f t="shared" si="2"/>
        <v>8.4755859375</v>
      </c>
    </row>
    <row r="43" spans="3:5" x14ac:dyDescent="0.25">
      <c r="C43" s="2">
        <f>5451</f>
        <v>5451</v>
      </c>
      <c r="D43" s="2">
        <f t="shared" si="1"/>
        <v>8679</v>
      </c>
      <c r="E43" s="2">
        <f t="shared" si="2"/>
        <v>8.4755859375</v>
      </c>
    </row>
    <row r="44" spans="3:5" x14ac:dyDescent="0.25">
      <c r="C44" s="2">
        <f>5579</f>
        <v>5579</v>
      </c>
      <c r="D44" s="2">
        <f t="shared" si="1"/>
        <v>8679</v>
      </c>
      <c r="E44" s="2">
        <f t="shared" si="2"/>
        <v>8.4755859375</v>
      </c>
    </row>
    <row r="45" spans="3:5" x14ac:dyDescent="0.25">
      <c r="C45" s="2">
        <f>5730</f>
        <v>5730</v>
      </c>
      <c r="D45" s="2">
        <f t="shared" si="1"/>
        <v>8679</v>
      </c>
      <c r="E45" s="2">
        <f t="shared" si="2"/>
        <v>8.4755859375</v>
      </c>
    </row>
    <row r="46" spans="3:5" x14ac:dyDescent="0.25">
      <c r="C46" s="2">
        <f>5866</f>
        <v>5866</v>
      </c>
      <c r="D46" s="2">
        <f t="shared" si="1"/>
        <v>8679</v>
      </c>
      <c r="E46" s="2">
        <f t="shared" si="2"/>
        <v>8.4755859375</v>
      </c>
    </row>
    <row r="47" spans="3:5" x14ac:dyDescent="0.25">
      <c r="C47" s="2">
        <f>6018</f>
        <v>6018</v>
      </c>
      <c r="D47" s="2">
        <f t="shared" si="1"/>
        <v>8679</v>
      </c>
      <c r="E47" s="2">
        <f t="shared" si="2"/>
        <v>8.4755859375</v>
      </c>
    </row>
    <row r="48" spans="3:5" x14ac:dyDescent="0.25">
      <c r="C48" s="2">
        <f>6147</f>
        <v>6147</v>
      </c>
      <c r="D48" s="2">
        <f t="shared" si="1"/>
        <v>8679</v>
      </c>
      <c r="E48" s="2">
        <f t="shared" si="2"/>
        <v>8.4755859375</v>
      </c>
    </row>
    <row r="49" spans="3:5" x14ac:dyDescent="0.25">
      <c r="C49" s="2">
        <f>6280</f>
        <v>6280</v>
      </c>
      <c r="D49" s="2">
        <f t="shared" si="1"/>
        <v>8679</v>
      </c>
      <c r="E49" s="2">
        <f t="shared" si="2"/>
        <v>8.4755859375</v>
      </c>
    </row>
    <row r="50" spans="3:5" x14ac:dyDescent="0.25">
      <c r="C50" s="2">
        <f>6407</f>
        <v>6407</v>
      </c>
      <c r="D50" s="2">
        <f t="shared" si="1"/>
        <v>8679</v>
      </c>
      <c r="E50" s="2">
        <f t="shared" si="2"/>
        <v>8.4755859375</v>
      </c>
    </row>
    <row r="51" spans="3:5" x14ac:dyDescent="0.25">
      <c r="C51" s="2">
        <f>6533</f>
        <v>6533</v>
      </c>
      <c r="D51" s="2">
        <f t="shared" si="1"/>
        <v>8679</v>
      </c>
      <c r="E51" s="2">
        <f t="shared" si="2"/>
        <v>8.4755859375</v>
      </c>
    </row>
    <row r="52" spans="3:5" x14ac:dyDescent="0.25">
      <c r="C52" s="2">
        <f>6675</f>
        <v>6675</v>
      </c>
      <c r="D52" s="2">
        <f t="shared" si="1"/>
        <v>8679</v>
      </c>
      <c r="E52" s="2">
        <f t="shared" si="2"/>
        <v>8.4755859375</v>
      </c>
    </row>
  </sheetData>
  <pageMargins left="0.75" right="0.75" top="1" bottom="1" header="0.5" footer="0.5"/>
  <pageSetup paperSize="9"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Grafiek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Nicolas Quartier</cp:lastModifiedBy>
  <cp:lastPrinted>2016-01-08T15:46:53Z</cp:lastPrinted>
  <dcterms:created xsi:type="dcterms:W3CDTF">2016-01-08T15:46:53Z</dcterms:created>
  <dcterms:modified xsi:type="dcterms:W3CDTF">2016-01-08T15:34:10Z</dcterms:modified>
</cp:coreProperties>
</file>