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ol\Dropbox\School\Masterproef\Metingen\Android\Low-end\NeoMadHelloWorld\"/>
    </mc:Choice>
  </mc:AlternateContent>
  <bookViews>
    <workbookView xWindow="240" yWindow="96" windowWidth="11100" windowHeight="6708" activeTab="1"/>
  </bookViews>
  <sheets>
    <sheet name="Grafiek" sheetId="1" r:id="rId1"/>
    <sheet name="Sheet1" sheetId="2" r:id="rId2"/>
  </sheets>
  <calcPr calcId="152511"/>
</workbook>
</file>

<file path=xl/calcChain.xml><?xml version="1.0" encoding="utf-8"?>
<calcChain xmlns="http://schemas.openxmlformats.org/spreadsheetml/2006/main">
  <c r="H15" i="2" l="1"/>
  <c r="E46" i="2"/>
  <c r="D46" i="2"/>
  <c r="C46" i="2"/>
  <c r="E45" i="2"/>
  <c r="D45" i="2"/>
  <c r="C45" i="2"/>
  <c r="E44" i="2"/>
  <c r="D44" i="2"/>
  <c r="C44" i="2"/>
  <c r="E43" i="2"/>
  <c r="D43" i="2"/>
  <c r="C43" i="2"/>
  <c r="E42" i="2"/>
  <c r="D42" i="2"/>
  <c r="C42" i="2"/>
  <c r="E41" i="2"/>
  <c r="D41" i="2"/>
  <c r="C41" i="2"/>
  <c r="E40" i="2"/>
  <c r="D40" i="2"/>
  <c r="C40" i="2"/>
  <c r="E39" i="2"/>
  <c r="D39" i="2"/>
  <c r="C39" i="2"/>
  <c r="E38" i="2"/>
  <c r="D38" i="2"/>
  <c r="C38" i="2"/>
  <c r="E37" i="2"/>
  <c r="D37" i="2"/>
  <c r="C37" i="2"/>
  <c r="E36" i="2"/>
  <c r="D36" i="2"/>
  <c r="C36" i="2"/>
  <c r="E35" i="2"/>
  <c r="D35" i="2"/>
  <c r="C35" i="2"/>
  <c r="E34" i="2"/>
  <c r="D34" i="2"/>
  <c r="C34" i="2"/>
  <c r="E33" i="2"/>
  <c r="D33" i="2"/>
  <c r="C33" i="2"/>
  <c r="E32" i="2"/>
  <c r="D32" i="2"/>
  <c r="C32" i="2"/>
  <c r="E31" i="2"/>
  <c r="D31" i="2"/>
  <c r="C31" i="2"/>
  <c r="E30" i="2"/>
  <c r="D30" i="2"/>
  <c r="C30" i="2"/>
  <c r="E29" i="2"/>
  <c r="D29" i="2"/>
  <c r="C29" i="2"/>
  <c r="E28" i="2"/>
  <c r="D28" i="2"/>
  <c r="C28" i="2"/>
  <c r="E27" i="2"/>
  <c r="D27" i="2"/>
  <c r="C27" i="2"/>
  <c r="E26" i="2"/>
  <c r="D26" i="2"/>
  <c r="C26" i="2"/>
  <c r="E25" i="2"/>
  <c r="D25" i="2"/>
  <c r="C25" i="2"/>
  <c r="E24" i="2"/>
  <c r="D24" i="2"/>
  <c r="C24" i="2"/>
  <c r="E23" i="2"/>
  <c r="D23" i="2"/>
  <c r="C23" i="2"/>
  <c r="E22" i="2"/>
  <c r="D22" i="2"/>
  <c r="C22" i="2"/>
  <c r="E21" i="2"/>
  <c r="D21" i="2"/>
  <c r="C21" i="2"/>
  <c r="E20" i="2"/>
  <c r="D20" i="2"/>
  <c r="C20" i="2"/>
  <c r="E19" i="2"/>
  <c r="D19" i="2"/>
  <c r="C19" i="2"/>
  <c r="B19" i="2"/>
  <c r="A19" i="2"/>
  <c r="E18" i="2"/>
  <c r="D18" i="2"/>
  <c r="C18" i="2"/>
  <c r="B18" i="2"/>
  <c r="A18" i="2"/>
  <c r="E17" i="2"/>
  <c r="D17" i="2"/>
  <c r="C17" i="2"/>
  <c r="B17" i="2"/>
  <c r="A17" i="2"/>
  <c r="E16" i="2"/>
  <c r="D16" i="2"/>
  <c r="C16" i="2"/>
  <c r="B16" i="2"/>
  <c r="A16" i="2"/>
  <c r="E15" i="2"/>
  <c r="D15" i="2"/>
  <c r="C15" i="2"/>
  <c r="B15" i="2"/>
  <c r="A15" i="2"/>
  <c r="E14" i="2"/>
  <c r="D14" i="2"/>
  <c r="C14" i="2"/>
  <c r="B14" i="2"/>
  <c r="A14" i="2"/>
  <c r="E13" i="2"/>
  <c r="D13" i="2"/>
  <c r="C13" i="2"/>
  <c r="B13" i="2"/>
  <c r="A13" i="2"/>
  <c r="E12" i="2"/>
  <c r="D12" i="2"/>
  <c r="C12" i="2"/>
  <c r="B12" i="2"/>
  <c r="A12" i="2"/>
  <c r="E11" i="2"/>
  <c r="D11" i="2"/>
  <c r="C11" i="2"/>
  <c r="B11" i="2"/>
  <c r="A11" i="2"/>
  <c r="E10" i="2"/>
  <c r="D10" i="2"/>
  <c r="C10" i="2"/>
  <c r="B10" i="2"/>
  <c r="A10" i="2"/>
  <c r="E9" i="2"/>
  <c r="D9" i="2"/>
  <c r="C9" i="2"/>
  <c r="B9" i="2"/>
  <c r="A9" i="2"/>
  <c r="E8" i="2"/>
  <c r="D8" i="2"/>
  <c r="C8" i="2"/>
  <c r="B8" i="2"/>
  <c r="A8" i="2"/>
  <c r="E7" i="2"/>
  <c r="D7" i="2"/>
  <c r="C7" i="2"/>
  <c r="B7" i="2"/>
  <c r="A7" i="2"/>
  <c r="E6" i="2"/>
  <c r="D6" i="2"/>
  <c r="C6" i="2"/>
  <c r="B6" i="2"/>
  <c r="A6" i="2"/>
  <c r="G5" i="2"/>
  <c r="E5" i="2"/>
  <c r="D5" i="2"/>
  <c r="C5" i="2"/>
  <c r="B5" i="2"/>
  <c r="A5" i="2"/>
  <c r="E4" i="2"/>
  <c r="D4" i="2"/>
  <c r="C4" i="2"/>
  <c r="B4" i="2"/>
  <c r="A4" i="2"/>
  <c r="E3" i="2"/>
  <c r="D3" i="2"/>
  <c r="C3" i="2"/>
  <c r="B3" i="2"/>
  <c r="A3" i="2"/>
  <c r="G2" i="2"/>
  <c r="E2" i="2"/>
  <c r="D2" i="2"/>
  <c r="C2" i="2"/>
  <c r="B2" i="2"/>
  <c r="A2" i="2"/>
</calcChain>
</file>

<file path=xl/sharedStrings.xml><?xml version="1.0" encoding="utf-8"?>
<sst xmlns="http://schemas.openxmlformats.org/spreadsheetml/2006/main" count="7" uniqueCount="7">
  <si>
    <t>CPU Timestamps</t>
  </si>
  <si>
    <t>CPU VALUES (%)</t>
  </si>
  <si>
    <t>MEM Timestamps</t>
  </si>
  <si>
    <t>MEM VALUES (KB)</t>
  </si>
  <si>
    <t>AVERAGE: 289(18x)</t>
  </si>
  <si>
    <t>AVERAGE: 126(45x)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</si>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</sst>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indexed="64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Font="1" applyFill="1" applyBorder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CPU Usage (%)</c:v>
          </c:tx>
          <c:cat>
            <c:numRef>
              <c:f>Sheet1!$A$2:$A$19</c:f>
              <c:numCache>
                <c:formatCode>General</c:formatCode>
                <c:ptCount val="18"/>
                <c:pt idx="0">
                  <c:v>970</c:v>
                </c:pt>
                <c:pt idx="1">
                  <c:v>1259</c:v>
                </c:pt>
                <c:pt idx="2">
                  <c:v>1556</c:v>
                </c:pt>
                <c:pt idx="3">
                  <c:v>1852</c:v>
                </c:pt>
                <c:pt idx="4">
                  <c:v>2160</c:v>
                </c:pt>
                <c:pt idx="5">
                  <c:v>2489</c:v>
                </c:pt>
                <c:pt idx="6">
                  <c:v>2814</c:v>
                </c:pt>
                <c:pt idx="7">
                  <c:v>3122</c:v>
                </c:pt>
                <c:pt idx="8">
                  <c:v>3423</c:v>
                </c:pt>
                <c:pt idx="9">
                  <c:v>3724</c:v>
                </c:pt>
                <c:pt idx="10">
                  <c:v>4022</c:v>
                </c:pt>
                <c:pt idx="11">
                  <c:v>4334</c:v>
                </c:pt>
                <c:pt idx="12">
                  <c:v>4630</c:v>
                </c:pt>
                <c:pt idx="13">
                  <c:v>4960</c:v>
                </c:pt>
                <c:pt idx="14">
                  <c:v>5257</c:v>
                </c:pt>
                <c:pt idx="15">
                  <c:v>5562</c:v>
                </c:pt>
                <c:pt idx="16">
                  <c:v>5870</c:v>
                </c:pt>
                <c:pt idx="17">
                  <c:v>6173</c:v>
                </c:pt>
              </c:numCache>
            </c:numRef>
          </c:cat>
          <c:val>
            <c:numRef>
              <c:f>Sheet1!$B$2:$B$19</c:f>
              <c:numCache>
                <c:formatCode>General</c:formatCode>
                <c:ptCount val="18"/>
                <c:pt idx="0">
                  <c:v>13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21665488"/>
        <c:axId val="-221662224"/>
      </c:lineChart>
      <c:catAx>
        <c:axId val="-221665488"/>
        <c:scaling>
          <c:orientation val="minMax"/>
        </c:scaling>
        <c:delete val="0"/>
        <c:axPos val="b"/>
        <c:title>
          <c:tx>
            <c:rich>
              <a:bodyPr rot="0" anchor="ctr"/>
              <a:lstStyle/>
              <a:p>
                <a:pPr algn="ctr">
                  <a:defRPr sz="1800" b="1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milliseconds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txPr>
          <a:bodyPr rot="-2700000" anchor="ctr"/>
          <a:lstStyle/>
          <a:p>
            <a:pPr algn="ctr">
              <a:defRPr sz="1800" b="1">
                <a:solidFill>
                  <a:srgbClr val="000000"/>
                </a:solidFill>
                <a:latin typeface="Arial" charset="0"/>
                <a:ea typeface="Arial" charset="0"/>
                <a:cs typeface="Arial" charset="0"/>
              </a:defRPr>
            </a:pPr>
            <a:endParaRPr lang="nl-NL"/>
          </a:p>
        </c:txPr>
        <c:crossAx val="-2216622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21662224"/>
        <c:scaling>
          <c:orientation val="minMax"/>
          <c:max val="100"/>
        </c:scaling>
        <c:delete val="0"/>
        <c:axPos val="l"/>
        <c:majorGridlines/>
        <c:title>
          <c:tx>
            <c:rich>
              <a:bodyPr rot="-5400000" anchor="ctr"/>
              <a:lstStyle/>
              <a:p>
                <a:pPr algn="ctr">
                  <a:defRPr sz="1800" b="1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CPU Usage (%)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crossAx val="-221665488"/>
        <c:crosses val="autoZero"/>
        <c:crossBetween val="between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plotVisOnly val="1"/>
    <c:dispBlanksAs val="gap"/>
    <c:showDLblsOverMax val="0"/>
  </c:chart>
  <c:spPr>
    <a:ln w="9525"/>
  </c:spPr>
  <c:txPr>
    <a:bodyPr rot="0" anchor="ctr"/>
    <a:lstStyle/>
    <a:p>
      <a:pPr algn="ctr">
        <a:defRPr sz="1000" b="0">
          <a:solidFill>
            <a:srgbClr val="000000"/>
          </a:solidFill>
          <a:latin typeface="Arial" charset="0"/>
          <a:ea typeface="Arial" charset="0"/>
          <a:cs typeface="Arial" charset="0"/>
        </a:defRPr>
      </a:pPr>
      <a:endParaRPr lang="nl-NL"/>
    </a:p>
  </c:txPr>
  <c:printSettings>
    <c:headerFooter/>
    <c:pageMargins b="1" l="0.75" r="0.75" t="1" header="0.5" footer="0.5"/>
    <c:pageSetup paperSize="9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MEM Usage (KB)</c:v>
          </c:tx>
          <c:cat>
            <c:numRef>
              <c:f>Sheet1!$C$2:$C$46</c:f>
              <c:numCache>
                <c:formatCode>General</c:formatCode>
                <c:ptCount val="45"/>
                <c:pt idx="0">
                  <c:v>684</c:v>
                </c:pt>
                <c:pt idx="1">
                  <c:v>868</c:v>
                </c:pt>
                <c:pt idx="2">
                  <c:v>987</c:v>
                </c:pt>
                <c:pt idx="3">
                  <c:v>1108</c:v>
                </c:pt>
                <c:pt idx="4">
                  <c:v>1222</c:v>
                </c:pt>
                <c:pt idx="5">
                  <c:v>1346</c:v>
                </c:pt>
                <c:pt idx="6">
                  <c:v>1471</c:v>
                </c:pt>
                <c:pt idx="7">
                  <c:v>1594</c:v>
                </c:pt>
                <c:pt idx="8">
                  <c:v>1713</c:v>
                </c:pt>
                <c:pt idx="9">
                  <c:v>1835</c:v>
                </c:pt>
                <c:pt idx="10">
                  <c:v>1980</c:v>
                </c:pt>
                <c:pt idx="11">
                  <c:v>2099</c:v>
                </c:pt>
                <c:pt idx="12">
                  <c:v>2224</c:v>
                </c:pt>
                <c:pt idx="13">
                  <c:v>2346</c:v>
                </c:pt>
                <c:pt idx="14">
                  <c:v>2489</c:v>
                </c:pt>
                <c:pt idx="15">
                  <c:v>2633</c:v>
                </c:pt>
                <c:pt idx="16">
                  <c:v>2768</c:v>
                </c:pt>
                <c:pt idx="17">
                  <c:v>2966</c:v>
                </c:pt>
                <c:pt idx="18">
                  <c:v>3087</c:v>
                </c:pt>
                <c:pt idx="19">
                  <c:v>3214</c:v>
                </c:pt>
                <c:pt idx="20">
                  <c:v>3335</c:v>
                </c:pt>
                <c:pt idx="21">
                  <c:v>3449</c:v>
                </c:pt>
                <c:pt idx="22">
                  <c:v>3568</c:v>
                </c:pt>
                <c:pt idx="23">
                  <c:v>3692</c:v>
                </c:pt>
                <c:pt idx="24">
                  <c:v>3826</c:v>
                </c:pt>
                <c:pt idx="25">
                  <c:v>3945</c:v>
                </c:pt>
                <c:pt idx="26">
                  <c:v>4069</c:v>
                </c:pt>
                <c:pt idx="27">
                  <c:v>4190</c:v>
                </c:pt>
                <c:pt idx="28">
                  <c:v>4312</c:v>
                </c:pt>
                <c:pt idx="29">
                  <c:v>4443</c:v>
                </c:pt>
                <c:pt idx="30">
                  <c:v>4568</c:v>
                </c:pt>
                <c:pt idx="31">
                  <c:v>4696</c:v>
                </c:pt>
                <c:pt idx="32">
                  <c:v>4821</c:v>
                </c:pt>
                <c:pt idx="33">
                  <c:v>4998</c:v>
                </c:pt>
                <c:pt idx="34">
                  <c:v>5120</c:v>
                </c:pt>
                <c:pt idx="35">
                  <c:v>5250</c:v>
                </c:pt>
                <c:pt idx="36">
                  <c:v>5384</c:v>
                </c:pt>
                <c:pt idx="37">
                  <c:v>5504</c:v>
                </c:pt>
                <c:pt idx="38">
                  <c:v>5632</c:v>
                </c:pt>
                <c:pt idx="39">
                  <c:v>5747</c:v>
                </c:pt>
                <c:pt idx="40">
                  <c:v>5884</c:v>
                </c:pt>
                <c:pt idx="41">
                  <c:v>6004</c:v>
                </c:pt>
                <c:pt idx="42">
                  <c:v>6128</c:v>
                </c:pt>
                <c:pt idx="43">
                  <c:v>6247</c:v>
                </c:pt>
                <c:pt idx="44">
                  <c:v>6360</c:v>
                </c:pt>
              </c:numCache>
            </c:numRef>
          </c:cat>
          <c:val>
            <c:numRef>
              <c:f>Sheet1!$E$2:$E$46</c:f>
              <c:numCache>
                <c:formatCode>General</c:formatCode>
                <c:ptCount val="45"/>
                <c:pt idx="0">
                  <c:v>2.89453125</c:v>
                </c:pt>
                <c:pt idx="1">
                  <c:v>7.38671875</c:v>
                </c:pt>
                <c:pt idx="2">
                  <c:v>8.5087890625</c:v>
                </c:pt>
                <c:pt idx="3">
                  <c:v>8.5087890625</c:v>
                </c:pt>
                <c:pt idx="4">
                  <c:v>8.5087890625</c:v>
                </c:pt>
                <c:pt idx="5">
                  <c:v>8.5087890625</c:v>
                </c:pt>
                <c:pt idx="6">
                  <c:v>8.5087890625</c:v>
                </c:pt>
                <c:pt idx="7">
                  <c:v>8.5087890625</c:v>
                </c:pt>
                <c:pt idx="8">
                  <c:v>8.5087890625</c:v>
                </c:pt>
                <c:pt idx="9">
                  <c:v>8.5087890625</c:v>
                </c:pt>
                <c:pt idx="10">
                  <c:v>8.5087890625</c:v>
                </c:pt>
                <c:pt idx="11">
                  <c:v>8.5087890625</c:v>
                </c:pt>
                <c:pt idx="12">
                  <c:v>8.5087890625</c:v>
                </c:pt>
                <c:pt idx="13">
                  <c:v>8.5087890625</c:v>
                </c:pt>
                <c:pt idx="14">
                  <c:v>8.5087890625</c:v>
                </c:pt>
                <c:pt idx="15">
                  <c:v>8.5087890625</c:v>
                </c:pt>
                <c:pt idx="16">
                  <c:v>8.5087890625</c:v>
                </c:pt>
                <c:pt idx="17">
                  <c:v>8.5087890625</c:v>
                </c:pt>
                <c:pt idx="18">
                  <c:v>8.5087890625</c:v>
                </c:pt>
                <c:pt idx="19">
                  <c:v>8.5087890625</c:v>
                </c:pt>
                <c:pt idx="20">
                  <c:v>8.5087890625</c:v>
                </c:pt>
                <c:pt idx="21">
                  <c:v>8.5087890625</c:v>
                </c:pt>
                <c:pt idx="22">
                  <c:v>8.5087890625</c:v>
                </c:pt>
                <c:pt idx="23">
                  <c:v>8.5087890625</c:v>
                </c:pt>
                <c:pt idx="24">
                  <c:v>8.5087890625</c:v>
                </c:pt>
                <c:pt idx="25">
                  <c:v>8.5087890625</c:v>
                </c:pt>
                <c:pt idx="26">
                  <c:v>8.5087890625</c:v>
                </c:pt>
                <c:pt idx="27">
                  <c:v>8.5087890625</c:v>
                </c:pt>
                <c:pt idx="28">
                  <c:v>8.5087890625</c:v>
                </c:pt>
                <c:pt idx="29">
                  <c:v>8.5087890625</c:v>
                </c:pt>
                <c:pt idx="30">
                  <c:v>8.5087890625</c:v>
                </c:pt>
                <c:pt idx="31">
                  <c:v>8.5087890625</c:v>
                </c:pt>
                <c:pt idx="32">
                  <c:v>8.5087890625</c:v>
                </c:pt>
                <c:pt idx="33">
                  <c:v>8.5087890625</c:v>
                </c:pt>
                <c:pt idx="34">
                  <c:v>8.5087890625</c:v>
                </c:pt>
                <c:pt idx="35">
                  <c:v>8.5087890625</c:v>
                </c:pt>
                <c:pt idx="36">
                  <c:v>8.5087890625</c:v>
                </c:pt>
                <c:pt idx="37">
                  <c:v>8.5087890625</c:v>
                </c:pt>
                <c:pt idx="38">
                  <c:v>8.5087890625</c:v>
                </c:pt>
                <c:pt idx="39">
                  <c:v>8.5087890625</c:v>
                </c:pt>
                <c:pt idx="40">
                  <c:v>8.5087890625</c:v>
                </c:pt>
                <c:pt idx="41">
                  <c:v>8.5087890625</c:v>
                </c:pt>
                <c:pt idx="42">
                  <c:v>8.5087890625</c:v>
                </c:pt>
                <c:pt idx="43">
                  <c:v>8.5087890625</c:v>
                </c:pt>
                <c:pt idx="44">
                  <c:v>8.5087890625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21658416"/>
        <c:axId val="-221657872"/>
      </c:lineChart>
      <c:catAx>
        <c:axId val="-221658416"/>
        <c:scaling>
          <c:orientation val="minMax"/>
        </c:scaling>
        <c:delete val="0"/>
        <c:axPos val="b"/>
        <c:title>
          <c:tx>
            <c:rich>
              <a:bodyPr rot="0" anchor="ctr"/>
              <a:lstStyle/>
              <a:p>
                <a:pPr algn="ctr">
                  <a:defRPr sz="1800" b="1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milliseconds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txPr>
          <a:bodyPr rot="-2700000" anchor="ctr"/>
          <a:lstStyle/>
          <a:p>
            <a:pPr algn="ctr">
              <a:defRPr sz="1800" b="1">
                <a:solidFill>
                  <a:srgbClr val="000000"/>
                </a:solidFill>
                <a:latin typeface="Arial" charset="0"/>
                <a:ea typeface="Arial" charset="0"/>
                <a:cs typeface="Arial" charset="0"/>
              </a:defRPr>
            </a:pPr>
            <a:endParaRPr lang="nl-NL"/>
          </a:p>
        </c:txPr>
        <c:crossAx val="-2216578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21657872"/>
        <c:scaling>
          <c:orientation val="minMax"/>
        </c:scaling>
        <c:delete val="0"/>
        <c:axPos val="l"/>
        <c:majorGridlines/>
        <c:title>
          <c:tx>
            <c:rich>
              <a:bodyPr rot="-5400000" anchor="ctr"/>
              <a:lstStyle/>
              <a:p>
                <a:pPr algn="ctr">
                  <a:defRPr sz="1800" b="1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MEM Usage (MB)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crossAx val="-221658416"/>
        <c:crosses val="autoZero"/>
        <c:crossBetween val="between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plotVisOnly val="1"/>
    <c:dispBlanksAs val="gap"/>
    <c:showDLblsOverMax val="0"/>
  </c:chart>
  <c:spPr>
    <a:ln w="9525"/>
  </c:spPr>
  <c:txPr>
    <a:bodyPr rot="0" anchor="ctr"/>
    <a:lstStyle/>
    <a:p>
      <a:pPr algn="ctr">
        <a:defRPr sz="1000" b="0">
          <a:solidFill>
            <a:srgbClr val="000000"/>
          </a:solidFill>
          <a:latin typeface="Arial" charset="0"/>
          <a:ea typeface="Arial" charset="0"/>
          <a:cs typeface="Arial" charset="0"/>
        </a:defRPr>
      </a:pPr>
      <a:endParaRPr lang="nl-NL"/>
    </a:p>
  </c:txPr>
  <c:printSettings>
    <c:headerFooter/>
    <c:pageMargins b="1" l="0.75" r="0.75" t="1" header="0.5" footer="0.5"/>
    <c:pageSetup paperSize="9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0</xdr:colOff>
      <xdr:row>20</xdr:row>
      <xdr:rowOff>0</xdr:rowOff>
    </xdr:to>
    <xdr:graphicFrame macro="">
      <xdr:nvGraphicFramePr>
        <xdr:cNvPr id="2" name="Chart 1" descr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21</xdr:row>
      <xdr:rowOff>0</xdr:rowOff>
    </xdr:from>
    <xdr:to>
      <xdr:col>23</xdr:col>
      <xdr:colOff>0</xdr:colOff>
      <xdr:row>44</xdr:row>
      <xdr:rowOff>0</xdr:rowOff>
    </xdr:to>
    <xdr:graphicFrame macro="">
      <xdr:nvGraphicFramePr>
        <xdr:cNvPr id="3" name="Chart 2" descr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ColWidth="9.109375" defaultRowHeight="13.2" x14ac:dyDescent="0.25"/>
  <sheetData/>
  <pageMargins left="0.75" right="0.75" top="1" bottom="1" header="0.5" footer="0.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46"/>
  <sheetViews>
    <sheetView tabSelected="1" workbookViewId="0">
      <selection activeCell="H14" sqref="H14:H15"/>
    </sheetView>
  </sheetViews>
  <sheetFormatPr defaultColWidth="9.109375" defaultRowHeight="13.2" x14ac:dyDescent="0.25"/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G1" s="2" t="s">
        <v>4</v>
      </c>
    </row>
    <row r="2" spans="1:8" x14ac:dyDescent="0.25">
      <c r="A2" s="2">
        <f>970</f>
        <v>970</v>
      </c>
      <c r="B2" s="2">
        <f>13</f>
        <v>13</v>
      </c>
      <c r="C2" s="2">
        <f>684</f>
        <v>684</v>
      </c>
      <c r="D2" s="2">
        <f>2964</f>
        <v>2964</v>
      </c>
      <c r="E2" s="2">
        <f>2.89453125</f>
        <v>2.89453125</v>
      </c>
      <c r="G2" s="2">
        <f>289</f>
        <v>289</v>
      </c>
    </row>
    <row r="3" spans="1:8" x14ac:dyDescent="0.25">
      <c r="A3" s="2">
        <f>1259</f>
        <v>1259</v>
      </c>
      <c r="B3" s="2">
        <f t="shared" ref="B3:B19" si="0">0</f>
        <v>0</v>
      </c>
      <c r="C3" s="2">
        <f>868</f>
        <v>868</v>
      </c>
      <c r="D3" s="2">
        <f>7564</f>
        <v>7564</v>
      </c>
      <c r="E3" s="2">
        <f>7.38671875</f>
        <v>7.38671875</v>
      </c>
    </row>
    <row r="4" spans="1:8" x14ac:dyDescent="0.25">
      <c r="A4" s="2">
        <f>1556</f>
        <v>1556</v>
      </c>
      <c r="B4" s="2">
        <f t="shared" si="0"/>
        <v>0</v>
      </c>
      <c r="C4" s="2">
        <f>987</f>
        <v>987</v>
      </c>
      <c r="D4" s="2">
        <f t="shared" ref="D4:D46" si="1">8713</f>
        <v>8713</v>
      </c>
      <c r="E4" s="2">
        <f t="shared" ref="E4:E46" si="2">8.5087890625</f>
        <v>8.5087890625</v>
      </c>
      <c r="G4" s="2" t="s">
        <v>5</v>
      </c>
    </row>
    <row r="5" spans="1:8" x14ac:dyDescent="0.25">
      <c r="A5" s="2">
        <f>1852</f>
        <v>1852</v>
      </c>
      <c r="B5" s="2">
        <f t="shared" si="0"/>
        <v>0</v>
      </c>
      <c r="C5" s="2">
        <f>1108</f>
        <v>1108</v>
      </c>
      <c r="D5" s="2">
        <f t="shared" si="1"/>
        <v>8713</v>
      </c>
      <c r="E5" s="2">
        <f t="shared" si="2"/>
        <v>8.5087890625</v>
      </c>
      <c r="G5" s="2">
        <f>126</f>
        <v>126</v>
      </c>
    </row>
    <row r="6" spans="1:8" x14ac:dyDescent="0.25">
      <c r="A6" s="2">
        <f>2160</f>
        <v>2160</v>
      </c>
      <c r="B6" s="2">
        <f t="shared" si="0"/>
        <v>0</v>
      </c>
      <c r="C6" s="2">
        <f>1222</f>
        <v>1222</v>
      </c>
      <c r="D6" s="2">
        <f t="shared" si="1"/>
        <v>8713</v>
      </c>
      <c r="E6" s="2">
        <f t="shared" si="2"/>
        <v>8.5087890625</v>
      </c>
    </row>
    <row r="7" spans="1:8" x14ac:dyDescent="0.25">
      <c r="A7" s="2">
        <f>2489</f>
        <v>2489</v>
      </c>
      <c r="B7" s="2">
        <f t="shared" si="0"/>
        <v>0</v>
      </c>
      <c r="C7" s="2">
        <f>1346</f>
        <v>1346</v>
      </c>
      <c r="D7" s="2">
        <f t="shared" si="1"/>
        <v>8713</v>
      </c>
      <c r="E7" s="2">
        <f t="shared" si="2"/>
        <v>8.5087890625</v>
      </c>
    </row>
    <row r="8" spans="1:8" x14ac:dyDescent="0.25">
      <c r="A8" s="2">
        <f>2814</f>
        <v>2814</v>
      </c>
      <c r="B8" s="2">
        <f t="shared" si="0"/>
        <v>0</v>
      </c>
      <c r="C8" s="2">
        <f>1471</f>
        <v>1471</v>
      </c>
      <c r="D8" s="2">
        <f t="shared" si="1"/>
        <v>8713</v>
      </c>
      <c r="E8" s="2">
        <f t="shared" si="2"/>
        <v>8.5087890625</v>
      </c>
    </row>
    <row r="9" spans="1:8" x14ac:dyDescent="0.25">
      <c r="A9" s="2">
        <f>3122</f>
        <v>3122</v>
      </c>
      <c r="B9" s="2">
        <f t="shared" si="0"/>
        <v>0</v>
      </c>
      <c r="C9" s="2">
        <f>1594</f>
        <v>1594</v>
      </c>
      <c r="D9" s="2">
        <f t="shared" si="1"/>
        <v>8713</v>
      </c>
      <c r="E9" s="2">
        <f t="shared" si="2"/>
        <v>8.5087890625</v>
      </c>
    </row>
    <row r="10" spans="1:8" x14ac:dyDescent="0.25">
      <c r="A10" s="2">
        <f>3423</f>
        <v>3423</v>
      </c>
      <c r="B10" s="2">
        <f t="shared" si="0"/>
        <v>0</v>
      </c>
      <c r="C10" s="2">
        <f>1713</f>
        <v>1713</v>
      </c>
      <c r="D10" s="2">
        <f t="shared" si="1"/>
        <v>8713</v>
      </c>
      <c r="E10" s="2">
        <f t="shared" si="2"/>
        <v>8.5087890625</v>
      </c>
    </row>
    <row r="11" spans="1:8" x14ac:dyDescent="0.25">
      <c r="A11" s="2">
        <f>3724</f>
        <v>3724</v>
      </c>
      <c r="B11" s="2">
        <f t="shared" si="0"/>
        <v>0</v>
      </c>
      <c r="C11" s="2">
        <f>1835</f>
        <v>1835</v>
      </c>
      <c r="D11" s="2">
        <f t="shared" si="1"/>
        <v>8713</v>
      </c>
      <c r="E11" s="2">
        <f t="shared" si="2"/>
        <v>8.5087890625</v>
      </c>
    </row>
    <row r="12" spans="1:8" x14ac:dyDescent="0.25">
      <c r="A12" s="2">
        <f>4022</f>
        <v>4022</v>
      </c>
      <c r="B12" s="2">
        <f t="shared" si="0"/>
        <v>0</v>
      </c>
      <c r="C12" s="2">
        <f>1980</f>
        <v>1980</v>
      </c>
      <c r="D12" s="2">
        <f t="shared" si="1"/>
        <v>8713</v>
      </c>
      <c r="E12" s="2">
        <f t="shared" si="2"/>
        <v>8.5087890625</v>
      </c>
    </row>
    <row r="13" spans="1:8" x14ac:dyDescent="0.25">
      <c r="A13" s="2">
        <f>4334</f>
        <v>4334</v>
      </c>
      <c r="B13" s="2">
        <f t="shared" si="0"/>
        <v>0</v>
      </c>
      <c r="C13" s="2">
        <f>2099</f>
        <v>2099</v>
      </c>
      <c r="D13" s="2">
        <f t="shared" si="1"/>
        <v>8713</v>
      </c>
      <c r="E13" s="2">
        <f t="shared" si="2"/>
        <v>8.5087890625</v>
      </c>
    </row>
    <row r="14" spans="1:8" x14ac:dyDescent="0.25">
      <c r="A14" s="2">
        <f>4630</f>
        <v>4630</v>
      </c>
      <c r="B14" s="2">
        <f t="shared" si="0"/>
        <v>0</v>
      </c>
      <c r="C14" s="2">
        <f>2224</f>
        <v>2224</v>
      </c>
      <c r="D14" s="2">
        <f t="shared" si="1"/>
        <v>8713</v>
      </c>
      <c r="E14" s="2">
        <f t="shared" si="2"/>
        <v>8.5087890625</v>
      </c>
      <c r="H14" s="1" t="s">
        <v>6</v>
      </c>
    </row>
    <row r="15" spans="1:8" x14ac:dyDescent="0.25">
      <c r="A15" s="2">
        <f>4960</f>
        <v>4960</v>
      </c>
      <c r="B15" s="2">
        <f t="shared" si="0"/>
        <v>0</v>
      </c>
      <c r="C15" s="2">
        <f>2346</f>
        <v>2346</v>
      </c>
      <c r="D15" s="2">
        <f t="shared" si="1"/>
        <v>8713</v>
      </c>
      <c r="E15" s="2">
        <f t="shared" si="2"/>
        <v>8.5087890625</v>
      </c>
      <c r="H15" s="1">
        <f>MAX(E2:E1048576)</f>
        <v>8.5087890625</v>
      </c>
    </row>
    <row r="16" spans="1:8" x14ac:dyDescent="0.25">
      <c r="A16" s="2">
        <f>5257</f>
        <v>5257</v>
      </c>
      <c r="B16" s="2">
        <f t="shared" si="0"/>
        <v>0</v>
      </c>
      <c r="C16" s="2">
        <f>2489</f>
        <v>2489</v>
      </c>
      <c r="D16" s="2">
        <f t="shared" si="1"/>
        <v>8713</v>
      </c>
      <c r="E16" s="2">
        <f t="shared" si="2"/>
        <v>8.5087890625</v>
      </c>
      <c r="H16" s="1"/>
    </row>
    <row r="17" spans="1:5" x14ac:dyDescent="0.25">
      <c r="A17" s="2">
        <f>5562</f>
        <v>5562</v>
      </c>
      <c r="B17" s="2">
        <f t="shared" si="0"/>
        <v>0</v>
      </c>
      <c r="C17" s="2">
        <f>2633</f>
        <v>2633</v>
      </c>
      <c r="D17" s="2">
        <f t="shared" si="1"/>
        <v>8713</v>
      </c>
      <c r="E17" s="2">
        <f t="shared" si="2"/>
        <v>8.5087890625</v>
      </c>
    </row>
    <row r="18" spans="1:5" x14ac:dyDescent="0.25">
      <c r="A18" s="2">
        <f>5870</f>
        <v>5870</v>
      </c>
      <c r="B18" s="2">
        <f t="shared" si="0"/>
        <v>0</v>
      </c>
      <c r="C18" s="2">
        <f>2768</f>
        <v>2768</v>
      </c>
      <c r="D18" s="2">
        <f t="shared" si="1"/>
        <v>8713</v>
      </c>
      <c r="E18" s="2">
        <f t="shared" si="2"/>
        <v>8.5087890625</v>
      </c>
    </row>
    <row r="19" spans="1:5" x14ac:dyDescent="0.25">
      <c r="A19" s="2">
        <f>6173</f>
        <v>6173</v>
      </c>
      <c r="B19" s="2">
        <f t="shared" si="0"/>
        <v>0</v>
      </c>
      <c r="C19" s="2">
        <f>2966</f>
        <v>2966</v>
      </c>
      <c r="D19" s="2">
        <f t="shared" si="1"/>
        <v>8713</v>
      </c>
      <c r="E19" s="2">
        <f t="shared" si="2"/>
        <v>8.5087890625</v>
      </c>
    </row>
    <row r="20" spans="1:5" x14ac:dyDescent="0.25">
      <c r="C20" s="2">
        <f>3087</f>
        <v>3087</v>
      </c>
      <c r="D20" s="2">
        <f t="shared" si="1"/>
        <v>8713</v>
      </c>
      <c r="E20" s="2">
        <f t="shared" si="2"/>
        <v>8.5087890625</v>
      </c>
    </row>
    <row r="21" spans="1:5" x14ac:dyDescent="0.25">
      <c r="C21" s="2">
        <f>3214</f>
        <v>3214</v>
      </c>
      <c r="D21" s="2">
        <f t="shared" si="1"/>
        <v>8713</v>
      </c>
      <c r="E21" s="2">
        <f t="shared" si="2"/>
        <v>8.5087890625</v>
      </c>
    </row>
    <row r="22" spans="1:5" x14ac:dyDescent="0.25">
      <c r="C22" s="2">
        <f>3335</f>
        <v>3335</v>
      </c>
      <c r="D22" s="2">
        <f t="shared" si="1"/>
        <v>8713</v>
      </c>
      <c r="E22" s="2">
        <f t="shared" si="2"/>
        <v>8.5087890625</v>
      </c>
    </row>
    <row r="23" spans="1:5" x14ac:dyDescent="0.25">
      <c r="C23" s="2">
        <f>3449</f>
        <v>3449</v>
      </c>
      <c r="D23" s="2">
        <f t="shared" si="1"/>
        <v>8713</v>
      </c>
      <c r="E23" s="2">
        <f t="shared" si="2"/>
        <v>8.5087890625</v>
      </c>
    </row>
    <row r="24" spans="1:5" x14ac:dyDescent="0.25">
      <c r="C24" s="2">
        <f>3568</f>
        <v>3568</v>
      </c>
      <c r="D24" s="2">
        <f t="shared" si="1"/>
        <v>8713</v>
      </c>
      <c r="E24" s="2">
        <f t="shared" si="2"/>
        <v>8.5087890625</v>
      </c>
    </row>
    <row r="25" spans="1:5" x14ac:dyDescent="0.25">
      <c r="C25" s="2">
        <f>3692</f>
        <v>3692</v>
      </c>
      <c r="D25" s="2">
        <f t="shared" si="1"/>
        <v>8713</v>
      </c>
      <c r="E25" s="2">
        <f t="shared" si="2"/>
        <v>8.5087890625</v>
      </c>
    </row>
    <row r="26" spans="1:5" x14ac:dyDescent="0.25">
      <c r="C26" s="2">
        <f>3826</f>
        <v>3826</v>
      </c>
      <c r="D26" s="2">
        <f t="shared" si="1"/>
        <v>8713</v>
      </c>
      <c r="E26" s="2">
        <f t="shared" si="2"/>
        <v>8.5087890625</v>
      </c>
    </row>
    <row r="27" spans="1:5" x14ac:dyDescent="0.25">
      <c r="C27" s="2">
        <f>3945</f>
        <v>3945</v>
      </c>
      <c r="D27" s="2">
        <f t="shared" si="1"/>
        <v>8713</v>
      </c>
      <c r="E27" s="2">
        <f t="shared" si="2"/>
        <v>8.5087890625</v>
      </c>
    </row>
    <row r="28" spans="1:5" x14ac:dyDescent="0.25">
      <c r="C28" s="2">
        <f>4069</f>
        <v>4069</v>
      </c>
      <c r="D28" s="2">
        <f t="shared" si="1"/>
        <v>8713</v>
      </c>
      <c r="E28" s="2">
        <f t="shared" si="2"/>
        <v>8.5087890625</v>
      </c>
    </row>
    <row r="29" spans="1:5" x14ac:dyDescent="0.25">
      <c r="C29" s="2">
        <f>4190</f>
        <v>4190</v>
      </c>
      <c r="D29" s="2">
        <f t="shared" si="1"/>
        <v>8713</v>
      </c>
      <c r="E29" s="2">
        <f t="shared" si="2"/>
        <v>8.5087890625</v>
      </c>
    </row>
    <row r="30" spans="1:5" x14ac:dyDescent="0.25">
      <c r="C30" s="2">
        <f>4312</f>
        <v>4312</v>
      </c>
      <c r="D30" s="2">
        <f t="shared" si="1"/>
        <v>8713</v>
      </c>
      <c r="E30" s="2">
        <f t="shared" si="2"/>
        <v>8.5087890625</v>
      </c>
    </row>
    <row r="31" spans="1:5" x14ac:dyDescent="0.25">
      <c r="C31" s="2">
        <f>4443</f>
        <v>4443</v>
      </c>
      <c r="D31" s="2">
        <f t="shared" si="1"/>
        <v>8713</v>
      </c>
      <c r="E31" s="2">
        <f t="shared" si="2"/>
        <v>8.5087890625</v>
      </c>
    </row>
    <row r="32" spans="1:5" x14ac:dyDescent="0.25">
      <c r="C32" s="2">
        <f>4568</f>
        <v>4568</v>
      </c>
      <c r="D32" s="2">
        <f t="shared" si="1"/>
        <v>8713</v>
      </c>
      <c r="E32" s="2">
        <f t="shared" si="2"/>
        <v>8.5087890625</v>
      </c>
    </row>
    <row r="33" spans="3:5" x14ac:dyDescent="0.25">
      <c r="C33" s="2">
        <f>4696</f>
        <v>4696</v>
      </c>
      <c r="D33" s="2">
        <f t="shared" si="1"/>
        <v>8713</v>
      </c>
      <c r="E33" s="2">
        <f t="shared" si="2"/>
        <v>8.5087890625</v>
      </c>
    </row>
    <row r="34" spans="3:5" x14ac:dyDescent="0.25">
      <c r="C34" s="2">
        <f>4821</f>
        <v>4821</v>
      </c>
      <c r="D34" s="2">
        <f t="shared" si="1"/>
        <v>8713</v>
      </c>
      <c r="E34" s="2">
        <f t="shared" si="2"/>
        <v>8.5087890625</v>
      </c>
    </row>
    <row r="35" spans="3:5" x14ac:dyDescent="0.25">
      <c r="C35" s="2">
        <f>4998</f>
        <v>4998</v>
      </c>
      <c r="D35" s="2">
        <f t="shared" si="1"/>
        <v>8713</v>
      </c>
      <c r="E35" s="2">
        <f t="shared" si="2"/>
        <v>8.5087890625</v>
      </c>
    </row>
    <row r="36" spans="3:5" x14ac:dyDescent="0.25">
      <c r="C36" s="2">
        <f>5120</f>
        <v>5120</v>
      </c>
      <c r="D36" s="2">
        <f t="shared" si="1"/>
        <v>8713</v>
      </c>
      <c r="E36" s="2">
        <f t="shared" si="2"/>
        <v>8.5087890625</v>
      </c>
    </row>
    <row r="37" spans="3:5" x14ac:dyDescent="0.25">
      <c r="C37" s="2">
        <f>5250</f>
        <v>5250</v>
      </c>
      <c r="D37" s="2">
        <f t="shared" si="1"/>
        <v>8713</v>
      </c>
      <c r="E37" s="2">
        <f t="shared" si="2"/>
        <v>8.5087890625</v>
      </c>
    </row>
    <row r="38" spans="3:5" x14ac:dyDescent="0.25">
      <c r="C38" s="2">
        <f>5384</f>
        <v>5384</v>
      </c>
      <c r="D38" s="2">
        <f t="shared" si="1"/>
        <v>8713</v>
      </c>
      <c r="E38" s="2">
        <f t="shared" si="2"/>
        <v>8.5087890625</v>
      </c>
    </row>
    <row r="39" spans="3:5" x14ac:dyDescent="0.25">
      <c r="C39" s="2">
        <f>5504</f>
        <v>5504</v>
      </c>
      <c r="D39" s="2">
        <f t="shared" si="1"/>
        <v>8713</v>
      </c>
      <c r="E39" s="2">
        <f t="shared" si="2"/>
        <v>8.5087890625</v>
      </c>
    </row>
    <row r="40" spans="3:5" x14ac:dyDescent="0.25">
      <c r="C40" s="2">
        <f>5632</f>
        <v>5632</v>
      </c>
      <c r="D40" s="2">
        <f t="shared" si="1"/>
        <v>8713</v>
      </c>
      <c r="E40" s="2">
        <f t="shared" si="2"/>
        <v>8.5087890625</v>
      </c>
    </row>
    <row r="41" spans="3:5" x14ac:dyDescent="0.25">
      <c r="C41" s="2">
        <f>5747</f>
        <v>5747</v>
      </c>
      <c r="D41" s="2">
        <f t="shared" si="1"/>
        <v>8713</v>
      </c>
      <c r="E41" s="2">
        <f t="shared" si="2"/>
        <v>8.5087890625</v>
      </c>
    </row>
    <row r="42" spans="3:5" x14ac:dyDescent="0.25">
      <c r="C42" s="2">
        <f>5884</f>
        <v>5884</v>
      </c>
      <c r="D42" s="2">
        <f t="shared" si="1"/>
        <v>8713</v>
      </c>
      <c r="E42" s="2">
        <f t="shared" si="2"/>
        <v>8.5087890625</v>
      </c>
    </row>
    <row r="43" spans="3:5" x14ac:dyDescent="0.25">
      <c r="C43" s="2">
        <f>6004</f>
        <v>6004</v>
      </c>
      <c r="D43" s="2">
        <f t="shared" si="1"/>
        <v>8713</v>
      </c>
      <c r="E43" s="2">
        <f t="shared" si="2"/>
        <v>8.5087890625</v>
      </c>
    </row>
    <row r="44" spans="3:5" x14ac:dyDescent="0.25">
      <c r="C44" s="2">
        <f>6128</f>
        <v>6128</v>
      </c>
      <c r="D44" s="2">
        <f t="shared" si="1"/>
        <v>8713</v>
      </c>
      <c r="E44" s="2">
        <f t="shared" si="2"/>
        <v>8.5087890625</v>
      </c>
    </row>
    <row r="45" spans="3:5" x14ac:dyDescent="0.25">
      <c r="C45" s="2">
        <f>6247</f>
        <v>6247</v>
      </c>
      <c r="D45" s="2">
        <f t="shared" si="1"/>
        <v>8713</v>
      </c>
      <c r="E45" s="2">
        <f t="shared" si="2"/>
        <v>8.5087890625</v>
      </c>
    </row>
    <row r="46" spans="3:5" x14ac:dyDescent="0.25">
      <c r="C46" s="2">
        <f>6360</f>
        <v>6360</v>
      </c>
      <c r="D46" s="2">
        <f t="shared" si="1"/>
        <v>8713</v>
      </c>
      <c r="E46" s="2">
        <f t="shared" si="2"/>
        <v>8.5087890625</v>
      </c>
    </row>
  </sheetData>
  <pageMargins left="0.75" right="0.75" top="1" bottom="1" header="0.5" footer="0.5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Grafiek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Nicolas Quartier</cp:lastModifiedBy>
  <cp:lastPrinted>2016-01-08T15:46:53Z</cp:lastPrinted>
  <dcterms:created xsi:type="dcterms:W3CDTF">2016-01-08T15:46:53Z</dcterms:created>
  <dcterms:modified xsi:type="dcterms:W3CDTF">2016-01-08T15:34:10Z</dcterms:modified>
</cp:coreProperties>
</file>