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<sst xmlns="http://schemas.openxmlformats.org/spreadsheetml/2006/main" count="9" uniqueCount="9">
  <si>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</si>
  <si>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</si>
  <si>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</si>
  <si>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</si>
  <si>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294(124x)</t>
  </si>
  <si>
    <t>AVERAGE: 133(276x)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</si>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</sst>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Sheet1!$A$2:$A$125</c:f>
              <c:numCache>
                <c:formatCode>General</c:formatCode>
                <c:ptCount val="124"/>
                <c:pt idx="0">
                  <c:v>486</c:v>
                </c:pt>
                <c:pt idx="1">
                  <c:v>804</c:v>
                </c:pt>
                <c:pt idx="2">
                  <c:v>1085</c:v>
                </c:pt>
                <c:pt idx="3">
                  <c:v>1363</c:v>
                </c:pt>
                <c:pt idx="4">
                  <c:v>1644</c:v>
                </c:pt>
                <c:pt idx="5">
                  <c:v>1962</c:v>
                </c:pt>
                <c:pt idx="6">
                  <c:v>2284</c:v>
                </c:pt>
                <c:pt idx="7">
                  <c:v>2595</c:v>
                </c:pt>
                <c:pt idx="8">
                  <c:v>2922</c:v>
                </c:pt>
                <c:pt idx="9">
                  <c:v>3212</c:v>
                </c:pt>
                <c:pt idx="10">
                  <c:v>3474</c:v>
                </c:pt>
                <c:pt idx="11">
                  <c:v>3760</c:v>
                </c:pt>
                <c:pt idx="12">
                  <c:v>4042</c:v>
                </c:pt>
                <c:pt idx="13">
                  <c:v>4321</c:v>
                </c:pt>
                <c:pt idx="14">
                  <c:v>4595</c:v>
                </c:pt>
                <c:pt idx="15">
                  <c:v>4878</c:v>
                </c:pt>
                <c:pt idx="16">
                  <c:v>5153</c:v>
                </c:pt>
                <c:pt idx="17">
                  <c:v>5448</c:v>
                </c:pt>
                <c:pt idx="18">
                  <c:v>5761</c:v>
                </c:pt>
                <c:pt idx="19">
                  <c:v>6034</c:v>
                </c:pt>
                <c:pt idx="20">
                  <c:v>6309</c:v>
                </c:pt>
                <c:pt idx="21">
                  <c:v>6607</c:v>
                </c:pt>
                <c:pt idx="22">
                  <c:v>6888</c:v>
                </c:pt>
                <c:pt idx="23">
                  <c:v>7186</c:v>
                </c:pt>
                <c:pt idx="24">
                  <c:v>7469</c:v>
                </c:pt>
                <c:pt idx="25">
                  <c:v>7746</c:v>
                </c:pt>
                <c:pt idx="26">
                  <c:v>8027</c:v>
                </c:pt>
                <c:pt idx="27">
                  <c:v>8374</c:v>
                </c:pt>
                <c:pt idx="28">
                  <c:v>8707</c:v>
                </c:pt>
                <c:pt idx="29">
                  <c:v>9024</c:v>
                </c:pt>
                <c:pt idx="30">
                  <c:v>9344</c:v>
                </c:pt>
                <c:pt idx="31">
                  <c:v>9646</c:v>
                </c:pt>
                <c:pt idx="32">
                  <c:v>9940</c:v>
                </c:pt>
                <c:pt idx="33">
                  <c:v>10234</c:v>
                </c:pt>
                <c:pt idx="34">
                  <c:v>10567</c:v>
                </c:pt>
                <c:pt idx="35">
                  <c:v>10916</c:v>
                </c:pt>
                <c:pt idx="36">
                  <c:v>11246</c:v>
                </c:pt>
                <c:pt idx="37">
                  <c:v>11556</c:v>
                </c:pt>
                <c:pt idx="38">
                  <c:v>11858</c:v>
                </c:pt>
                <c:pt idx="39">
                  <c:v>12144</c:v>
                </c:pt>
                <c:pt idx="40">
                  <c:v>12421</c:v>
                </c:pt>
                <c:pt idx="41">
                  <c:v>12705</c:v>
                </c:pt>
                <c:pt idx="42">
                  <c:v>12994</c:v>
                </c:pt>
                <c:pt idx="43">
                  <c:v>13282</c:v>
                </c:pt>
                <c:pt idx="44">
                  <c:v>13554</c:v>
                </c:pt>
                <c:pt idx="45">
                  <c:v>13851</c:v>
                </c:pt>
                <c:pt idx="46">
                  <c:v>14121</c:v>
                </c:pt>
                <c:pt idx="47">
                  <c:v>14401</c:v>
                </c:pt>
                <c:pt idx="48">
                  <c:v>14675</c:v>
                </c:pt>
                <c:pt idx="49">
                  <c:v>14947</c:v>
                </c:pt>
                <c:pt idx="50">
                  <c:v>15229</c:v>
                </c:pt>
                <c:pt idx="51">
                  <c:v>15520</c:v>
                </c:pt>
                <c:pt idx="52">
                  <c:v>15844</c:v>
                </c:pt>
                <c:pt idx="53">
                  <c:v>16198</c:v>
                </c:pt>
                <c:pt idx="54">
                  <c:v>16467</c:v>
                </c:pt>
                <c:pt idx="55">
                  <c:v>16751</c:v>
                </c:pt>
                <c:pt idx="56">
                  <c:v>17033</c:v>
                </c:pt>
                <c:pt idx="57">
                  <c:v>17306</c:v>
                </c:pt>
                <c:pt idx="58">
                  <c:v>17584</c:v>
                </c:pt>
                <c:pt idx="59">
                  <c:v>17869</c:v>
                </c:pt>
                <c:pt idx="60">
                  <c:v>18142</c:v>
                </c:pt>
                <c:pt idx="61">
                  <c:v>18450</c:v>
                </c:pt>
                <c:pt idx="62">
                  <c:v>18767</c:v>
                </c:pt>
                <c:pt idx="63">
                  <c:v>19052</c:v>
                </c:pt>
                <c:pt idx="64">
                  <c:v>19339</c:v>
                </c:pt>
                <c:pt idx="65">
                  <c:v>19625</c:v>
                </c:pt>
                <c:pt idx="66">
                  <c:v>19913</c:v>
                </c:pt>
                <c:pt idx="67">
                  <c:v>20195</c:v>
                </c:pt>
                <c:pt idx="68">
                  <c:v>20471</c:v>
                </c:pt>
                <c:pt idx="69">
                  <c:v>20778</c:v>
                </c:pt>
                <c:pt idx="70">
                  <c:v>21059</c:v>
                </c:pt>
                <c:pt idx="71">
                  <c:v>21341</c:v>
                </c:pt>
                <c:pt idx="72">
                  <c:v>21624</c:v>
                </c:pt>
                <c:pt idx="73">
                  <c:v>21945</c:v>
                </c:pt>
                <c:pt idx="74">
                  <c:v>22274</c:v>
                </c:pt>
                <c:pt idx="75">
                  <c:v>22589</c:v>
                </c:pt>
                <c:pt idx="76">
                  <c:v>22904</c:v>
                </c:pt>
                <c:pt idx="77">
                  <c:v>23224</c:v>
                </c:pt>
                <c:pt idx="78">
                  <c:v>23543</c:v>
                </c:pt>
                <c:pt idx="79">
                  <c:v>23816</c:v>
                </c:pt>
                <c:pt idx="80">
                  <c:v>24082</c:v>
                </c:pt>
                <c:pt idx="81">
                  <c:v>24354</c:v>
                </c:pt>
                <c:pt idx="82">
                  <c:v>24624</c:v>
                </c:pt>
                <c:pt idx="83">
                  <c:v>24897</c:v>
                </c:pt>
                <c:pt idx="84">
                  <c:v>25176</c:v>
                </c:pt>
                <c:pt idx="85">
                  <c:v>25452</c:v>
                </c:pt>
                <c:pt idx="86">
                  <c:v>25722</c:v>
                </c:pt>
                <c:pt idx="87">
                  <c:v>26012</c:v>
                </c:pt>
                <c:pt idx="88">
                  <c:v>26294</c:v>
                </c:pt>
                <c:pt idx="89">
                  <c:v>26568</c:v>
                </c:pt>
                <c:pt idx="90">
                  <c:v>26865</c:v>
                </c:pt>
                <c:pt idx="91">
                  <c:v>27147</c:v>
                </c:pt>
                <c:pt idx="92">
                  <c:v>27419</c:v>
                </c:pt>
                <c:pt idx="93">
                  <c:v>27697</c:v>
                </c:pt>
                <c:pt idx="94">
                  <c:v>27971</c:v>
                </c:pt>
                <c:pt idx="95">
                  <c:v>28260</c:v>
                </c:pt>
                <c:pt idx="96">
                  <c:v>28534</c:v>
                </c:pt>
                <c:pt idx="97">
                  <c:v>28817</c:v>
                </c:pt>
                <c:pt idx="98">
                  <c:v>29099</c:v>
                </c:pt>
                <c:pt idx="99">
                  <c:v>29415</c:v>
                </c:pt>
                <c:pt idx="100">
                  <c:v>29705</c:v>
                </c:pt>
                <c:pt idx="101">
                  <c:v>29988</c:v>
                </c:pt>
                <c:pt idx="102">
                  <c:v>30276</c:v>
                </c:pt>
                <c:pt idx="103">
                  <c:v>30563</c:v>
                </c:pt>
                <c:pt idx="104">
                  <c:v>30848</c:v>
                </c:pt>
                <c:pt idx="105">
                  <c:v>31123</c:v>
                </c:pt>
                <c:pt idx="106">
                  <c:v>31400</c:v>
                </c:pt>
                <c:pt idx="107">
                  <c:v>31677</c:v>
                </c:pt>
                <c:pt idx="108">
                  <c:v>31986</c:v>
                </c:pt>
                <c:pt idx="109">
                  <c:v>32304</c:v>
                </c:pt>
                <c:pt idx="110">
                  <c:v>32606</c:v>
                </c:pt>
                <c:pt idx="111">
                  <c:v>32896</c:v>
                </c:pt>
                <c:pt idx="112">
                  <c:v>33173</c:v>
                </c:pt>
                <c:pt idx="113">
                  <c:v>33522</c:v>
                </c:pt>
                <c:pt idx="114">
                  <c:v>33924</c:v>
                </c:pt>
                <c:pt idx="115">
                  <c:v>34349</c:v>
                </c:pt>
                <c:pt idx="116">
                  <c:v>34732</c:v>
                </c:pt>
                <c:pt idx="117">
                  <c:v>35136</c:v>
                </c:pt>
                <c:pt idx="118">
                  <c:v>35512</c:v>
                </c:pt>
                <c:pt idx="119">
                  <c:v>35873</c:v>
                </c:pt>
                <c:pt idx="120">
                  <c:v>36137</c:v>
                </c:pt>
                <c:pt idx="121">
                  <c:v>36422</c:v>
                </c:pt>
                <c:pt idx="122">
                  <c:v>36714</c:v>
                </c:pt>
                <c:pt idx="123">
                  <c:v>36992</c:v>
                </c:pt>
              </c:numCache>
            </c:numRef>
          </c:cat>
          <c:val>
            <c:numRef>
              <c:f>Sheet1!$B$2:$B$125</c:f>
              <c:numCache>
                <c:formatCode>General</c:formatCode>
                <c:ptCount val="124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20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22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45152"/>
        <c:axId val="582945696"/>
      </c:lineChart>
      <c:catAx>
        <c:axId val="5829451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8294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2945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829451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Sheet1!$C$2:$C$277</c:f>
              <c:numCache>
                <c:formatCode>General</c:formatCode>
                <c:ptCount val="276"/>
                <c:pt idx="0">
                  <c:v>522</c:v>
                </c:pt>
                <c:pt idx="1">
                  <c:v>696</c:v>
                </c:pt>
                <c:pt idx="2">
                  <c:v>893</c:v>
                </c:pt>
                <c:pt idx="3">
                  <c:v>1007</c:v>
                </c:pt>
                <c:pt idx="4">
                  <c:v>1150</c:v>
                </c:pt>
                <c:pt idx="5">
                  <c:v>1268</c:v>
                </c:pt>
                <c:pt idx="6">
                  <c:v>1390</c:v>
                </c:pt>
                <c:pt idx="7">
                  <c:v>1508</c:v>
                </c:pt>
                <c:pt idx="8">
                  <c:v>1635</c:v>
                </c:pt>
                <c:pt idx="9">
                  <c:v>1768</c:v>
                </c:pt>
                <c:pt idx="10">
                  <c:v>1904</c:v>
                </c:pt>
                <c:pt idx="11">
                  <c:v>2093</c:v>
                </c:pt>
                <c:pt idx="12">
                  <c:v>2255</c:v>
                </c:pt>
                <c:pt idx="13">
                  <c:v>2387</c:v>
                </c:pt>
                <c:pt idx="14">
                  <c:v>2525</c:v>
                </c:pt>
                <c:pt idx="15">
                  <c:v>2706</c:v>
                </c:pt>
                <c:pt idx="16">
                  <c:v>2858</c:v>
                </c:pt>
                <c:pt idx="17">
                  <c:v>2998</c:v>
                </c:pt>
                <c:pt idx="18">
                  <c:v>3115</c:v>
                </c:pt>
                <c:pt idx="19">
                  <c:v>3248</c:v>
                </c:pt>
                <c:pt idx="20">
                  <c:v>3363</c:v>
                </c:pt>
                <c:pt idx="21">
                  <c:v>3484</c:v>
                </c:pt>
                <c:pt idx="22">
                  <c:v>3616</c:v>
                </c:pt>
                <c:pt idx="23">
                  <c:v>3760</c:v>
                </c:pt>
                <c:pt idx="24">
                  <c:v>3885</c:v>
                </c:pt>
                <c:pt idx="25">
                  <c:v>4000</c:v>
                </c:pt>
                <c:pt idx="26">
                  <c:v>4124</c:v>
                </c:pt>
                <c:pt idx="27">
                  <c:v>4252</c:v>
                </c:pt>
                <c:pt idx="28">
                  <c:v>4374</c:v>
                </c:pt>
                <c:pt idx="29">
                  <c:v>4481</c:v>
                </c:pt>
                <c:pt idx="30">
                  <c:v>4600</c:v>
                </c:pt>
                <c:pt idx="31">
                  <c:v>4721</c:v>
                </c:pt>
                <c:pt idx="32">
                  <c:v>4841</c:v>
                </c:pt>
                <c:pt idx="33">
                  <c:v>4980</c:v>
                </c:pt>
                <c:pt idx="34">
                  <c:v>5096</c:v>
                </c:pt>
                <c:pt idx="35">
                  <c:v>5216</c:v>
                </c:pt>
                <c:pt idx="36">
                  <c:v>5343</c:v>
                </c:pt>
                <c:pt idx="37">
                  <c:v>5482</c:v>
                </c:pt>
                <c:pt idx="38">
                  <c:v>5643</c:v>
                </c:pt>
                <c:pt idx="39">
                  <c:v>5783</c:v>
                </c:pt>
                <c:pt idx="40">
                  <c:v>5899</c:v>
                </c:pt>
                <c:pt idx="41">
                  <c:v>6017</c:v>
                </c:pt>
                <c:pt idx="42">
                  <c:v>6143</c:v>
                </c:pt>
                <c:pt idx="43">
                  <c:v>6259</c:v>
                </c:pt>
                <c:pt idx="44">
                  <c:v>6403</c:v>
                </c:pt>
                <c:pt idx="45">
                  <c:v>6532</c:v>
                </c:pt>
                <c:pt idx="46">
                  <c:v>6678</c:v>
                </c:pt>
                <c:pt idx="47">
                  <c:v>6805</c:v>
                </c:pt>
                <c:pt idx="48">
                  <c:v>6932</c:v>
                </c:pt>
                <c:pt idx="49">
                  <c:v>7097</c:v>
                </c:pt>
                <c:pt idx="50">
                  <c:v>7216</c:v>
                </c:pt>
                <c:pt idx="51">
                  <c:v>7355</c:v>
                </c:pt>
                <c:pt idx="52">
                  <c:v>7492</c:v>
                </c:pt>
                <c:pt idx="53">
                  <c:v>7614</c:v>
                </c:pt>
                <c:pt idx="54">
                  <c:v>7750</c:v>
                </c:pt>
                <c:pt idx="55">
                  <c:v>7877</c:v>
                </c:pt>
                <c:pt idx="56">
                  <c:v>7997</c:v>
                </c:pt>
                <c:pt idx="57">
                  <c:v>8125</c:v>
                </c:pt>
                <c:pt idx="58">
                  <c:v>8266</c:v>
                </c:pt>
                <c:pt idx="59">
                  <c:v>8428</c:v>
                </c:pt>
                <c:pt idx="60">
                  <c:v>8564</c:v>
                </c:pt>
                <c:pt idx="61">
                  <c:v>8730</c:v>
                </c:pt>
                <c:pt idx="62">
                  <c:v>8876</c:v>
                </c:pt>
                <c:pt idx="63">
                  <c:v>9007</c:v>
                </c:pt>
                <c:pt idx="64">
                  <c:v>9158</c:v>
                </c:pt>
                <c:pt idx="65">
                  <c:v>9296</c:v>
                </c:pt>
                <c:pt idx="66">
                  <c:v>9459</c:v>
                </c:pt>
                <c:pt idx="67">
                  <c:v>9665</c:v>
                </c:pt>
                <c:pt idx="68">
                  <c:v>9797</c:v>
                </c:pt>
                <c:pt idx="69">
                  <c:v>9917</c:v>
                </c:pt>
                <c:pt idx="70">
                  <c:v>10041</c:v>
                </c:pt>
                <c:pt idx="71">
                  <c:v>10179</c:v>
                </c:pt>
                <c:pt idx="72">
                  <c:v>10326</c:v>
                </c:pt>
                <c:pt idx="73">
                  <c:v>10468</c:v>
                </c:pt>
                <c:pt idx="74">
                  <c:v>10658</c:v>
                </c:pt>
                <c:pt idx="75">
                  <c:v>10790</c:v>
                </c:pt>
                <c:pt idx="76">
                  <c:v>10928</c:v>
                </c:pt>
                <c:pt idx="77">
                  <c:v>11060</c:v>
                </c:pt>
                <c:pt idx="78">
                  <c:v>11195</c:v>
                </c:pt>
                <c:pt idx="79">
                  <c:v>11342</c:v>
                </c:pt>
                <c:pt idx="80">
                  <c:v>11477</c:v>
                </c:pt>
                <c:pt idx="81">
                  <c:v>11628</c:v>
                </c:pt>
                <c:pt idx="82">
                  <c:v>11771</c:v>
                </c:pt>
                <c:pt idx="83">
                  <c:v>11906</c:v>
                </c:pt>
                <c:pt idx="84">
                  <c:v>12025</c:v>
                </c:pt>
                <c:pt idx="85">
                  <c:v>12144</c:v>
                </c:pt>
                <c:pt idx="86">
                  <c:v>12265</c:v>
                </c:pt>
                <c:pt idx="87">
                  <c:v>12379</c:v>
                </c:pt>
                <c:pt idx="88">
                  <c:v>12508</c:v>
                </c:pt>
                <c:pt idx="89">
                  <c:v>12643</c:v>
                </c:pt>
                <c:pt idx="90">
                  <c:v>12771</c:v>
                </c:pt>
                <c:pt idx="91">
                  <c:v>12889</c:v>
                </c:pt>
                <c:pt idx="92">
                  <c:v>13007</c:v>
                </c:pt>
                <c:pt idx="93">
                  <c:v>13127</c:v>
                </c:pt>
                <c:pt idx="94">
                  <c:v>13245</c:v>
                </c:pt>
                <c:pt idx="95">
                  <c:v>13359</c:v>
                </c:pt>
                <c:pt idx="96">
                  <c:v>13488</c:v>
                </c:pt>
                <c:pt idx="97">
                  <c:v>13625</c:v>
                </c:pt>
                <c:pt idx="98">
                  <c:v>13751</c:v>
                </c:pt>
                <c:pt idx="99">
                  <c:v>13871</c:v>
                </c:pt>
                <c:pt idx="100">
                  <c:v>13989</c:v>
                </c:pt>
                <c:pt idx="101">
                  <c:v>14119</c:v>
                </c:pt>
                <c:pt idx="102">
                  <c:v>14241</c:v>
                </c:pt>
                <c:pt idx="103">
                  <c:v>14361</c:v>
                </c:pt>
                <c:pt idx="104">
                  <c:v>14486</c:v>
                </c:pt>
                <c:pt idx="105">
                  <c:v>14689</c:v>
                </c:pt>
                <c:pt idx="106">
                  <c:v>14807</c:v>
                </c:pt>
                <c:pt idx="107">
                  <c:v>14924</c:v>
                </c:pt>
                <c:pt idx="108">
                  <c:v>15049</c:v>
                </c:pt>
                <c:pt idx="109">
                  <c:v>15169</c:v>
                </c:pt>
                <c:pt idx="110">
                  <c:v>15291</c:v>
                </c:pt>
                <c:pt idx="111">
                  <c:v>15405</c:v>
                </c:pt>
                <c:pt idx="112">
                  <c:v>15520</c:v>
                </c:pt>
                <c:pt idx="113">
                  <c:v>15681</c:v>
                </c:pt>
                <c:pt idx="114">
                  <c:v>15881</c:v>
                </c:pt>
                <c:pt idx="115">
                  <c:v>16035</c:v>
                </c:pt>
                <c:pt idx="116">
                  <c:v>16169</c:v>
                </c:pt>
                <c:pt idx="117">
                  <c:v>16297</c:v>
                </c:pt>
                <c:pt idx="118">
                  <c:v>16437</c:v>
                </c:pt>
                <c:pt idx="119">
                  <c:v>16560</c:v>
                </c:pt>
                <c:pt idx="120">
                  <c:v>16679</c:v>
                </c:pt>
                <c:pt idx="121">
                  <c:v>16803</c:v>
                </c:pt>
                <c:pt idx="122">
                  <c:v>16919</c:v>
                </c:pt>
                <c:pt idx="123">
                  <c:v>17050</c:v>
                </c:pt>
                <c:pt idx="124">
                  <c:v>17163</c:v>
                </c:pt>
                <c:pt idx="125">
                  <c:v>17273</c:v>
                </c:pt>
                <c:pt idx="126">
                  <c:v>17397</c:v>
                </c:pt>
                <c:pt idx="127">
                  <c:v>17526</c:v>
                </c:pt>
                <c:pt idx="128">
                  <c:v>17669</c:v>
                </c:pt>
                <c:pt idx="129">
                  <c:v>17786</c:v>
                </c:pt>
                <c:pt idx="130">
                  <c:v>17901</c:v>
                </c:pt>
                <c:pt idx="131">
                  <c:v>18022</c:v>
                </c:pt>
                <c:pt idx="132">
                  <c:v>18158</c:v>
                </c:pt>
                <c:pt idx="133">
                  <c:v>18283</c:v>
                </c:pt>
                <c:pt idx="134">
                  <c:v>18408</c:v>
                </c:pt>
                <c:pt idx="135">
                  <c:v>18543</c:v>
                </c:pt>
                <c:pt idx="136">
                  <c:v>18679</c:v>
                </c:pt>
                <c:pt idx="137">
                  <c:v>18819</c:v>
                </c:pt>
                <c:pt idx="138">
                  <c:v>18954</c:v>
                </c:pt>
                <c:pt idx="139">
                  <c:v>19083</c:v>
                </c:pt>
                <c:pt idx="140">
                  <c:v>19208</c:v>
                </c:pt>
                <c:pt idx="141">
                  <c:v>19348</c:v>
                </c:pt>
                <c:pt idx="142">
                  <c:v>19464</c:v>
                </c:pt>
                <c:pt idx="143">
                  <c:v>19574</c:v>
                </c:pt>
                <c:pt idx="144">
                  <c:v>19705</c:v>
                </c:pt>
                <c:pt idx="145">
                  <c:v>19816</c:v>
                </c:pt>
                <c:pt idx="146">
                  <c:v>19937</c:v>
                </c:pt>
                <c:pt idx="147">
                  <c:v>20062</c:v>
                </c:pt>
                <c:pt idx="148">
                  <c:v>20179</c:v>
                </c:pt>
                <c:pt idx="149">
                  <c:v>20301</c:v>
                </c:pt>
                <c:pt idx="150">
                  <c:v>20433</c:v>
                </c:pt>
                <c:pt idx="151">
                  <c:v>20648</c:v>
                </c:pt>
                <c:pt idx="152">
                  <c:v>20769</c:v>
                </c:pt>
                <c:pt idx="153">
                  <c:v>20892</c:v>
                </c:pt>
                <c:pt idx="154">
                  <c:v>21002</c:v>
                </c:pt>
                <c:pt idx="155">
                  <c:v>21124</c:v>
                </c:pt>
                <c:pt idx="156">
                  <c:v>21246</c:v>
                </c:pt>
                <c:pt idx="157">
                  <c:v>21368</c:v>
                </c:pt>
                <c:pt idx="158">
                  <c:v>21494</c:v>
                </c:pt>
                <c:pt idx="159">
                  <c:v>21620</c:v>
                </c:pt>
                <c:pt idx="160">
                  <c:v>21754</c:v>
                </c:pt>
                <c:pt idx="161">
                  <c:v>21891</c:v>
                </c:pt>
                <c:pt idx="162">
                  <c:v>22046</c:v>
                </c:pt>
                <c:pt idx="163">
                  <c:v>22192</c:v>
                </c:pt>
                <c:pt idx="164">
                  <c:v>22328</c:v>
                </c:pt>
                <c:pt idx="165">
                  <c:v>22454</c:v>
                </c:pt>
                <c:pt idx="166">
                  <c:v>22593</c:v>
                </c:pt>
                <c:pt idx="167">
                  <c:v>22772</c:v>
                </c:pt>
                <c:pt idx="168">
                  <c:v>22906</c:v>
                </c:pt>
                <c:pt idx="169">
                  <c:v>23050</c:v>
                </c:pt>
                <c:pt idx="170">
                  <c:v>23189</c:v>
                </c:pt>
                <c:pt idx="171">
                  <c:v>23330</c:v>
                </c:pt>
                <c:pt idx="172">
                  <c:v>23462</c:v>
                </c:pt>
                <c:pt idx="173">
                  <c:v>23641</c:v>
                </c:pt>
                <c:pt idx="174">
                  <c:v>23778</c:v>
                </c:pt>
                <c:pt idx="175">
                  <c:v>23901</c:v>
                </c:pt>
                <c:pt idx="176">
                  <c:v>24019</c:v>
                </c:pt>
                <c:pt idx="177">
                  <c:v>24150</c:v>
                </c:pt>
                <c:pt idx="178">
                  <c:v>24263</c:v>
                </c:pt>
                <c:pt idx="179">
                  <c:v>24389</c:v>
                </c:pt>
                <c:pt idx="180">
                  <c:v>24515</c:v>
                </c:pt>
                <c:pt idx="181">
                  <c:v>24642</c:v>
                </c:pt>
                <c:pt idx="182">
                  <c:v>24763</c:v>
                </c:pt>
                <c:pt idx="183">
                  <c:v>24889</c:v>
                </c:pt>
                <c:pt idx="184">
                  <c:v>25019</c:v>
                </c:pt>
                <c:pt idx="185">
                  <c:v>25144</c:v>
                </c:pt>
                <c:pt idx="186">
                  <c:v>25276</c:v>
                </c:pt>
                <c:pt idx="187">
                  <c:v>25398</c:v>
                </c:pt>
                <c:pt idx="188">
                  <c:v>25535</c:v>
                </c:pt>
                <c:pt idx="189">
                  <c:v>25654</c:v>
                </c:pt>
                <c:pt idx="190">
                  <c:v>25810</c:v>
                </c:pt>
                <c:pt idx="191">
                  <c:v>25929</c:v>
                </c:pt>
                <c:pt idx="192">
                  <c:v>26077</c:v>
                </c:pt>
                <c:pt idx="193">
                  <c:v>26201</c:v>
                </c:pt>
                <c:pt idx="194">
                  <c:v>26323</c:v>
                </c:pt>
                <c:pt idx="195">
                  <c:v>26444</c:v>
                </c:pt>
                <c:pt idx="196">
                  <c:v>26578</c:v>
                </c:pt>
                <c:pt idx="197">
                  <c:v>26711</c:v>
                </c:pt>
                <c:pt idx="198">
                  <c:v>26836</c:v>
                </c:pt>
                <c:pt idx="199">
                  <c:v>26986</c:v>
                </c:pt>
                <c:pt idx="200">
                  <c:v>27101</c:v>
                </c:pt>
                <c:pt idx="201">
                  <c:v>27223</c:v>
                </c:pt>
                <c:pt idx="202">
                  <c:v>27343</c:v>
                </c:pt>
                <c:pt idx="203">
                  <c:v>27453</c:v>
                </c:pt>
                <c:pt idx="204">
                  <c:v>27576</c:v>
                </c:pt>
                <c:pt idx="205">
                  <c:v>27701</c:v>
                </c:pt>
                <c:pt idx="206">
                  <c:v>27824</c:v>
                </c:pt>
                <c:pt idx="207">
                  <c:v>27946</c:v>
                </c:pt>
                <c:pt idx="208">
                  <c:v>28071</c:v>
                </c:pt>
                <c:pt idx="209">
                  <c:v>28197</c:v>
                </c:pt>
                <c:pt idx="210">
                  <c:v>28323</c:v>
                </c:pt>
                <c:pt idx="211">
                  <c:v>28454</c:v>
                </c:pt>
                <c:pt idx="212">
                  <c:v>28579</c:v>
                </c:pt>
                <c:pt idx="213">
                  <c:v>28701</c:v>
                </c:pt>
                <c:pt idx="214">
                  <c:v>28835</c:v>
                </c:pt>
                <c:pt idx="215">
                  <c:v>28959</c:v>
                </c:pt>
                <c:pt idx="216">
                  <c:v>29099</c:v>
                </c:pt>
                <c:pt idx="217">
                  <c:v>29228</c:v>
                </c:pt>
                <c:pt idx="218">
                  <c:v>29349</c:v>
                </c:pt>
                <c:pt idx="219">
                  <c:v>29483</c:v>
                </c:pt>
                <c:pt idx="220">
                  <c:v>29615</c:v>
                </c:pt>
                <c:pt idx="221">
                  <c:v>29753</c:v>
                </c:pt>
                <c:pt idx="222">
                  <c:v>29896</c:v>
                </c:pt>
                <c:pt idx="223">
                  <c:v>30020</c:v>
                </c:pt>
                <c:pt idx="224">
                  <c:v>30131</c:v>
                </c:pt>
                <c:pt idx="225">
                  <c:v>30253</c:v>
                </c:pt>
                <c:pt idx="226">
                  <c:v>30384</c:v>
                </c:pt>
                <c:pt idx="227">
                  <c:v>30510</c:v>
                </c:pt>
                <c:pt idx="228">
                  <c:v>30643</c:v>
                </c:pt>
                <c:pt idx="229">
                  <c:v>30770</c:v>
                </c:pt>
                <c:pt idx="230">
                  <c:v>30893</c:v>
                </c:pt>
                <c:pt idx="231">
                  <c:v>31007</c:v>
                </c:pt>
                <c:pt idx="232">
                  <c:v>31134</c:v>
                </c:pt>
                <c:pt idx="233">
                  <c:v>31251</c:v>
                </c:pt>
                <c:pt idx="234">
                  <c:v>31370</c:v>
                </c:pt>
                <c:pt idx="235">
                  <c:v>31495</c:v>
                </c:pt>
                <c:pt idx="236">
                  <c:v>31616</c:v>
                </c:pt>
                <c:pt idx="237">
                  <c:v>31745</c:v>
                </c:pt>
                <c:pt idx="238">
                  <c:v>31908</c:v>
                </c:pt>
                <c:pt idx="239">
                  <c:v>32050</c:v>
                </c:pt>
                <c:pt idx="240">
                  <c:v>32179</c:v>
                </c:pt>
                <c:pt idx="241">
                  <c:v>32317</c:v>
                </c:pt>
                <c:pt idx="242">
                  <c:v>32452</c:v>
                </c:pt>
                <c:pt idx="243">
                  <c:v>32587</c:v>
                </c:pt>
                <c:pt idx="244">
                  <c:v>32769</c:v>
                </c:pt>
                <c:pt idx="245">
                  <c:v>32894</c:v>
                </c:pt>
                <c:pt idx="246">
                  <c:v>33022</c:v>
                </c:pt>
                <c:pt idx="247">
                  <c:v>33149</c:v>
                </c:pt>
                <c:pt idx="248">
                  <c:v>33275</c:v>
                </c:pt>
                <c:pt idx="249">
                  <c:v>33423</c:v>
                </c:pt>
                <c:pt idx="250">
                  <c:v>33593</c:v>
                </c:pt>
                <c:pt idx="251">
                  <c:v>33768</c:v>
                </c:pt>
                <c:pt idx="252">
                  <c:v>33987</c:v>
                </c:pt>
                <c:pt idx="253">
                  <c:v>34152</c:v>
                </c:pt>
                <c:pt idx="254">
                  <c:v>34307</c:v>
                </c:pt>
                <c:pt idx="255">
                  <c:v>34463</c:v>
                </c:pt>
                <c:pt idx="256">
                  <c:v>34612</c:v>
                </c:pt>
                <c:pt idx="257">
                  <c:v>34770</c:v>
                </c:pt>
                <c:pt idx="258">
                  <c:v>34939</c:v>
                </c:pt>
                <c:pt idx="259">
                  <c:v>35096</c:v>
                </c:pt>
                <c:pt idx="260">
                  <c:v>35275</c:v>
                </c:pt>
                <c:pt idx="261">
                  <c:v>35430</c:v>
                </c:pt>
                <c:pt idx="262">
                  <c:v>35591</c:v>
                </c:pt>
                <c:pt idx="263">
                  <c:v>35784</c:v>
                </c:pt>
                <c:pt idx="264">
                  <c:v>35907</c:v>
                </c:pt>
                <c:pt idx="265">
                  <c:v>36026</c:v>
                </c:pt>
                <c:pt idx="266">
                  <c:v>36145</c:v>
                </c:pt>
                <c:pt idx="267">
                  <c:v>36268</c:v>
                </c:pt>
                <c:pt idx="268">
                  <c:v>36387</c:v>
                </c:pt>
                <c:pt idx="269">
                  <c:v>36518</c:v>
                </c:pt>
                <c:pt idx="270">
                  <c:v>36648</c:v>
                </c:pt>
                <c:pt idx="271">
                  <c:v>36782</c:v>
                </c:pt>
                <c:pt idx="272">
                  <c:v>36910</c:v>
                </c:pt>
                <c:pt idx="273">
                  <c:v>37024</c:v>
                </c:pt>
                <c:pt idx="274">
                  <c:v>37137</c:v>
                </c:pt>
                <c:pt idx="275">
                  <c:v>37265</c:v>
                </c:pt>
              </c:numCache>
            </c:numRef>
          </c:cat>
          <c:val>
            <c:numRef>
              <c:f>Sheet1!$E$2:$E$277</c:f>
              <c:numCache>
                <c:formatCode>General</c:formatCode>
                <c:ptCount val="276"/>
                <c:pt idx="0">
                  <c:v>2.6953125</c:v>
                </c:pt>
                <c:pt idx="1">
                  <c:v>5.0185546875</c:v>
                </c:pt>
                <c:pt idx="2">
                  <c:v>9.224609375</c:v>
                </c:pt>
                <c:pt idx="3">
                  <c:v>9.568359375</c:v>
                </c:pt>
                <c:pt idx="4">
                  <c:v>11.189453125</c:v>
                </c:pt>
                <c:pt idx="5">
                  <c:v>11.6455078125</c:v>
                </c:pt>
                <c:pt idx="6">
                  <c:v>11.6455078125</c:v>
                </c:pt>
                <c:pt idx="7">
                  <c:v>11.6455078125</c:v>
                </c:pt>
                <c:pt idx="8">
                  <c:v>11.6455078125</c:v>
                </c:pt>
                <c:pt idx="9">
                  <c:v>11.6650390625</c:v>
                </c:pt>
                <c:pt idx="10">
                  <c:v>11.6650390625</c:v>
                </c:pt>
                <c:pt idx="11">
                  <c:v>11.7451171875</c:v>
                </c:pt>
                <c:pt idx="12">
                  <c:v>11.849609375</c:v>
                </c:pt>
                <c:pt idx="13">
                  <c:v>11.8505859375</c:v>
                </c:pt>
                <c:pt idx="14">
                  <c:v>11.849609375</c:v>
                </c:pt>
                <c:pt idx="15">
                  <c:v>11.8505859375</c:v>
                </c:pt>
                <c:pt idx="16">
                  <c:v>11.853515625</c:v>
                </c:pt>
                <c:pt idx="17">
                  <c:v>11.853515625</c:v>
                </c:pt>
                <c:pt idx="18">
                  <c:v>11.853515625</c:v>
                </c:pt>
                <c:pt idx="19">
                  <c:v>11.853515625</c:v>
                </c:pt>
                <c:pt idx="20">
                  <c:v>11.853515625</c:v>
                </c:pt>
                <c:pt idx="21">
                  <c:v>11.853515625</c:v>
                </c:pt>
                <c:pt idx="22">
                  <c:v>11.853515625</c:v>
                </c:pt>
                <c:pt idx="23">
                  <c:v>11.728515625</c:v>
                </c:pt>
                <c:pt idx="24">
                  <c:v>11.728515625</c:v>
                </c:pt>
                <c:pt idx="25">
                  <c:v>11.728515625</c:v>
                </c:pt>
                <c:pt idx="26">
                  <c:v>11.7294921875</c:v>
                </c:pt>
                <c:pt idx="27">
                  <c:v>11.724609375</c:v>
                </c:pt>
                <c:pt idx="28">
                  <c:v>11.724609375</c:v>
                </c:pt>
                <c:pt idx="29">
                  <c:v>11.724609375</c:v>
                </c:pt>
                <c:pt idx="30">
                  <c:v>11.724609375</c:v>
                </c:pt>
                <c:pt idx="31">
                  <c:v>11.724609375</c:v>
                </c:pt>
                <c:pt idx="32">
                  <c:v>11.724609375</c:v>
                </c:pt>
                <c:pt idx="33">
                  <c:v>11.7255859375</c:v>
                </c:pt>
                <c:pt idx="34">
                  <c:v>11.724609375</c:v>
                </c:pt>
                <c:pt idx="35">
                  <c:v>11.7255859375</c:v>
                </c:pt>
                <c:pt idx="36">
                  <c:v>11.724609375</c:v>
                </c:pt>
                <c:pt idx="37">
                  <c:v>11.759765625</c:v>
                </c:pt>
                <c:pt idx="38">
                  <c:v>11.95703125</c:v>
                </c:pt>
                <c:pt idx="39">
                  <c:v>12.427734375</c:v>
                </c:pt>
                <c:pt idx="40">
                  <c:v>13.037109375</c:v>
                </c:pt>
                <c:pt idx="41">
                  <c:v>13.041015625</c:v>
                </c:pt>
                <c:pt idx="42">
                  <c:v>13.0966796875</c:v>
                </c:pt>
                <c:pt idx="43">
                  <c:v>13.095703125</c:v>
                </c:pt>
                <c:pt idx="44">
                  <c:v>13.09765625</c:v>
                </c:pt>
                <c:pt idx="45">
                  <c:v>13.095703125</c:v>
                </c:pt>
                <c:pt idx="46">
                  <c:v>13.09765625</c:v>
                </c:pt>
                <c:pt idx="47">
                  <c:v>13.095703125</c:v>
                </c:pt>
                <c:pt idx="48">
                  <c:v>13.095703125</c:v>
                </c:pt>
                <c:pt idx="49">
                  <c:v>13.095703125</c:v>
                </c:pt>
                <c:pt idx="50">
                  <c:v>13.2197265625</c:v>
                </c:pt>
                <c:pt idx="51">
                  <c:v>13.4609375</c:v>
                </c:pt>
                <c:pt idx="52">
                  <c:v>14.0751953125</c:v>
                </c:pt>
                <c:pt idx="53">
                  <c:v>14.4560546875</c:v>
                </c:pt>
                <c:pt idx="54">
                  <c:v>15.8515625</c:v>
                </c:pt>
                <c:pt idx="55">
                  <c:v>15.5947265625</c:v>
                </c:pt>
                <c:pt idx="56">
                  <c:v>15.5947265625</c:v>
                </c:pt>
                <c:pt idx="57">
                  <c:v>15.5966796875</c:v>
                </c:pt>
                <c:pt idx="58">
                  <c:v>15.5947265625</c:v>
                </c:pt>
                <c:pt idx="59">
                  <c:v>15.5947265625</c:v>
                </c:pt>
                <c:pt idx="60">
                  <c:v>15.5947265625</c:v>
                </c:pt>
                <c:pt idx="61">
                  <c:v>15.5947265625</c:v>
                </c:pt>
                <c:pt idx="62">
                  <c:v>15.5947265625</c:v>
                </c:pt>
                <c:pt idx="63">
                  <c:v>15.5947265625</c:v>
                </c:pt>
                <c:pt idx="64">
                  <c:v>15.595703125</c:v>
                </c:pt>
                <c:pt idx="65">
                  <c:v>15.5947265625</c:v>
                </c:pt>
                <c:pt idx="66">
                  <c:v>15.7568359375</c:v>
                </c:pt>
                <c:pt idx="67">
                  <c:v>15.90234375</c:v>
                </c:pt>
                <c:pt idx="68">
                  <c:v>16.9873046875</c:v>
                </c:pt>
                <c:pt idx="69">
                  <c:v>16.9912109375</c:v>
                </c:pt>
                <c:pt idx="70">
                  <c:v>16.9931640625</c:v>
                </c:pt>
                <c:pt idx="71">
                  <c:v>16.9912109375</c:v>
                </c:pt>
                <c:pt idx="72">
                  <c:v>16.9931640625</c:v>
                </c:pt>
                <c:pt idx="73">
                  <c:v>16.9912109375</c:v>
                </c:pt>
                <c:pt idx="74">
                  <c:v>16.9912109375</c:v>
                </c:pt>
                <c:pt idx="75">
                  <c:v>16.9912109375</c:v>
                </c:pt>
                <c:pt idx="76">
                  <c:v>16.9912109375</c:v>
                </c:pt>
                <c:pt idx="77">
                  <c:v>16.9912109375</c:v>
                </c:pt>
                <c:pt idx="78">
                  <c:v>16.9921875</c:v>
                </c:pt>
                <c:pt idx="79">
                  <c:v>16.994140625</c:v>
                </c:pt>
                <c:pt idx="80">
                  <c:v>16.9921875</c:v>
                </c:pt>
                <c:pt idx="81">
                  <c:v>16.9921875</c:v>
                </c:pt>
                <c:pt idx="82">
                  <c:v>17.06640625</c:v>
                </c:pt>
                <c:pt idx="83">
                  <c:v>17.23046875</c:v>
                </c:pt>
                <c:pt idx="84">
                  <c:v>17.23046875</c:v>
                </c:pt>
                <c:pt idx="85">
                  <c:v>17.23046875</c:v>
                </c:pt>
                <c:pt idx="86">
                  <c:v>17.23046875</c:v>
                </c:pt>
                <c:pt idx="87">
                  <c:v>17.23046875</c:v>
                </c:pt>
                <c:pt idx="88">
                  <c:v>17.232421875</c:v>
                </c:pt>
                <c:pt idx="89">
                  <c:v>17.23046875</c:v>
                </c:pt>
                <c:pt idx="90">
                  <c:v>17.2314453125</c:v>
                </c:pt>
                <c:pt idx="91">
                  <c:v>17.23046875</c:v>
                </c:pt>
                <c:pt idx="92">
                  <c:v>17.23046875</c:v>
                </c:pt>
                <c:pt idx="93">
                  <c:v>17.23046875</c:v>
                </c:pt>
                <c:pt idx="94">
                  <c:v>17.23046875</c:v>
                </c:pt>
                <c:pt idx="95">
                  <c:v>17.232421875</c:v>
                </c:pt>
                <c:pt idx="96">
                  <c:v>17.23046875</c:v>
                </c:pt>
                <c:pt idx="97">
                  <c:v>17.23046875</c:v>
                </c:pt>
                <c:pt idx="98">
                  <c:v>17.23046875</c:v>
                </c:pt>
                <c:pt idx="99">
                  <c:v>17.23046875</c:v>
                </c:pt>
                <c:pt idx="100">
                  <c:v>17.23046875</c:v>
                </c:pt>
                <c:pt idx="101">
                  <c:v>17.23046875</c:v>
                </c:pt>
                <c:pt idx="102">
                  <c:v>17.23046875</c:v>
                </c:pt>
                <c:pt idx="103">
                  <c:v>17.23046875</c:v>
                </c:pt>
                <c:pt idx="104">
                  <c:v>17.232421875</c:v>
                </c:pt>
                <c:pt idx="105">
                  <c:v>17.11328125</c:v>
                </c:pt>
                <c:pt idx="106">
                  <c:v>17.12109375</c:v>
                </c:pt>
                <c:pt idx="107">
                  <c:v>17.12109375</c:v>
                </c:pt>
                <c:pt idx="108">
                  <c:v>17.123046875</c:v>
                </c:pt>
                <c:pt idx="109">
                  <c:v>17.12109375</c:v>
                </c:pt>
                <c:pt idx="110">
                  <c:v>17.12109375</c:v>
                </c:pt>
                <c:pt idx="111">
                  <c:v>17.12109375</c:v>
                </c:pt>
                <c:pt idx="112">
                  <c:v>17.12109375</c:v>
                </c:pt>
                <c:pt idx="113">
                  <c:v>17.12109375</c:v>
                </c:pt>
                <c:pt idx="114">
                  <c:v>17.484375</c:v>
                </c:pt>
                <c:pt idx="115">
                  <c:v>17.51171875</c:v>
                </c:pt>
                <c:pt idx="116">
                  <c:v>17.51171875</c:v>
                </c:pt>
                <c:pt idx="117">
                  <c:v>17.513671875</c:v>
                </c:pt>
                <c:pt idx="118">
                  <c:v>17.51171875</c:v>
                </c:pt>
                <c:pt idx="119">
                  <c:v>17.513671875</c:v>
                </c:pt>
                <c:pt idx="120">
                  <c:v>17.51171875</c:v>
                </c:pt>
                <c:pt idx="121">
                  <c:v>17.51171875</c:v>
                </c:pt>
                <c:pt idx="122">
                  <c:v>17.51171875</c:v>
                </c:pt>
                <c:pt idx="123">
                  <c:v>17.51171875</c:v>
                </c:pt>
                <c:pt idx="124">
                  <c:v>17.51171875</c:v>
                </c:pt>
                <c:pt idx="125">
                  <c:v>17.51171875</c:v>
                </c:pt>
                <c:pt idx="126">
                  <c:v>17.513671875</c:v>
                </c:pt>
                <c:pt idx="127">
                  <c:v>17.51171875</c:v>
                </c:pt>
                <c:pt idx="128">
                  <c:v>17.576171875</c:v>
                </c:pt>
                <c:pt idx="129">
                  <c:v>17.28125</c:v>
                </c:pt>
                <c:pt idx="130">
                  <c:v>17.28125</c:v>
                </c:pt>
                <c:pt idx="131">
                  <c:v>17.28125</c:v>
                </c:pt>
                <c:pt idx="132">
                  <c:v>17.390625</c:v>
                </c:pt>
                <c:pt idx="133">
                  <c:v>17.390625</c:v>
                </c:pt>
                <c:pt idx="134">
                  <c:v>17.390625</c:v>
                </c:pt>
                <c:pt idx="135">
                  <c:v>17.392578125</c:v>
                </c:pt>
                <c:pt idx="136">
                  <c:v>17.43359375</c:v>
                </c:pt>
                <c:pt idx="137">
                  <c:v>17.43359375</c:v>
                </c:pt>
                <c:pt idx="138">
                  <c:v>17.47265625</c:v>
                </c:pt>
                <c:pt idx="139">
                  <c:v>17.47265625</c:v>
                </c:pt>
                <c:pt idx="140">
                  <c:v>17.47265625</c:v>
                </c:pt>
                <c:pt idx="141">
                  <c:v>17.47265625</c:v>
                </c:pt>
                <c:pt idx="142">
                  <c:v>17.47265625</c:v>
                </c:pt>
                <c:pt idx="143">
                  <c:v>17.47265625</c:v>
                </c:pt>
                <c:pt idx="144">
                  <c:v>17.474609375</c:v>
                </c:pt>
                <c:pt idx="145">
                  <c:v>17.47265625</c:v>
                </c:pt>
                <c:pt idx="146">
                  <c:v>17.47265625</c:v>
                </c:pt>
                <c:pt idx="147">
                  <c:v>17.47265625</c:v>
                </c:pt>
                <c:pt idx="148">
                  <c:v>17.47265625</c:v>
                </c:pt>
                <c:pt idx="149">
                  <c:v>17.474609375</c:v>
                </c:pt>
                <c:pt idx="150">
                  <c:v>17.47265625</c:v>
                </c:pt>
                <c:pt idx="151">
                  <c:v>17.537109375</c:v>
                </c:pt>
                <c:pt idx="152">
                  <c:v>17.546875</c:v>
                </c:pt>
                <c:pt idx="153">
                  <c:v>17.546875</c:v>
                </c:pt>
                <c:pt idx="154">
                  <c:v>17.546875</c:v>
                </c:pt>
                <c:pt idx="155">
                  <c:v>17.548828125</c:v>
                </c:pt>
                <c:pt idx="156">
                  <c:v>17.546875</c:v>
                </c:pt>
                <c:pt idx="157">
                  <c:v>17.546875</c:v>
                </c:pt>
                <c:pt idx="158">
                  <c:v>17.546875</c:v>
                </c:pt>
                <c:pt idx="159">
                  <c:v>17.546875</c:v>
                </c:pt>
                <c:pt idx="160">
                  <c:v>17.546875</c:v>
                </c:pt>
                <c:pt idx="161">
                  <c:v>17.546875</c:v>
                </c:pt>
                <c:pt idx="162">
                  <c:v>17.548828125</c:v>
                </c:pt>
                <c:pt idx="163">
                  <c:v>17.546875</c:v>
                </c:pt>
                <c:pt idx="164">
                  <c:v>17.546875</c:v>
                </c:pt>
                <c:pt idx="165">
                  <c:v>17.546875</c:v>
                </c:pt>
                <c:pt idx="166">
                  <c:v>17.546875</c:v>
                </c:pt>
                <c:pt idx="167">
                  <c:v>17.640625</c:v>
                </c:pt>
                <c:pt idx="168">
                  <c:v>17.640625</c:v>
                </c:pt>
                <c:pt idx="169">
                  <c:v>17.640625</c:v>
                </c:pt>
                <c:pt idx="170">
                  <c:v>17.640625</c:v>
                </c:pt>
                <c:pt idx="171">
                  <c:v>17.642578125</c:v>
                </c:pt>
                <c:pt idx="172">
                  <c:v>17.640625</c:v>
                </c:pt>
                <c:pt idx="173">
                  <c:v>17.6953125</c:v>
                </c:pt>
                <c:pt idx="174">
                  <c:v>18.6875</c:v>
                </c:pt>
                <c:pt idx="175">
                  <c:v>18.693359375</c:v>
                </c:pt>
                <c:pt idx="176">
                  <c:v>18.69140625</c:v>
                </c:pt>
                <c:pt idx="177">
                  <c:v>18.693359375</c:v>
                </c:pt>
                <c:pt idx="178">
                  <c:v>18.69140625</c:v>
                </c:pt>
                <c:pt idx="179">
                  <c:v>18.69140625</c:v>
                </c:pt>
                <c:pt idx="180">
                  <c:v>18.69140625</c:v>
                </c:pt>
                <c:pt idx="181">
                  <c:v>18.69140625</c:v>
                </c:pt>
                <c:pt idx="182">
                  <c:v>18.69140625</c:v>
                </c:pt>
                <c:pt idx="183">
                  <c:v>18.69140625</c:v>
                </c:pt>
                <c:pt idx="184">
                  <c:v>18.69140625</c:v>
                </c:pt>
                <c:pt idx="185">
                  <c:v>18.69140625</c:v>
                </c:pt>
                <c:pt idx="186">
                  <c:v>18.693359375</c:v>
                </c:pt>
                <c:pt idx="187">
                  <c:v>18.69140625</c:v>
                </c:pt>
                <c:pt idx="188">
                  <c:v>18.693359375</c:v>
                </c:pt>
                <c:pt idx="189">
                  <c:v>18.69140625</c:v>
                </c:pt>
                <c:pt idx="190">
                  <c:v>18.701171875</c:v>
                </c:pt>
                <c:pt idx="191">
                  <c:v>18.69921875</c:v>
                </c:pt>
                <c:pt idx="192">
                  <c:v>18.701171875</c:v>
                </c:pt>
                <c:pt idx="193">
                  <c:v>18.69921875</c:v>
                </c:pt>
                <c:pt idx="194">
                  <c:v>18.69921875</c:v>
                </c:pt>
                <c:pt idx="195">
                  <c:v>18.69921875</c:v>
                </c:pt>
                <c:pt idx="196">
                  <c:v>18.69921875</c:v>
                </c:pt>
                <c:pt idx="197">
                  <c:v>18.8984375</c:v>
                </c:pt>
                <c:pt idx="198">
                  <c:v>18.8984375</c:v>
                </c:pt>
                <c:pt idx="199">
                  <c:v>18.8994140625</c:v>
                </c:pt>
                <c:pt idx="200">
                  <c:v>18.8984375</c:v>
                </c:pt>
                <c:pt idx="201">
                  <c:v>18.900390625</c:v>
                </c:pt>
                <c:pt idx="202">
                  <c:v>18.8984375</c:v>
                </c:pt>
                <c:pt idx="203">
                  <c:v>18.8984375</c:v>
                </c:pt>
                <c:pt idx="204">
                  <c:v>18.8984375</c:v>
                </c:pt>
                <c:pt idx="205">
                  <c:v>18.8984375</c:v>
                </c:pt>
                <c:pt idx="206">
                  <c:v>18.8984375</c:v>
                </c:pt>
                <c:pt idx="207">
                  <c:v>18.8984375</c:v>
                </c:pt>
                <c:pt idx="208">
                  <c:v>18.900390625</c:v>
                </c:pt>
                <c:pt idx="209">
                  <c:v>18.8984375</c:v>
                </c:pt>
                <c:pt idx="210">
                  <c:v>18.900390625</c:v>
                </c:pt>
                <c:pt idx="211">
                  <c:v>18.8984375</c:v>
                </c:pt>
                <c:pt idx="212">
                  <c:v>18.8984375</c:v>
                </c:pt>
                <c:pt idx="213">
                  <c:v>18.8984375</c:v>
                </c:pt>
                <c:pt idx="214">
                  <c:v>18.8984375</c:v>
                </c:pt>
                <c:pt idx="215">
                  <c:v>18.8984375</c:v>
                </c:pt>
                <c:pt idx="216">
                  <c:v>18.8984375</c:v>
                </c:pt>
                <c:pt idx="217">
                  <c:v>18.8984375</c:v>
                </c:pt>
                <c:pt idx="218">
                  <c:v>18.8984375</c:v>
                </c:pt>
                <c:pt idx="219">
                  <c:v>18.8974609375</c:v>
                </c:pt>
                <c:pt idx="220">
                  <c:v>18.736328125</c:v>
                </c:pt>
                <c:pt idx="221">
                  <c:v>18.7353515625</c:v>
                </c:pt>
                <c:pt idx="222">
                  <c:v>18.736328125</c:v>
                </c:pt>
                <c:pt idx="223">
                  <c:v>18.736328125</c:v>
                </c:pt>
                <c:pt idx="224">
                  <c:v>18.7353515625</c:v>
                </c:pt>
                <c:pt idx="225">
                  <c:v>18.7353515625</c:v>
                </c:pt>
                <c:pt idx="226">
                  <c:v>18.7373046875</c:v>
                </c:pt>
                <c:pt idx="227">
                  <c:v>18.7353515625</c:v>
                </c:pt>
                <c:pt idx="228">
                  <c:v>18.7373046875</c:v>
                </c:pt>
                <c:pt idx="229">
                  <c:v>18.7353515625</c:v>
                </c:pt>
                <c:pt idx="230">
                  <c:v>18.8798828125</c:v>
                </c:pt>
                <c:pt idx="231">
                  <c:v>18.8798828125</c:v>
                </c:pt>
                <c:pt idx="232">
                  <c:v>18.8798828125</c:v>
                </c:pt>
                <c:pt idx="233">
                  <c:v>18.8798828125</c:v>
                </c:pt>
                <c:pt idx="234">
                  <c:v>18.8798828125</c:v>
                </c:pt>
                <c:pt idx="235">
                  <c:v>18.8818359375</c:v>
                </c:pt>
                <c:pt idx="236">
                  <c:v>18.8798828125</c:v>
                </c:pt>
                <c:pt idx="237">
                  <c:v>18.8818359375</c:v>
                </c:pt>
                <c:pt idx="238">
                  <c:v>18.8798828125</c:v>
                </c:pt>
                <c:pt idx="239">
                  <c:v>18.8798828125</c:v>
                </c:pt>
                <c:pt idx="240">
                  <c:v>18.8798828125</c:v>
                </c:pt>
                <c:pt idx="241">
                  <c:v>18.8798828125</c:v>
                </c:pt>
                <c:pt idx="242">
                  <c:v>18.8798828125</c:v>
                </c:pt>
                <c:pt idx="243">
                  <c:v>18.8798828125</c:v>
                </c:pt>
                <c:pt idx="244">
                  <c:v>18.7451171875</c:v>
                </c:pt>
                <c:pt idx="245">
                  <c:v>18.7431640625</c:v>
                </c:pt>
                <c:pt idx="246">
                  <c:v>18.7431640625</c:v>
                </c:pt>
                <c:pt idx="247">
                  <c:v>18.8525390625</c:v>
                </c:pt>
                <c:pt idx="248">
                  <c:v>18.8544921875</c:v>
                </c:pt>
                <c:pt idx="249">
                  <c:v>18.8525390625</c:v>
                </c:pt>
                <c:pt idx="250">
                  <c:v>18.8525390625</c:v>
                </c:pt>
                <c:pt idx="251">
                  <c:v>18.8955078125</c:v>
                </c:pt>
                <c:pt idx="252">
                  <c:v>18.9306640625</c:v>
                </c:pt>
                <c:pt idx="253">
                  <c:v>18.9306640625</c:v>
                </c:pt>
                <c:pt idx="254">
                  <c:v>18.9306640625</c:v>
                </c:pt>
                <c:pt idx="255">
                  <c:v>18.9326171875</c:v>
                </c:pt>
                <c:pt idx="256">
                  <c:v>18.9306640625</c:v>
                </c:pt>
                <c:pt idx="257">
                  <c:v>18.9306640625</c:v>
                </c:pt>
                <c:pt idx="258">
                  <c:v>18.9306640625</c:v>
                </c:pt>
                <c:pt idx="259">
                  <c:v>18.9306640625</c:v>
                </c:pt>
                <c:pt idx="260">
                  <c:v>18.9326171875</c:v>
                </c:pt>
                <c:pt idx="261">
                  <c:v>18.9306640625</c:v>
                </c:pt>
                <c:pt idx="262">
                  <c:v>18.9306640625</c:v>
                </c:pt>
                <c:pt idx="263">
                  <c:v>18.9306640625</c:v>
                </c:pt>
                <c:pt idx="264">
                  <c:v>18.9306640625</c:v>
                </c:pt>
                <c:pt idx="265">
                  <c:v>18.9306640625</c:v>
                </c:pt>
                <c:pt idx="266">
                  <c:v>18.9306640625</c:v>
                </c:pt>
                <c:pt idx="267">
                  <c:v>18.9306640625</c:v>
                </c:pt>
                <c:pt idx="268">
                  <c:v>18.9306640625</c:v>
                </c:pt>
                <c:pt idx="269">
                  <c:v>18.9326171875</c:v>
                </c:pt>
                <c:pt idx="270">
                  <c:v>18.9306640625</c:v>
                </c:pt>
                <c:pt idx="271">
                  <c:v>18.9326171875</c:v>
                </c:pt>
                <c:pt idx="272">
                  <c:v>18.9306640625</c:v>
                </c:pt>
                <c:pt idx="273">
                  <c:v>18.9306640625</c:v>
                </c:pt>
                <c:pt idx="274">
                  <c:v>18.9306640625</c:v>
                </c:pt>
                <c:pt idx="275">
                  <c:v>18.9306640625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16464"/>
        <c:axId val="657026256"/>
      </c:lineChart>
      <c:catAx>
        <c:axId val="6570164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65702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70262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6570164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7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486</f>
        <v>486</v>
      </c>
      <c r="B2" s="1">
        <f>0</f>
        <v>0</v>
      </c>
      <c r="C2" s="1">
        <f>522</f>
        <v>522</v>
      </c>
      <c r="D2" s="1">
        <f>2760</f>
        <v>2760</v>
      </c>
      <c r="E2" s="1">
        <f>2.6953125</f>
        <v>2.6953125</v>
      </c>
      <c r="G2" s="1">
        <f>294</f>
        <v>294</v>
      </c>
    </row>
    <row r="3" spans="1:10" x14ac:dyDescent="0.25">
      <c r="A3" s="1">
        <f>804</f>
        <v>804</v>
      </c>
      <c r="B3" s="1">
        <f>14</f>
        <v>14</v>
      </c>
      <c r="C3" s="1">
        <f>696</f>
        <v>696</v>
      </c>
      <c r="D3" s="1">
        <f>5139</f>
        <v>5139</v>
      </c>
      <c r="E3" s="1">
        <f>5.0185546875</f>
        <v>5.0185546875</v>
      </c>
    </row>
    <row r="4" spans="1:10" x14ac:dyDescent="0.25">
      <c r="A4" s="1">
        <f>1085</f>
        <v>1085</v>
      </c>
      <c r="B4" s="1">
        <f>0</f>
        <v>0</v>
      </c>
      <c r="C4" s="1">
        <f>893</f>
        <v>893</v>
      </c>
      <c r="D4" s="1">
        <f>9446</f>
        <v>9446</v>
      </c>
      <c r="E4" s="1">
        <f>9.224609375</f>
        <v>9.224609375</v>
      </c>
      <c r="G4" s="1" t="s">
        <v>5</v>
      </c>
    </row>
    <row r="5" spans="1:10" x14ac:dyDescent="0.25">
      <c r="A5" s="1">
        <f>1363</f>
        <v>1363</v>
      </c>
      <c r="B5" s="1">
        <f>0</f>
        <v>0</v>
      </c>
      <c r="C5" s="1">
        <f>1007</f>
        <v>1007</v>
      </c>
      <c r="D5" s="1">
        <f>9798</f>
        <v>9798</v>
      </c>
      <c r="E5" s="1">
        <f>9.568359375</f>
        <v>9.568359375</v>
      </c>
      <c r="G5" s="1">
        <f>133</f>
        <v>133</v>
      </c>
    </row>
    <row r="6" spans="1:10" x14ac:dyDescent="0.25">
      <c r="A6" s="1">
        <f>1644</f>
        <v>1644</v>
      </c>
      <c r="B6" s="1">
        <f>0</f>
        <v>0</v>
      </c>
      <c r="C6" s="1">
        <f>1150</f>
        <v>1150</v>
      </c>
      <c r="D6" s="1">
        <f>11458</f>
        <v>11458</v>
      </c>
      <c r="E6" s="1">
        <f>11.189453125</f>
        <v>11.189453125</v>
      </c>
    </row>
    <row r="7" spans="1:10" x14ac:dyDescent="0.25">
      <c r="A7" s="1">
        <f>1962</f>
        <v>1962</v>
      </c>
      <c r="B7" s="1">
        <f>0</f>
        <v>0</v>
      </c>
      <c r="C7" s="1">
        <f>1268</f>
        <v>1268</v>
      </c>
      <c r="D7" s="1">
        <f>11925</f>
        <v>11925</v>
      </c>
      <c r="E7" s="1">
        <f>11.6455078125</f>
        <v>11.6455078125</v>
      </c>
    </row>
    <row r="8" spans="1:10" x14ac:dyDescent="0.25">
      <c r="A8" s="1">
        <f>2284</f>
        <v>2284</v>
      </c>
      <c r="B8" s="1">
        <f>3</f>
        <v>3</v>
      </c>
      <c r="C8" s="1">
        <f>1390</f>
        <v>1390</v>
      </c>
      <c r="D8" s="1">
        <f>11925</f>
        <v>11925</v>
      </c>
      <c r="E8" s="1">
        <f>11.6455078125</f>
        <v>11.6455078125</v>
      </c>
    </row>
    <row r="9" spans="1:10" x14ac:dyDescent="0.25">
      <c r="A9" s="1">
        <f>2595</f>
        <v>2595</v>
      </c>
      <c r="B9" s="1">
        <f>0</f>
        <v>0</v>
      </c>
      <c r="C9" s="1">
        <f>1508</f>
        <v>1508</v>
      </c>
      <c r="D9" s="1">
        <f>11925</f>
        <v>11925</v>
      </c>
      <c r="E9" s="1">
        <f>11.6455078125</f>
        <v>11.6455078125</v>
      </c>
    </row>
    <row r="10" spans="1:10" x14ac:dyDescent="0.25">
      <c r="A10" s="1">
        <f>2922</f>
        <v>2922</v>
      </c>
      <c r="B10" s="1">
        <f>0</f>
        <v>0</v>
      </c>
      <c r="C10" s="1">
        <f>1635</f>
        <v>1635</v>
      </c>
      <c r="D10" s="1">
        <f>11925</f>
        <v>11925</v>
      </c>
      <c r="E10" s="1">
        <f>11.6455078125</f>
        <v>11.6455078125</v>
      </c>
    </row>
    <row r="11" spans="1:10" x14ac:dyDescent="0.25">
      <c r="A11" s="1">
        <f>3212</f>
        <v>3212</v>
      </c>
      <c r="B11" s="1">
        <f>0</f>
        <v>0</v>
      </c>
      <c r="C11" s="1">
        <f>1768</f>
        <v>1768</v>
      </c>
      <c r="D11" s="1">
        <f>11945</f>
        <v>11945</v>
      </c>
      <c r="E11" s="1">
        <f>11.6650390625</f>
        <v>11.6650390625</v>
      </c>
    </row>
    <row r="12" spans="1:10" x14ac:dyDescent="0.25">
      <c r="A12" s="1">
        <f>3474</f>
        <v>3474</v>
      </c>
      <c r="B12" s="1">
        <f>0</f>
        <v>0</v>
      </c>
      <c r="C12" s="1">
        <f>1904</f>
        <v>1904</v>
      </c>
      <c r="D12" s="1">
        <f>11945</f>
        <v>11945</v>
      </c>
      <c r="E12" s="1">
        <f>11.6650390625</f>
        <v>11.6650390625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3760</f>
        <v>3760</v>
      </c>
      <c r="B13" s="1">
        <f>0</f>
        <v>0</v>
      </c>
      <c r="C13" s="1">
        <f>2093</f>
        <v>2093</v>
      </c>
      <c r="D13" s="1">
        <f>12027</f>
        <v>12027</v>
      </c>
      <c r="E13" s="1">
        <f>11.7451171875</f>
        <v>11.7451171875</v>
      </c>
      <c r="H13" s="1">
        <f>AVERAGE(E11:E31)</f>
        <v>11.787574404761905</v>
      </c>
      <c r="I13" s="1">
        <f>MAX(E2:E325)</f>
        <v>18.9326171875</v>
      </c>
      <c r="J13" s="1">
        <f>AVERAGE(E254:E277)</f>
        <v>18.930989583333332</v>
      </c>
    </row>
    <row r="14" spans="1:10" x14ac:dyDescent="0.25">
      <c r="A14" s="1">
        <f>4042</f>
        <v>4042</v>
      </c>
      <c r="B14" s="1">
        <f>0</f>
        <v>0</v>
      </c>
      <c r="C14" s="1">
        <f>2255</f>
        <v>2255</v>
      </c>
      <c r="D14" s="1">
        <f>12134</f>
        <v>12134</v>
      </c>
      <c r="E14" s="1">
        <f>11.849609375</f>
        <v>11.849609375</v>
      </c>
    </row>
    <row r="15" spans="1:10" x14ac:dyDescent="0.25">
      <c r="A15" s="1">
        <f>4321</f>
        <v>4321</v>
      </c>
      <c r="B15" s="1">
        <f>5</f>
        <v>5</v>
      </c>
      <c r="C15" s="1">
        <f>2387</f>
        <v>2387</v>
      </c>
      <c r="D15" s="1">
        <f>12135</f>
        <v>12135</v>
      </c>
      <c r="E15" s="1">
        <f>11.8505859375</f>
        <v>11.8505859375</v>
      </c>
    </row>
    <row r="16" spans="1:10" x14ac:dyDescent="0.25">
      <c r="A16" s="1">
        <f>4595</f>
        <v>4595</v>
      </c>
      <c r="B16" s="1">
        <f>0</f>
        <v>0</v>
      </c>
      <c r="C16" s="1">
        <f>2525</f>
        <v>2525</v>
      </c>
      <c r="D16" s="1">
        <f>12134</f>
        <v>12134</v>
      </c>
      <c r="E16" s="1">
        <f>11.849609375</f>
        <v>11.849609375</v>
      </c>
    </row>
    <row r="17" spans="1:5" x14ac:dyDescent="0.25">
      <c r="A17" s="1">
        <f>4878</f>
        <v>4878</v>
      </c>
      <c r="B17" s="1">
        <f>0</f>
        <v>0</v>
      </c>
      <c r="C17" s="1">
        <f>2706</f>
        <v>2706</v>
      </c>
      <c r="D17" s="1">
        <f>12135</f>
        <v>12135</v>
      </c>
      <c r="E17" s="1">
        <f>11.8505859375</f>
        <v>11.8505859375</v>
      </c>
    </row>
    <row r="18" spans="1:5" x14ac:dyDescent="0.25">
      <c r="A18" s="1">
        <f>5153</f>
        <v>5153</v>
      </c>
      <c r="B18" s="1">
        <f>0</f>
        <v>0</v>
      </c>
      <c r="C18" s="1">
        <f>2858</f>
        <v>2858</v>
      </c>
      <c r="D18" s="1">
        <f>12138</f>
        <v>12138</v>
      </c>
      <c r="E18" s="1">
        <f t="shared" ref="E18:E24" si="0">11.853515625</f>
        <v>11.853515625</v>
      </c>
    </row>
    <row r="19" spans="1:5" x14ac:dyDescent="0.25">
      <c r="A19" s="1">
        <f>5448</f>
        <v>5448</v>
      </c>
      <c r="B19" s="1">
        <f>4</f>
        <v>4</v>
      </c>
      <c r="C19" s="1">
        <f>2998</f>
        <v>2998</v>
      </c>
      <c r="D19" s="1">
        <f>12138</f>
        <v>12138</v>
      </c>
      <c r="E19" s="1">
        <f t="shared" si="0"/>
        <v>11.853515625</v>
      </c>
    </row>
    <row r="20" spans="1:5" x14ac:dyDescent="0.25">
      <c r="A20" s="1">
        <f>5761</f>
        <v>5761</v>
      </c>
      <c r="B20" s="1">
        <f>20</f>
        <v>20</v>
      </c>
      <c r="C20" s="1">
        <f>3115</f>
        <v>3115</v>
      </c>
      <c r="D20" s="1">
        <f>12138</f>
        <v>12138</v>
      </c>
      <c r="E20" s="1">
        <f t="shared" si="0"/>
        <v>11.853515625</v>
      </c>
    </row>
    <row r="21" spans="1:5" x14ac:dyDescent="0.25">
      <c r="A21" s="1">
        <f>6034</f>
        <v>6034</v>
      </c>
      <c r="B21" s="1">
        <f>4</f>
        <v>4</v>
      </c>
      <c r="C21" s="1">
        <f>3248</f>
        <v>3248</v>
      </c>
      <c r="D21" s="1">
        <f>12138</f>
        <v>12138</v>
      </c>
      <c r="E21" s="1">
        <f t="shared" si="0"/>
        <v>11.853515625</v>
      </c>
    </row>
    <row r="22" spans="1:5" x14ac:dyDescent="0.25">
      <c r="A22" s="1">
        <f>6309</f>
        <v>6309</v>
      </c>
      <c r="B22" s="1">
        <f>3</f>
        <v>3</v>
      </c>
      <c r="C22" s="1">
        <f>3363</f>
        <v>3363</v>
      </c>
      <c r="D22" s="1">
        <f>12138</f>
        <v>12138</v>
      </c>
      <c r="E22" s="1">
        <f t="shared" si="0"/>
        <v>11.853515625</v>
      </c>
    </row>
    <row r="23" spans="1:5" x14ac:dyDescent="0.25">
      <c r="A23" s="1">
        <f>6607</f>
        <v>6607</v>
      </c>
      <c r="B23" s="1">
        <f>4</f>
        <v>4</v>
      </c>
      <c r="C23" s="1">
        <f>3484</f>
        <v>3484</v>
      </c>
      <c r="D23" s="1">
        <f>12138</f>
        <v>12138</v>
      </c>
      <c r="E23" s="1">
        <f t="shared" si="0"/>
        <v>11.853515625</v>
      </c>
    </row>
    <row r="24" spans="1:5" x14ac:dyDescent="0.25">
      <c r="A24" s="1">
        <f>6888</f>
        <v>6888</v>
      </c>
      <c r="B24" s="1">
        <f>6</f>
        <v>6</v>
      </c>
      <c r="C24" s="1">
        <f>3616</f>
        <v>3616</v>
      </c>
      <c r="D24" s="1">
        <f>12138</f>
        <v>12138</v>
      </c>
      <c r="E24" s="1">
        <f t="shared" si="0"/>
        <v>11.853515625</v>
      </c>
    </row>
    <row r="25" spans="1:5" x14ac:dyDescent="0.25">
      <c r="A25" s="1">
        <f>7186</f>
        <v>7186</v>
      </c>
      <c r="B25" s="1">
        <f>8</f>
        <v>8</v>
      </c>
      <c r="C25" s="1">
        <f>3760</f>
        <v>3760</v>
      </c>
      <c r="D25" s="1">
        <f>12010</f>
        <v>12010</v>
      </c>
      <c r="E25" s="1">
        <f>11.728515625</f>
        <v>11.728515625</v>
      </c>
    </row>
    <row r="26" spans="1:5" x14ac:dyDescent="0.25">
      <c r="A26" s="1">
        <f>7469</f>
        <v>7469</v>
      </c>
      <c r="B26" s="1">
        <f>22</f>
        <v>22</v>
      </c>
      <c r="C26" s="1">
        <f>3885</f>
        <v>3885</v>
      </c>
      <c r="D26" s="1">
        <f>12010</f>
        <v>12010</v>
      </c>
      <c r="E26" s="1">
        <f>11.728515625</f>
        <v>11.728515625</v>
      </c>
    </row>
    <row r="27" spans="1:5" x14ac:dyDescent="0.25">
      <c r="A27" s="1">
        <f>7746</f>
        <v>7746</v>
      </c>
      <c r="B27" s="1">
        <f>16</f>
        <v>16</v>
      </c>
      <c r="C27" s="1">
        <f>4000</f>
        <v>4000</v>
      </c>
      <c r="D27" s="1">
        <f>12010</f>
        <v>12010</v>
      </c>
      <c r="E27" s="1">
        <f>11.728515625</f>
        <v>11.728515625</v>
      </c>
    </row>
    <row r="28" spans="1:5" x14ac:dyDescent="0.25">
      <c r="A28" s="1">
        <f>8027</f>
        <v>8027</v>
      </c>
      <c r="B28" s="1">
        <f>0</f>
        <v>0</v>
      </c>
      <c r="C28" s="1">
        <f>4124</f>
        <v>4124</v>
      </c>
      <c r="D28" s="1">
        <f>12011</f>
        <v>12011</v>
      </c>
      <c r="E28" s="1">
        <f>11.7294921875</f>
        <v>11.7294921875</v>
      </c>
    </row>
    <row r="29" spans="1:5" x14ac:dyDescent="0.25">
      <c r="A29" s="1">
        <f>8374</f>
        <v>8374</v>
      </c>
      <c r="B29" s="1">
        <f>0</f>
        <v>0</v>
      </c>
      <c r="C29" s="1">
        <f>4252</f>
        <v>4252</v>
      </c>
      <c r="D29" s="1">
        <f>12006</f>
        <v>12006</v>
      </c>
      <c r="E29" s="1">
        <f t="shared" ref="E29:E34" si="1">11.724609375</f>
        <v>11.724609375</v>
      </c>
    </row>
    <row r="30" spans="1:5" x14ac:dyDescent="0.25">
      <c r="A30" s="1">
        <f>8707</f>
        <v>8707</v>
      </c>
      <c r="B30" s="1">
        <f>0</f>
        <v>0</v>
      </c>
      <c r="C30" s="1">
        <f>4374</f>
        <v>4374</v>
      </c>
      <c r="D30" s="1">
        <f>12006</f>
        <v>12006</v>
      </c>
      <c r="E30" s="1">
        <f t="shared" si="1"/>
        <v>11.724609375</v>
      </c>
    </row>
    <row r="31" spans="1:5" x14ac:dyDescent="0.25">
      <c r="A31" s="1">
        <f>9024</f>
        <v>9024</v>
      </c>
      <c r="B31" s="1">
        <f>0</f>
        <v>0</v>
      </c>
      <c r="C31" s="1">
        <f>4481</f>
        <v>4481</v>
      </c>
      <c r="D31" s="1">
        <f>12006</f>
        <v>12006</v>
      </c>
      <c r="E31" s="1">
        <f t="shared" si="1"/>
        <v>11.724609375</v>
      </c>
    </row>
    <row r="32" spans="1:5" x14ac:dyDescent="0.25">
      <c r="A32" s="1">
        <f>9344</f>
        <v>9344</v>
      </c>
      <c r="B32" s="1">
        <f>0</f>
        <v>0</v>
      </c>
      <c r="C32" s="1">
        <f>4600</f>
        <v>4600</v>
      </c>
      <c r="D32" s="1">
        <f>12006</f>
        <v>12006</v>
      </c>
      <c r="E32" s="1">
        <f t="shared" si="1"/>
        <v>11.724609375</v>
      </c>
    </row>
    <row r="33" spans="1:5" x14ac:dyDescent="0.25">
      <c r="A33" s="1">
        <f>9646</f>
        <v>9646</v>
      </c>
      <c r="B33" s="1">
        <f>9</f>
        <v>9</v>
      </c>
      <c r="C33" s="1">
        <f>4721</f>
        <v>4721</v>
      </c>
      <c r="D33" s="1">
        <f>12006</f>
        <v>12006</v>
      </c>
      <c r="E33" s="1">
        <f t="shared" si="1"/>
        <v>11.724609375</v>
      </c>
    </row>
    <row r="34" spans="1:5" x14ac:dyDescent="0.25">
      <c r="A34" s="1">
        <f>9940</f>
        <v>9940</v>
      </c>
      <c r="B34" s="1">
        <f>0</f>
        <v>0</v>
      </c>
      <c r="C34" s="1">
        <f>4841</f>
        <v>4841</v>
      </c>
      <c r="D34" s="1">
        <f>12006</f>
        <v>12006</v>
      </c>
      <c r="E34" s="1">
        <f t="shared" si="1"/>
        <v>11.724609375</v>
      </c>
    </row>
    <row r="35" spans="1:5" x14ac:dyDescent="0.25">
      <c r="A35" s="1">
        <f>10234</f>
        <v>10234</v>
      </c>
      <c r="B35" s="1">
        <f>0</f>
        <v>0</v>
      </c>
      <c r="C35" s="1">
        <f>4980</f>
        <v>4980</v>
      </c>
      <c r="D35" s="1">
        <f>12007</f>
        <v>12007</v>
      </c>
      <c r="E35" s="1">
        <f>11.7255859375</f>
        <v>11.7255859375</v>
      </c>
    </row>
    <row r="36" spans="1:5" x14ac:dyDescent="0.25">
      <c r="A36" s="1">
        <f>10567</f>
        <v>10567</v>
      </c>
      <c r="B36" s="1">
        <f>0</f>
        <v>0</v>
      </c>
      <c r="C36" s="1">
        <f>5096</f>
        <v>5096</v>
      </c>
      <c r="D36" s="1">
        <f>12006</f>
        <v>12006</v>
      </c>
      <c r="E36" s="1">
        <f>11.724609375</f>
        <v>11.724609375</v>
      </c>
    </row>
    <row r="37" spans="1:5" x14ac:dyDescent="0.25">
      <c r="A37" s="1">
        <f>10916</f>
        <v>10916</v>
      </c>
      <c r="B37" s="1">
        <f>0</f>
        <v>0</v>
      </c>
      <c r="C37" s="1">
        <f>5216</f>
        <v>5216</v>
      </c>
      <c r="D37" s="1">
        <f>12007</f>
        <v>12007</v>
      </c>
      <c r="E37" s="1">
        <f>11.7255859375</f>
        <v>11.7255859375</v>
      </c>
    </row>
    <row r="38" spans="1:5" x14ac:dyDescent="0.25">
      <c r="A38" s="1">
        <f>11246</f>
        <v>11246</v>
      </c>
      <c r="B38" s="1">
        <f>0</f>
        <v>0</v>
      </c>
      <c r="C38" s="1">
        <f>5343</f>
        <v>5343</v>
      </c>
      <c r="D38" s="1">
        <f>12006</f>
        <v>12006</v>
      </c>
      <c r="E38" s="1">
        <f>11.724609375</f>
        <v>11.724609375</v>
      </c>
    </row>
    <row r="39" spans="1:5" x14ac:dyDescent="0.25">
      <c r="A39" s="1">
        <f>11556</f>
        <v>11556</v>
      </c>
      <c r="B39" s="1">
        <f>0</f>
        <v>0</v>
      </c>
      <c r="C39" s="1">
        <f>5482</f>
        <v>5482</v>
      </c>
      <c r="D39" s="1">
        <f>12042</f>
        <v>12042</v>
      </c>
      <c r="E39" s="1">
        <f>11.759765625</f>
        <v>11.759765625</v>
      </c>
    </row>
    <row r="40" spans="1:5" x14ac:dyDescent="0.25">
      <c r="A40" s="1">
        <f>11858</f>
        <v>11858</v>
      </c>
      <c r="B40" s="1">
        <f>9</f>
        <v>9</v>
      </c>
      <c r="C40" s="1">
        <f>5643</f>
        <v>5643</v>
      </c>
      <c r="D40" s="1">
        <f>12244</f>
        <v>12244</v>
      </c>
      <c r="E40" s="1">
        <f>11.95703125</f>
        <v>11.95703125</v>
      </c>
    </row>
    <row r="41" spans="1:5" x14ac:dyDescent="0.25">
      <c r="A41" s="1">
        <f>12144</f>
        <v>12144</v>
      </c>
      <c r="B41" s="1">
        <f t="shared" ref="B41:B49" si="2">0</f>
        <v>0</v>
      </c>
      <c r="C41" s="1">
        <f>5783</f>
        <v>5783</v>
      </c>
      <c r="D41" s="1">
        <f>12726</f>
        <v>12726</v>
      </c>
      <c r="E41" s="1">
        <f>12.427734375</f>
        <v>12.427734375</v>
      </c>
    </row>
    <row r="42" spans="1:5" x14ac:dyDescent="0.25">
      <c r="A42" s="1">
        <f>12421</f>
        <v>12421</v>
      </c>
      <c r="B42" s="1">
        <f t="shared" si="2"/>
        <v>0</v>
      </c>
      <c r="C42" s="1">
        <f>5899</f>
        <v>5899</v>
      </c>
      <c r="D42" s="1">
        <f>13350</f>
        <v>13350</v>
      </c>
      <c r="E42" s="1">
        <f>13.037109375</f>
        <v>13.037109375</v>
      </c>
    </row>
    <row r="43" spans="1:5" x14ac:dyDescent="0.25">
      <c r="A43" s="1">
        <f>12705</f>
        <v>12705</v>
      </c>
      <c r="B43" s="1">
        <f t="shared" si="2"/>
        <v>0</v>
      </c>
      <c r="C43" s="1">
        <f>6017</f>
        <v>6017</v>
      </c>
      <c r="D43" s="1">
        <f>13354</f>
        <v>13354</v>
      </c>
      <c r="E43" s="1">
        <f>13.041015625</f>
        <v>13.041015625</v>
      </c>
    </row>
    <row r="44" spans="1:5" x14ac:dyDescent="0.25">
      <c r="A44" s="1">
        <f>12994</f>
        <v>12994</v>
      </c>
      <c r="B44" s="1">
        <f t="shared" si="2"/>
        <v>0</v>
      </c>
      <c r="C44" s="1">
        <f>6143</f>
        <v>6143</v>
      </c>
      <c r="D44" s="1">
        <f>13411</f>
        <v>13411</v>
      </c>
      <c r="E44" s="1">
        <f>13.0966796875</f>
        <v>13.0966796875</v>
      </c>
    </row>
    <row r="45" spans="1:5" x14ac:dyDescent="0.25">
      <c r="A45" s="1">
        <f>13282</f>
        <v>13282</v>
      </c>
      <c r="B45" s="1">
        <f t="shared" si="2"/>
        <v>0</v>
      </c>
      <c r="C45" s="1">
        <f>6259</f>
        <v>6259</v>
      </c>
      <c r="D45" s="1">
        <f>13410</f>
        <v>13410</v>
      </c>
      <c r="E45" s="1">
        <f>13.095703125</f>
        <v>13.095703125</v>
      </c>
    </row>
    <row r="46" spans="1:5" x14ac:dyDescent="0.25">
      <c r="A46" s="1">
        <f>13554</f>
        <v>13554</v>
      </c>
      <c r="B46" s="1">
        <f t="shared" si="2"/>
        <v>0</v>
      </c>
      <c r="C46" s="1">
        <f>6403</f>
        <v>6403</v>
      </c>
      <c r="D46" s="1">
        <f>13412</f>
        <v>13412</v>
      </c>
      <c r="E46" s="1">
        <f>13.09765625</f>
        <v>13.09765625</v>
      </c>
    </row>
    <row r="47" spans="1:5" x14ac:dyDescent="0.25">
      <c r="A47" s="1">
        <f>13851</f>
        <v>13851</v>
      </c>
      <c r="B47" s="1">
        <f t="shared" si="2"/>
        <v>0</v>
      </c>
      <c r="C47" s="1">
        <f>6532</f>
        <v>6532</v>
      </c>
      <c r="D47" s="1">
        <f>13410</f>
        <v>13410</v>
      </c>
      <c r="E47" s="1">
        <f>13.095703125</f>
        <v>13.095703125</v>
      </c>
    </row>
    <row r="48" spans="1:5" x14ac:dyDescent="0.25">
      <c r="A48" s="1">
        <f>14121</f>
        <v>14121</v>
      </c>
      <c r="B48" s="1">
        <f t="shared" si="2"/>
        <v>0</v>
      </c>
      <c r="C48" s="1">
        <f>6678</f>
        <v>6678</v>
      </c>
      <c r="D48" s="1">
        <f>13412</f>
        <v>13412</v>
      </c>
      <c r="E48" s="1">
        <f>13.09765625</f>
        <v>13.09765625</v>
      </c>
    </row>
    <row r="49" spans="1:5" x14ac:dyDescent="0.25">
      <c r="A49" s="1">
        <f>14401</f>
        <v>14401</v>
      </c>
      <c r="B49" s="1">
        <f t="shared" si="2"/>
        <v>0</v>
      </c>
      <c r="C49" s="1">
        <f>6805</f>
        <v>6805</v>
      </c>
      <c r="D49" s="1">
        <f>13410</f>
        <v>13410</v>
      </c>
      <c r="E49" s="1">
        <f>13.095703125</f>
        <v>13.095703125</v>
      </c>
    </row>
    <row r="50" spans="1:5" x14ac:dyDescent="0.25">
      <c r="A50" s="1">
        <f>14675</f>
        <v>14675</v>
      </c>
      <c r="B50" s="1">
        <f>14</f>
        <v>14</v>
      </c>
      <c r="C50" s="1">
        <f>6932</f>
        <v>6932</v>
      </c>
      <c r="D50" s="1">
        <f>13410</f>
        <v>13410</v>
      </c>
      <c r="E50" s="1">
        <f>13.095703125</f>
        <v>13.095703125</v>
      </c>
    </row>
    <row r="51" spans="1:5" x14ac:dyDescent="0.25">
      <c r="A51" s="1">
        <f>14947</f>
        <v>14947</v>
      </c>
      <c r="B51" s="1">
        <f>0</f>
        <v>0</v>
      </c>
      <c r="C51" s="1">
        <f>7097</f>
        <v>7097</v>
      </c>
      <c r="D51" s="1">
        <f>13410</f>
        <v>13410</v>
      </c>
      <c r="E51" s="1">
        <f>13.095703125</f>
        <v>13.095703125</v>
      </c>
    </row>
    <row r="52" spans="1:5" x14ac:dyDescent="0.25">
      <c r="A52" s="1">
        <f>15229</f>
        <v>15229</v>
      </c>
      <c r="B52" s="1">
        <f>0</f>
        <v>0</v>
      </c>
      <c r="C52" s="1">
        <f>7216</f>
        <v>7216</v>
      </c>
      <c r="D52" s="1">
        <f>13537</f>
        <v>13537</v>
      </c>
      <c r="E52" s="1">
        <f>13.2197265625</f>
        <v>13.2197265625</v>
      </c>
    </row>
    <row r="53" spans="1:5" x14ac:dyDescent="0.25">
      <c r="A53" s="1">
        <f>15520</f>
        <v>15520</v>
      </c>
      <c r="B53" s="1">
        <f>0</f>
        <v>0</v>
      </c>
      <c r="C53" s="1">
        <f>7355</f>
        <v>7355</v>
      </c>
      <c r="D53" s="1">
        <f>13784</f>
        <v>13784</v>
      </c>
      <c r="E53" s="1">
        <f>13.4609375</f>
        <v>13.4609375</v>
      </c>
    </row>
    <row r="54" spans="1:5" x14ac:dyDescent="0.25">
      <c r="A54" s="1">
        <f>15844</f>
        <v>15844</v>
      </c>
      <c r="B54" s="1">
        <f>4</f>
        <v>4</v>
      </c>
      <c r="C54" s="1">
        <f>7492</f>
        <v>7492</v>
      </c>
      <c r="D54" s="1">
        <f>14413</f>
        <v>14413</v>
      </c>
      <c r="E54" s="1">
        <f>14.0751953125</f>
        <v>14.0751953125</v>
      </c>
    </row>
    <row r="55" spans="1:5" x14ac:dyDescent="0.25">
      <c r="A55" s="1">
        <f>16198</f>
        <v>16198</v>
      </c>
      <c r="B55" s="1">
        <f>2</f>
        <v>2</v>
      </c>
      <c r="C55" s="1">
        <f>7614</f>
        <v>7614</v>
      </c>
      <c r="D55" s="1">
        <f>14803</f>
        <v>14803</v>
      </c>
      <c r="E55" s="1">
        <f>14.4560546875</f>
        <v>14.4560546875</v>
      </c>
    </row>
    <row r="56" spans="1:5" x14ac:dyDescent="0.25">
      <c r="A56" s="1">
        <f>16467</f>
        <v>16467</v>
      </c>
      <c r="B56" s="1">
        <f t="shared" ref="B56:B64" si="3">0</f>
        <v>0</v>
      </c>
      <c r="C56" s="1">
        <f>7750</f>
        <v>7750</v>
      </c>
      <c r="D56" s="1">
        <f>16232</f>
        <v>16232</v>
      </c>
      <c r="E56" s="1">
        <f>15.8515625</f>
        <v>15.8515625</v>
      </c>
    </row>
    <row r="57" spans="1:5" x14ac:dyDescent="0.25">
      <c r="A57" s="1">
        <f>16751</f>
        <v>16751</v>
      </c>
      <c r="B57" s="1">
        <f t="shared" si="3"/>
        <v>0</v>
      </c>
      <c r="C57" s="1">
        <f>7877</f>
        <v>7877</v>
      </c>
      <c r="D57" s="1">
        <f>15969</f>
        <v>15969</v>
      </c>
      <c r="E57" s="1">
        <f>15.5947265625</f>
        <v>15.5947265625</v>
      </c>
    </row>
    <row r="58" spans="1:5" x14ac:dyDescent="0.25">
      <c r="A58" s="1">
        <f>17033</f>
        <v>17033</v>
      </c>
      <c r="B58" s="1">
        <f t="shared" si="3"/>
        <v>0</v>
      </c>
      <c r="C58" s="1">
        <f>7997</f>
        <v>7997</v>
      </c>
      <c r="D58" s="1">
        <f>15969</f>
        <v>15969</v>
      </c>
      <c r="E58" s="1">
        <f>15.5947265625</f>
        <v>15.5947265625</v>
      </c>
    </row>
    <row r="59" spans="1:5" x14ac:dyDescent="0.25">
      <c r="A59" s="1">
        <f>17306</f>
        <v>17306</v>
      </c>
      <c r="B59" s="1">
        <f t="shared" si="3"/>
        <v>0</v>
      </c>
      <c r="C59" s="1">
        <f>8125</f>
        <v>8125</v>
      </c>
      <c r="D59" s="1">
        <f>15971</f>
        <v>15971</v>
      </c>
      <c r="E59" s="1">
        <f>15.5966796875</f>
        <v>15.5966796875</v>
      </c>
    </row>
    <row r="60" spans="1:5" x14ac:dyDescent="0.25">
      <c r="A60" s="1">
        <f>17584</f>
        <v>17584</v>
      </c>
      <c r="B60" s="1">
        <f t="shared" si="3"/>
        <v>0</v>
      </c>
      <c r="C60" s="1">
        <f>8266</f>
        <v>8266</v>
      </c>
      <c r="D60" s="1">
        <f>15969</f>
        <v>15969</v>
      </c>
      <c r="E60" s="1">
        <f t="shared" ref="E60:E65" si="4">15.5947265625</f>
        <v>15.5947265625</v>
      </c>
    </row>
    <row r="61" spans="1:5" x14ac:dyDescent="0.25">
      <c r="A61" s="1">
        <f>17869</f>
        <v>17869</v>
      </c>
      <c r="B61" s="1">
        <f t="shared" si="3"/>
        <v>0</v>
      </c>
      <c r="C61" s="1">
        <f>8428</f>
        <v>8428</v>
      </c>
      <c r="D61" s="1">
        <f>15969</f>
        <v>15969</v>
      </c>
      <c r="E61" s="1">
        <f t="shared" si="4"/>
        <v>15.5947265625</v>
      </c>
    </row>
    <row r="62" spans="1:5" x14ac:dyDescent="0.25">
      <c r="A62" s="1">
        <f>18142</f>
        <v>18142</v>
      </c>
      <c r="B62" s="1">
        <f t="shared" si="3"/>
        <v>0</v>
      </c>
      <c r="C62" s="1">
        <f>8564</f>
        <v>8564</v>
      </c>
      <c r="D62" s="1">
        <f>15969</f>
        <v>15969</v>
      </c>
      <c r="E62" s="1">
        <f t="shared" si="4"/>
        <v>15.5947265625</v>
      </c>
    </row>
    <row r="63" spans="1:5" x14ac:dyDescent="0.25">
      <c r="A63" s="1">
        <f>18450</f>
        <v>18450</v>
      </c>
      <c r="B63" s="1">
        <f t="shared" si="3"/>
        <v>0</v>
      </c>
      <c r="C63" s="1">
        <f>8730</f>
        <v>8730</v>
      </c>
      <c r="D63" s="1">
        <f>15969</f>
        <v>15969</v>
      </c>
      <c r="E63" s="1">
        <f t="shared" si="4"/>
        <v>15.5947265625</v>
      </c>
    </row>
    <row r="64" spans="1:5" x14ac:dyDescent="0.25">
      <c r="A64" s="1">
        <f>18767</f>
        <v>18767</v>
      </c>
      <c r="B64" s="1">
        <f t="shared" si="3"/>
        <v>0</v>
      </c>
      <c r="C64" s="1">
        <f>8876</f>
        <v>8876</v>
      </c>
      <c r="D64" s="1">
        <f>15969</f>
        <v>15969</v>
      </c>
      <c r="E64" s="1">
        <f t="shared" si="4"/>
        <v>15.5947265625</v>
      </c>
    </row>
    <row r="65" spans="1:5" x14ac:dyDescent="0.25">
      <c r="A65" s="1">
        <f>19052</f>
        <v>19052</v>
      </c>
      <c r="B65" s="1">
        <f>4</f>
        <v>4</v>
      </c>
      <c r="C65" s="1">
        <f>9007</f>
        <v>9007</v>
      </c>
      <c r="D65" s="1">
        <f>15969</f>
        <v>15969</v>
      </c>
      <c r="E65" s="1">
        <f t="shared" si="4"/>
        <v>15.5947265625</v>
      </c>
    </row>
    <row r="66" spans="1:5" x14ac:dyDescent="0.25">
      <c r="A66" s="1">
        <f>19339</f>
        <v>19339</v>
      </c>
      <c r="B66" s="1">
        <f>0</f>
        <v>0</v>
      </c>
      <c r="C66" s="1">
        <f>9158</f>
        <v>9158</v>
      </c>
      <c r="D66" s="1">
        <f>15970</f>
        <v>15970</v>
      </c>
      <c r="E66" s="1">
        <f>15.595703125</f>
        <v>15.595703125</v>
      </c>
    </row>
    <row r="67" spans="1:5" x14ac:dyDescent="0.25">
      <c r="A67" s="1">
        <f>19625</f>
        <v>19625</v>
      </c>
      <c r="B67" s="1">
        <f>0</f>
        <v>0</v>
      </c>
      <c r="C67" s="1">
        <f>9296</f>
        <v>9296</v>
      </c>
      <c r="D67" s="1">
        <f>15969</f>
        <v>15969</v>
      </c>
      <c r="E67" s="1">
        <f>15.5947265625</f>
        <v>15.5947265625</v>
      </c>
    </row>
    <row r="68" spans="1:5" x14ac:dyDescent="0.25">
      <c r="A68" s="1">
        <f>19913</f>
        <v>19913</v>
      </c>
      <c r="B68" s="1">
        <f>0</f>
        <v>0</v>
      </c>
      <c r="C68" s="1">
        <f>9459</f>
        <v>9459</v>
      </c>
      <c r="D68" s="1">
        <f>16135</f>
        <v>16135</v>
      </c>
      <c r="E68" s="1">
        <f>15.7568359375</f>
        <v>15.7568359375</v>
      </c>
    </row>
    <row r="69" spans="1:5" x14ac:dyDescent="0.25">
      <c r="A69" s="1">
        <f>20195</f>
        <v>20195</v>
      </c>
      <c r="B69" s="1">
        <f>4</f>
        <v>4</v>
      </c>
      <c r="C69" s="1">
        <f>9665</f>
        <v>9665</v>
      </c>
      <c r="D69" s="1">
        <f>16284</f>
        <v>16284</v>
      </c>
      <c r="E69" s="1">
        <f>15.90234375</f>
        <v>15.90234375</v>
      </c>
    </row>
    <row r="70" spans="1:5" x14ac:dyDescent="0.25">
      <c r="A70" s="1">
        <f>20471</f>
        <v>20471</v>
      </c>
      <c r="B70" s="1">
        <f>0</f>
        <v>0</v>
      </c>
      <c r="C70" s="1">
        <f>9797</f>
        <v>9797</v>
      </c>
      <c r="D70" s="1">
        <f>17395</f>
        <v>17395</v>
      </c>
      <c r="E70" s="1">
        <f>16.9873046875</f>
        <v>16.9873046875</v>
      </c>
    </row>
    <row r="71" spans="1:5" x14ac:dyDescent="0.25">
      <c r="A71" s="1">
        <f>20778</f>
        <v>20778</v>
      </c>
      <c r="B71" s="1">
        <f>8</f>
        <v>8</v>
      </c>
      <c r="C71" s="1">
        <f>9917</f>
        <v>9917</v>
      </c>
      <c r="D71" s="1">
        <f>17399</f>
        <v>17399</v>
      </c>
      <c r="E71" s="1">
        <f>16.9912109375</f>
        <v>16.9912109375</v>
      </c>
    </row>
    <row r="72" spans="1:5" x14ac:dyDescent="0.25">
      <c r="A72" s="1">
        <f>21059</f>
        <v>21059</v>
      </c>
      <c r="B72" s="1">
        <f t="shared" ref="B72:B79" si="5">0</f>
        <v>0</v>
      </c>
      <c r="C72" s="1">
        <f>10041</f>
        <v>10041</v>
      </c>
      <c r="D72" s="1">
        <f>17401</f>
        <v>17401</v>
      </c>
      <c r="E72" s="1">
        <f>16.9931640625</f>
        <v>16.9931640625</v>
      </c>
    </row>
    <row r="73" spans="1:5" x14ac:dyDescent="0.25">
      <c r="A73" s="1">
        <f>21341</f>
        <v>21341</v>
      </c>
      <c r="B73" s="1">
        <f t="shared" si="5"/>
        <v>0</v>
      </c>
      <c r="C73" s="1">
        <f>10179</f>
        <v>10179</v>
      </c>
      <c r="D73" s="1">
        <f>17399</f>
        <v>17399</v>
      </c>
      <c r="E73" s="1">
        <f>16.9912109375</f>
        <v>16.9912109375</v>
      </c>
    </row>
    <row r="74" spans="1:5" x14ac:dyDescent="0.25">
      <c r="A74" s="1">
        <f>21624</f>
        <v>21624</v>
      </c>
      <c r="B74" s="1">
        <f t="shared" si="5"/>
        <v>0</v>
      </c>
      <c r="C74" s="1">
        <f>10326</f>
        <v>10326</v>
      </c>
      <c r="D74" s="1">
        <f>17401</f>
        <v>17401</v>
      </c>
      <c r="E74" s="1">
        <f>16.9931640625</f>
        <v>16.9931640625</v>
      </c>
    </row>
    <row r="75" spans="1:5" x14ac:dyDescent="0.25">
      <c r="A75" s="1">
        <f>21945</f>
        <v>21945</v>
      </c>
      <c r="B75" s="1">
        <f t="shared" si="5"/>
        <v>0</v>
      </c>
      <c r="C75" s="1">
        <f>10468</f>
        <v>10468</v>
      </c>
      <c r="D75" s="1">
        <f>17399</f>
        <v>17399</v>
      </c>
      <c r="E75" s="1">
        <f>16.9912109375</f>
        <v>16.9912109375</v>
      </c>
    </row>
    <row r="76" spans="1:5" x14ac:dyDescent="0.25">
      <c r="A76" s="1">
        <f>22274</f>
        <v>22274</v>
      </c>
      <c r="B76" s="1">
        <f t="shared" si="5"/>
        <v>0</v>
      </c>
      <c r="C76" s="1">
        <f>10658</f>
        <v>10658</v>
      </c>
      <c r="D76" s="1">
        <f>17399</f>
        <v>17399</v>
      </c>
      <c r="E76" s="1">
        <f>16.9912109375</f>
        <v>16.9912109375</v>
      </c>
    </row>
    <row r="77" spans="1:5" x14ac:dyDescent="0.25">
      <c r="A77" s="1">
        <f>22589</f>
        <v>22589</v>
      </c>
      <c r="B77" s="1">
        <f t="shared" si="5"/>
        <v>0</v>
      </c>
      <c r="C77" s="1">
        <f>10790</f>
        <v>10790</v>
      </c>
      <c r="D77" s="1">
        <f>17399</f>
        <v>17399</v>
      </c>
      <c r="E77" s="1">
        <f>16.9912109375</f>
        <v>16.9912109375</v>
      </c>
    </row>
    <row r="78" spans="1:5" x14ac:dyDescent="0.25">
      <c r="A78" s="1">
        <f>22904</f>
        <v>22904</v>
      </c>
      <c r="B78" s="1">
        <f t="shared" si="5"/>
        <v>0</v>
      </c>
      <c r="C78" s="1">
        <f>10928</f>
        <v>10928</v>
      </c>
      <c r="D78" s="1">
        <f>17399</f>
        <v>17399</v>
      </c>
      <c r="E78" s="1">
        <f>16.9912109375</f>
        <v>16.9912109375</v>
      </c>
    </row>
    <row r="79" spans="1:5" x14ac:dyDescent="0.25">
      <c r="A79" s="1">
        <f>23224</f>
        <v>23224</v>
      </c>
      <c r="B79" s="1">
        <f t="shared" si="5"/>
        <v>0</v>
      </c>
      <c r="C79" s="1">
        <f>11060</f>
        <v>11060</v>
      </c>
      <c r="D79" s="1">
        <f>17399</f>
        <v>17399</v>
      </c>
      <c r="E79" s="1">
        <f>16.9912109375</f>
        <v>16.9912109375</v>
      </c>
    </row>
    <row r="80" spans="1:5" x14ac:dyDescent="0.25">
      <c r="A80" s="1">
        <f>23543</f>
        <v>23543</v>
      </c>
      <c r="B80" s="1">
        <f>4</f>
        <v>4</v>
      </c>
      <c r="C80" s="1">
        <f>11195</f>
        <v>11195</v>
      </c>
      <c r="D80" s="1">
        <f>17400</f>
        <v>17400</v>
      </c>
      <c r="E80" s="1">
        <f>16.9921875</f>
        <v>16.9921875</v>
      </c>
    </row>
    <row r="81" spans="1:5" x14ac:dyDescent="0.25">
      <c r="A81" s="1">
        <f>23816</f>
        <v>23816</v>
      </c>
      <c r="B81" s="1">
        <f>8</f>
        <v>8</v>
      </c>
      <c r="C81" s="1">
        <f>11342</f>
        <v>11342</v>
      </c>
      <c r="D81" s="1">
        <f>17402</f>
        <v>17402</v>
      </c>
      <c r="E81" s="1">
        <f>16.994140625</f>
        <v>16.994140625</v>
      </c>
    </row>
    <row r="82" spans="1:5" x14ac:dyDescent="0.25">
      <c r="A82" s="1">
        <f>24082</f>
        <v>24082</v>
      </c>
      <c r="B82" s="1">
        <f t="shared" ref="B82:B101" si="6">0</f>
        <v>0</v>
      </c>
      <c r="C82" s="1">
        <f>11477</f>
        <v>11477</v>
      </c>
      <c r="D82" s="1">
        <f>17400</f>
        <v>17400</v>
      </c>
      <c r="E82" s="1">
        <f>16.9921875</f>
        <v>16.9921875</v>
      </c>
    </row>
    <row r="83" spans="1:5" x14ac:dyDescent="0.25">
      <c r="A83" s="1">
        <f>24354</f>
        <v>24354</v>
      </c>
      <c r="B83" s="1">
        <f t="shared" si="6"/>
        <v>0</v>
      </c>
      <c r="C83" s="1">
        <f>11628</f>
        <v>11628</v>
      </c>
      <c r="D83" s="1">
        <f>17400</f>
        <v>17400</v>
      </c>
      <c r="E83" s="1">
        <f>16.9921875</f>
        <v>16.9921875</v>
      </c>
    </row>
    <row r="84" spans="1:5" x14ac:dyDescent="0.25">
      <c r="A84" s="1">
        <f>24624</f>
        <v>24624</v>
      </c>
      <c r="B84" s="1">
        <f t="shared" si="6"/>
        <v>0</v>
      </c>
      <c r="C84" s="1">
        <f>11771</f>
        <v>11771</v>
      </c>
      <c r="D84" s="1">
        <f>17476</f>
        <v>17476</v>
      </c>
      <c r="E84" s="1">
        <f>17.06640625</f>
        <v>17.06640625</v>
      </c>
    </row>
    <row r="85" spans="1:5" x14ac:dyDescent="0.25">
      <c r="A85" s="1">
        <f>24897</f>
        <v>24897</v>
      </c>
      <c r="B85" s="1">
        <f t="shared" si="6"/>
        <v>0</v>
      </c>
      <c r="C85" s="1">
        <f>11906</f>
        <v>11906</v>
      </c>
      <c r="D85" s="1">
        <f>17644</f>
        <v>17644</v>
      </c>
      <c r="E85" s="1">
        <f>17.23046875</f>
        <v>17.23046875</v>
      </c>
    </row>
    <row r="86" spans="1:5" x14ac:dyDescent="0.25">
      <c r="A86" s="1">
        <f>25176</f>
        <v>25176</v>
      </c>
      <c r="B86" s="1">
        <f t="shared" si="6"/>
        <v>0</v>
      </c>
      <c r="C86" s="1">
        <f>12025</f>
        <v>12025</v>
      </c>
      <c r="D86" s="1">
        <f>17644</f>
        <v>17644</v>
      </c>
      <c r="E86" s="1">
        <f>17.23046875</f>
        <v>17.23046875</v>
      </c>
    </row>
    <row r="87" spans="1:5" x14ac:dyDescent="0.25">
      <c r="A87" s="1">
        <f>25452</f>
        <v>25452</v>
      </c>
      <c r="B87" s="1">
        <f t="shared" si="6"/>
        <v>0</v>
      </c>
      <c r="C87" s="1">
        <f>12144</f>
        <v>12144</v>
      </c>
      <c r="D87" s="1">
        <f>17644</f>
        <v>17644</v>
      </c>
      <c r="E87" s="1">
        <f>17.23046875</f>
        <v>17.23046875</v>
      </c>
    </row>
    <row r="88" spans="1:5" x14ac:dyDescent="0.25">
      <c r="A88" s="1">
        <f>25722</f>
        <v>25722</v>
      </c>
      <c r="B88" s="1">
        <f t="shared" si="6"/>
        <v>0</v>
      </c>
      <c r="C88" s="1">
        <f>12265</f>
        <v>12265</v>
      </c>
      <c r="D88" s="1">
        <f>17644</f>
        <v>17644</v>
      </c>
      <c r="E88" s="1">
        <f>17.23046875</f>
        <v>17.23046875</v>
      </c>
    </row>
    <row r="89" spans="1:5" x14ac:dyDescent="0.25">
      <c r="A89" s="1">
        <f>26012</f>
        <v>26012</v>
      </c>
      <c r="B89" s="1">
        <f t="shared" si="6"/>
        <v>0</v>
      </c>
      <c r="C89" s="1">
        <f>12379</f>
        <v>12379</v>
      </c>
      <c r="D89" s="1">
        <f>17644</f>
        <v>17644</v>
      </c>
      <c r="E89" s="1">
        <f>17.23046875</f>
        <v>17.23046875</v>
      </c>
    </row>
    <row r="90" spans="1:5" x14ac:dyDescent="0.25">
      <c r="A90" s="1">
        <f>26294</f>
        <v>26294</v>
      </c>
      <c r="B90" s="1">
        <f t="shared" si="6"/>
        <v>0</v>
      </c>
      <c r="C90" s="1">
        <f>12508</f>
        <v>12508</v>
      </c>
      <c r="D90" s="1">
        <f>17646</f>
        <v>17646</v>
      </c>
      <c r="E90" s="1">
        <f>17.232421875</f>
        <v>17.232421875</v>
      </c>
    </row>
    <row r="91" spans="1:5" x14ac:dyDescent="0.25">
      <c r="A91" s="1">
        <f>26568</f>
        <v>26568</v>
      </c>
      <c r="B91" s="1">
        <f t="shared" si="6"/>
        <v>0</v>
      </c>
      <c r="C91" s="1">
        <f>12643</f>
        <v>12643</v>
      </c>
      <c r="D91" s="1">
        <f>17644</f>
        <v>17644</v>
      </c>
      <c r="E91" s="1">
        <f>17.23046875</f>
        <v>17.23046875</v>
      </c>
    </row>
    <row r="92" spans="1:5" x14ac:dyDescent="0.25">
      <c r="A92" s="1">
        <f>26865</f>
        <v>26865</v>
      </c>
      <c r="B92" s="1">
        <f t="shared" si="6"/>
        <v>0</v>
      </c>
      <c r="C92" s="1">
        <f>12771</f>
        <v>12771</v>
      </c>
      <c r="D92" s="1">
        <f>17645</f>
        <v>17645</v>
      </c>
      <c r="E92" s="1">
        <f>17.2314453125</f>
        <v>17.2314453125</v>
      </c>
    </row>
    <row r="93" spans="1:5" x14ac:dyDescent="0.25">
      <c r="A93" s="1">
        <f>27147</f>
        <v>27147</v>
      </c>
      <c r="B93" s="1">
        <f t="shared" si="6"/>
        <v>0</v>
      </c>
      <c r="C93" s="1">
        <f>12889</f>
        <v>12889</v>
      </c>
      <c r="D93" s="1">
        <f>17644</f>
        <v>17644</v>
      </c>
      <c r="E93" s="1">
        <f>17.23046875</f>
        <v>17.23046875</v>
      </c>
    </row>
    <row r="94" spans="1:5" x14ac:dyDescent="0.25">
      <c r="A94" s="1">
        <f>27419</f>
        <v>27419</v>
      </c>
      <c r="B94" s="1">
        <f t="shared" si="6"/>
        <v>0</v>
      </c>
      <c r="C94" s="1">
        <f>13007</f>
        <v>13007</v>
      </c>
      <c r="D94" s="1">
        <f>17644</f>
        <v>17644</v>
      </c>
      <c r="E94" s="1">
        <f>17.23046875</f>
        <v>17.23046875</v>
      </c>
    </row>
    <row r="95" spans="1:5" x14ac:dyDescent="0.25">
      <c r="A95" s="1">
        <f>27697</f>
        <v>27697</v>
      </c>
      <c r="B95" s="1">
        <f t="shared" si="6"/>
        <v>0</v>
      </c>
      <c r="C95" s="1">
        <f>13127</f>
        <v>13127</v>
      </c>
      <c r="D95" s="1">
        <f>17644</f>
        <v>17644</v>
      </c>
      <c r="E95" s="1">
        <f>17.23046875</f>
        <v>17.23046875</v>
      </c>
    </row>
    <row r="96" spans="1:5" x14ac:dyDescent="0.25">
      <c r="A96" s="1">
        <f>27971</f>
        <v>27971</v>
      </c>
      <c r="B96" s="1">
        <f t="shared" si="6"/>
        <v>0</v>
      </c>
      <c r="C96" s="1">
        <f>13245</f>
        <v>13245</v>
      </c>
      <c r="D96" s="1">
        <f>17644</f>
        <v>17644</v>
      </c>
      <c r="E96" s="1">
        <f>17.23046875</f>
        <v>17.23046875</v>
      </c>
    </row>
    <row r="97" spans="1:5" x14ac:dyDescent="0.25">
      <c r="A97" s="1">
        <f>28260</f>
        <v>28260</v>
      </c>
      <c r="B97" s="1">
        <f t="shared" si="6"/>
        <v>0</v>
      </c>
      <c r="C97" s="1">
        <f>13359</f>
        <v>13359</v>
      </c>
      <c r="D97" s="1">
        <f>17646</f>
        <v>17646</v>
      </c>
      <c r="E97" s="1">
        <f>17.232421875</f>
        <v>17.232421875</v>
      </c>
    </row>
    <row r="98" spans="1:5" x14ac:dyDescent="0.25">
      <c r="A98" s="1">
        <f>28534</f>
        <v>28534</v>
      </c>
      <c r="B98" s="1">
        <f t="shared" si="6"/>
        <v>0</v>
      </c>
      <c r="C98" s="1">
        <f>13488</f>
        <v>13488</v>
      </c>
      <c r="D98" s="1">
        <f t="shared" ref="D98:D105" si="7">17644</f>
        <v>17644</v>
      </c>
      <c r="E98" s="1">
        <f t="shared" ref="E98:E105" si="8">17.23046875</f>
        <v>17.23046875</v>
      </c>
    </row>
    <row r="99" spans="1:5" x14ac:dyDescent="0.25">
      <c r="A99" s="1">
        <f>28817</f>
        <v>28817</v>
      </c>
      <c r="B99" s="1">
        <f t="shared" si="6"/>
        <v>0</v>
      </c>
      <c r="C99" s="1">
        <f>13625</f>
        <v>13625</v>
      </c>
      <c r="D99" s="1">
        <f t="shared" si="7"/>
        <v>17644</v>
      </c>
      <c r="E99" s="1">
        <f t="shared" si="8"/>
        <v>17.23046875</v>
      </c>
    </row>
    <row r="100" spans="1:5" x14ac:dyDescent="0.25">
      <c r="A100" s="1">
        <f>29099</f>
        <v>29099</v>
      </c>
      <c r="B100" s="1">
        <f t="shared" si="6"/>
        <v>0</v>
      </c>
      <c r="C100" s="1">
        <f>13751</f>
        <v>13751</v>
      </c>
      <c r="D100" s="1">
        <f t="shared" si="7"/>
        <v>17644</v>
      </c>
      <c r="E100" s="1">
        <f t="shared" si="8"/>
        <v>17.23046875</v>
      </c>
    </row>
    <row r="101" spans="1:5" x14ac:dyDescent="0.25">
      <c r="A101" s="1">
        <f>29415</f>
        <v>29415</v>
      </c>
      <c r="B101" s="1">
        <f t="shared" si="6"/>
        <v>0</v>
      </c>
      <c r="C101" s="1">
        <f>13871</f>
        <v>13871</v>
      </c>
      <c r="D101" s="1">
        <f t="shared" si="7"/>
        <v>17644</v>
      </c>
      <c r="E101" s="1">
        <f t="shared" si="8"/>
        <v>17.23046875</v>
      </c>
    </row>
    <row r="102" spans="1:5" x14ac:dyDescent="0.25">
      <c r="A102" s="1">
        <f>29705</f>
        <v>29705</v>
      </c>
      <c r="B102" s="1">
        <f>4</f>
        <v>4</v>
      </c>
      <c r="C102" s="1">
        <f>13989</f>
        <v>13989</v>
      </c>
      <c r="D102" s="1">
        <f t="shared" si="7"/>
        <v>17644</v>
      </c>
      <c r="E102" s="1">
        <f t="shared" si="8"/>
        <v>17.23046875</v>
      </c>
    </row>
    <row r="103" spans="1:5" x14ac:dyDescent="0.25">
      <c r="A103" s="1">
        <f>29988</f>
        <v>29988</v>
      </c>
      <c r="B103" s="1">
        <f>0</f>
        <v>0</v>
      </c>
      <c r="C103" s="1">
        <f>14119</f>
        <v>14119</v>
      </c>
      <c r="D103" s="1">
        <f t="shared" si="7"/>
        <v>17644</v>
      </c>
      <c r="E103" s="1">
        <f t="shared" si="8"/>
        <v>17.23046875</v>
      </c>
    </row>
    <row r="104" spans="1:5" x14ac:dyDescent="0.25">
      <c r="A104" s="1">
        <f>30276</f>
        <v>30276</v>
      </c>
      <c r="B104" s="1">
        <f>0</f>
        <v>0</v>
      </c>
      <c r="C104" s="1">
        <f>14241</f>
        <v>14241</v>
      </c>
      <c r="D104" s="1">
        <f t="shared" si="7"/>
        <v>17644</v>
      </c>
      <c r="E104" s="1">
        <f t="shared" si="8"/>
        <v>17.23046875</v>
      </c>
    </row>
    <row r="105" spans="1:5" x14ac:dyDescent="0.25">
      <c r="A105" s="1">
        <f>30563</f>
        <v>30563</v>
      </c>
      <c r="B105" s="1">
        <f>0</f>
        <v>0</v>
      </c>
      <c r="C105" s="1">
        <f>14361</f>
        <v>14361</v>
      </c>
      <c r="D105" s="1">
        <f t="shared" si="7"/>
        <v>17644</v>
      </c>
      <c r="E105" s="1">
        <f t="shared" si="8"/>
        <v>17.23046875</v>
      </c>
    </row>
    <row r="106" spans="1:5" x14ac:dyDescent="0.25">
      <c r="A106" s="1">
        <f>30848</f>
        <v>30848</v>
      </c>
      <c r="B106" s="1">
        <f>2</f>
        <v>2</v>
      </c>
      <c r="C106" s="1">
        <f>14486</f>
        <v>14486</v>
      </c>
      <c r="D106" s="1">
        <f>17646</f>
        <v>17646</v>
      </c>
      <c r="E106" s="1">
        <f>17.232421875</f>
        <v>17.232421875</v>
      </c>
    </row>
    <row r="107" spans="1:5" x14ac:dyDescent="0.25">
      <c r="A107" s="1">
        <f>31123</f>
        <v>31123</v>
      </c>
      <c r="B107" s="1">
        <f>2</f>
        <v>2</v>
      </c>
      <c r="C107" s="1">
        <f>14689</f>
        <v>14689</v>
      </c>
      <c r="D107" s="1">
        <f>17524</f>
        <v>17524</v>
      </c>
      <c r="E107" s="1">
        <f>17.11328125</f>
        <v>17.11328125</v>
      </c>
    </row>
    <row r="108" spans="1:5" x14ac:dyDescent="0.25">
      <c r="A108" s="1">
        <f>31400</f>
        <v>31400</v>
      </c>
      <c r="B108" s="1">
        <f>0</f>
        <v>0</v>
      </c>
      <c r="C108" s="1">
        <f>14807</f>
        <v>14807</v>
      </c>
      <c r="D108" s="1">
        <f>17532</f>
        <v>17532</v>
      </c>
      <c r="E108" s="1">
        <f>17.12109375</f>
        <v>17.12109375</v>
      </c>
    </row>
    <row r="109" spans="1:5" x14ac:dyDescent="0.25">
      <c r="A109" s="1">
        <f>31677</f>
        <v>31677</v>
      </c>
      <c r="B109" s="1">
        <f>0</f>
        <v>0</v>
      </c>
      <c r="C109" s="1">
        <f>14924</f>
        <v>14924</v>
      </c>
      <c r="D109" s="1">
        <f>17532</f>
        <v>17532</v>
      </c>
      <c r="E109" s="1">
        <f>17.12109375</f>
        <v>17.12109375</v>
      </c>
    </row>
    <row r="110" spans="1:5" x14ac:dyDescent="0.25">
      <c r="A110" s="1">
        <f>31986</f>
        <v>31986</v>
      </c>
      <c r="B110" s="1">
        <f>0</f>
        <v>0</v>
      </c>
      <c r="C110" s="1">
        <f>15049</f>
        <v>15049</v>
      </c>
      <c r="D110" s="1">
        <f>17534</f>
        <v>17534</v>
      </c>
      <c r="E110" s="1">
        <f>17.123046875</f>
        <v>17.123046875</v>
      </c>
    </row>
    <row r="111" spans="1:5" x14ac:dyDescent="0.25">
      <c r="A111" s="1">
        <f>32304</f>
        <v>32304</v>
      </c>
      <c r="B111" s="1">
        <f>0</f>
        <v>0</v>
      </c>
      <c r="C111" s="1">
        <f>15169</f>
        <v>15169</v>
      </c>
      <c r="D111" s="1">
        <f>17532</f>
        <v>17532</v>
      </c>
      <c r="E111" s="1">
        <f>17.12109375</f>
        <v>17.12109375</v>
      </c>
    </row>
    <row r="112" spans="1:5" x14ac:dyDescent="0.25">
      <c r="A112" s="1">
        <f>32606</f>
        <v>32606</v>
      </c>
      <c r="B112" s="1">
        <f>0</f>
        <v>0</v>
      </c>
      <c r="C112" s="1">
        <f>15291</f>
        <v>15291</v>
      </c>
      <c r="D112" s="1">
        <f>17532</f>
        <v>17532</v>
      </c>
      <c r="E112" s="1">
        <f>17.12109375</f>
        <v>17.12109375</v>
      </c>
    </row>
    <row r="113" spans="1:5" x14ac:dyDescent="0.25">
      <c r="A113" s="1">
        <f>32896</f>
        <v>32896</v>
      </c>
      <c r="B113" s="1">
        <f>0</f>
        <v>0</v>
      </c>
      <c r="C113" s="1">
        <f>15405</f>
        <v>15405</v>
      </c>
      <c r="D113" s="1">
        <f>17532</f>
        <v>17532</v>
      </c>
      <c r="E113" s="1">
        <f>17.12109375</f>
        <v>17.12109375</v>
      </c>
    </row>
    <row r="114" spans="1:5" x14ac:dyDescent="0.25">
      <c r="A114" s="1">
        <f>33173</f>
        <v>33173</v>
      </c>
      <c r="B114" s="1">
        <f>2</f>
        <v>2</v>
      </c>
      <c r="C114" s="1">
        <f>15520</f>
        <v>15520</v>
      </c>
      <c r="D114" s="1">
        <f>17532</f>
        <v>17532</v>
      </c>
      <c r="E114" s="1">
        <f>17.12109375</f>
        <v>17.12109375</v>
      </c>
    </row>
    <row r="115" spans="1:5" x14ac:dyDescent="0.25">
      <c r="A115" s="1">
        <f>33522</f>
        <v>33522</v>
      </c>
      <c r="B115" s="1">
        <f>0</f>
        <v>0</v>
      </c>
      <c r="C115" s="1">
        <f>15681</f>
        <v>15681</v>
      </c>
      <c r="D115" s="1">
        <f>17532</f>
        <v>17532</v>
      </c>
      <c r="E115" s="1">
        <f>17.12109375</f>
        <v>17.12109375</v>
      </c>
    </row>
    <row r="116" spans="1:5" x14ac:dyDescent="0.25">
      <c r="A116" s="1">
        <f>33924</f>
        <v>33924</v>
      </c>
      <c r="B116" s="1">
        <f>3</f>
        <v>3</v>
      </c>
      <c r="C116" s="1">
        <f>15881</f>
        <v>15881</v>
      </c>
      <c r="D116" s="1">
        <f>17904</f>
        <v>17904</v>
      </c>
      <c r="E116" s="1">
        <f>17.484375</f>
        <v>17.484375</v>
      </c>
    </row>
    <row r="117" spans="1:5" x14ac:dyDescent="0.25">
      <c r="A117" s="1">
        <f>34349</f>
        <v>34349</v>
      </c>
      <c r="B117" s="1">
        <f>0</f>
        <v>0</v>
      </c>
      <c r="C117" s="1">
        <f>16035</f>
        <v>16035</v>
      </c>
      <c r="D117" s="1">
        <f>17932</f>
        <v>17932</v>
      </c>
      <c r="E117" s="1">
        <f>17.51171875</f>
        <v>17.51171875</v>
      </c>
    </row>
    <row r="118" spans="1:5" x14ac:dyDescent="0.25">
      <c r="A118" s="1">
        <f>34732</f>
        <v>34732</v>
      </c>
      <c r="B118" s="1">
        <f>2</f>
        <v>2</v>
      </c>
      <c r="C118" s="1">
        <f>16169</f>
        <v>16169</v>
      </c>
      <c r="D118" s="1">
        <f>17932</f>
        <v>17932</v>
      </c>
      <c r="E118" s="1">
        <f>17.51171875</f>
        <v>17.51171875</v>
      </c>
    </row>
    <row r="119" spans="1:5" x14ac:dyDescent="0.25">
      <c r="A119" s="1">
        <f>35136</f>
        <v>35136</v>
      </c>
      <c r="B119" s="1">
        <f>0</f>
        <v>0</v>
      </c>
      <c r="C119" s="1">
        <f>16297</f>
        <v>16297</v>
      </c>
      <c r="D119" s="1">
        <f>17934</f>
        <v>17934</v>
      </c>
      <c r="E119" s="1">
        <f>17.513671875</f>
        <v>17.513671875</v>
      </c>
    </row>
    <row r="120" spans="1:5" x14ac:dyDescent="0.25">
      <c r="A120" s="1">
        <f>35512</f>
        <v>35512</v>
      </c>
      <c r="B120" s="1">
        <f>0</f>
        <v>0</v>
      </c>
      <c r="C120" s="1">
        <f>16437</f>
        <v>16437</v>
      </c>
      <c r="D120" s="1">
        <f>17932</f>
        <v>17932</v>
      </c>
      <c r="E120" s="1">
        <f>17.51171875</f>
        <v>17.51171875</v>
      </c>
    </row>
    <row r="121" spans="1:5" x14ac:dyDescent="0.25">
      <c r="A121" s="1">
        <f>35873</f>
        <v>35873</v>
      </c>
      <c r="B121" s="1">
        <f>0</f>
        <v>0</v>
      </c>
      <c r="C121" s="1">
        <f>16560</f>
        <v>16560</v>
      </c>
      <c r="D121" s="1">
        <f>17934</f>
        <v>17934</v>
      </c>
      <c r="E121" s="1">
        <f>17.513671875</f>
        <v>17.513671875</v>
      </c>
    </row>
    <row r="122" spans="1:5" x14ac:dyDescent="0.25">
      <c r="A122" s="1">
        <f>36137</f>
        <v>36137</v>
      </c>
      <c r="B122" s="1">
        <f>0</f>
        <v>0</v>
      </c>
      <c r="C122" s="1">
        <f>16679</f>
        <v>16679</v>
      </c>
      <c r="D122" s="1">
        <f>17932</f>
        <v>17932</v>
      </c>
      <c r="E122" s="1">
        <f t="shared" ref="E122:E127" si="9">17.51171875</f>
        <v>17.51171875</v>
      </c>
    </row>
    <row r="123" spans="1:5" x14ac:dyDescent="0.25">
      <c r="A123" s="1">
        <f>36422</f>
        <v>36422</v>
      </c>
      <c r="B123" s="1">
        <f>0</f>
        <v>0</v>
      </c>
      <c r="C123" s="1">
        <f>16803</f>
        <v>16803</v>
      </c>
      <c r="D123" s="1">
        <f>17932</f>
        <v>17932</v>
      </c>
      <c r="E123" s="1">
        <f t="shared" si="9"/>
        <v>17.51171875</v>
      </c>
    </row>
    <row r="124" spans="1:5" x14ac:dyDescent="0.25">
      <c r="A124" s="1">
        <f>36714</f>
        <v>36714</v>
      </c>
      <c r="B124" s="1">
        <f>0</f>
        <v>0</v>
      </c>
      <c r="C124" s="1">
        <f>16919</f>
        <v>16919</v>
      </c>
      <c r="D124" s="1">
        <f>17932</f>
        <v>17932</v>
      </c>
      <c r="E124" s="1">
        <f t="shared" si="9"/>
        <v>17.51171875</v>
      </c>
    </row>
    <row r="125" spans="1:5" x14ac:dyDescent="0.25">
      <c r="A125" s="1">
        <f>36992</f>
        <v>36992</v>
      </c>
      <c r="B125" s="1">
        <f>0</f>
        <v>0</v>
      </c>
      <c r="C125" s="1">
        <f>17050</f>
        <v>17050</v>
      </c>
      <c r="D125" s="1">
        <f>17932</f>
        <v>17932</v>
      </c>
      <c r="E125" s="1">
        <f t="shared" si="9"/>
        <v>17.51171875</v>
      </c>
    </row>
    <row r="126" spans="1:5" x14ac:dyDescent="0.25">
      <c r="C126" s="1">
        <f>17163</f>
        <v>17163</v>
      </c>
      <c r="D126" s="1">
        <f>17932</f>
        <v>17932</v>
      </c>
      <c r="E126" s="1">
        <f t="shared" si="9"/>
        <v>17.51171875</v>
      </c>
    </row>
    <row r="127" spans="1:5" x14ac:dyDescent="0.25">
      <c r="C127" s="1">
        <f>17273</f>
        <v>17273</v>
      </c>
      <c r="D127" s="1">
        <f>17932</f>
        <v>17932</v>
      </c>
      <c r="E127" s="1">
        <f t="shared" si="9"/>
        <v>17.51171875</v>
      </c>
    </row>
    <row r="128" spans="1:5" x14ac:dyDescent="0.25">
      <c r="C128" s="1">
        <f>17397</f>
        <v>17397</v>
      </c>
      <c r="D128" s="1">
        <f>17934</f>
        <v>17934</v>
      </c>
      <c r="E128" s="1">
        <f>17.513671875</f>
        <v>17.513671875</v>
      </c>
    </row>
    <row r="129" spans="3:5" x14ac:dyDescent="0.25">
      <c r="C129" s="1">
        <f>17526</f>
        <v>17526</v>
      </c>
      <c r="D129" s="1">
        <f>17932</f>
        <v>17932</v>
      </c>
      <c r="E129" s="1">
        <f>17.51171875</f>
        <v>17.51171875</v>
      </c>
    </row>
    <row r="130" spans="3:5" x14ac:dyDescent="0.25">
      <c r="C130" s="1">
        <f>17669</f>
        <v>17669</v>
      </c>
      <c r="D130" s="1">
        <f>17998</f>
        <v>17998</v>
      </c>
      <c r="E130" s="1">
        <f>17.576171875</f>
        <v>17.576171875</v>
      </c>
    </row>
    <row r="131" spans="3:5" x14ac:dyDescent="0.25">
      <c r="C131" s="1">
        <f>17786</f>
        <v>17786</v>
      </c>
      <c r="D131" s="1">
        <f>17696</f>
        <v>17696</v>
      </c>
      <c r="E131" s="1">
        <f>17.28125</f>
        <v>17.28125</v>
      </c>
    </row>
    <row r="132" spans="3:5" x14ac:dyDescent="0.25">
      <c r="C132" s="1">
        <f>17901</f>
        <v>17901</v>
      </c>
      <c r="D132" s="1">
        <f>17696</f>
        <v>17696</v>
      </c>
      <c r="E132" s="1">
        <f>17.28125</f>
        <v>17.28125</v>
      </c>
    </row>
    <row r="133" spans="3:5" x14ac:dyDescent="0.25">
      <c r="C133" s="1">
        <f>18022</f>
        <v>18022</v>
      </c>
      <c r="D133" s="1">
        <f>17696</f>
        <v>17696</v>
      </c>
      <c r="E133" s="1">
        <f>17.28125</f>
        <v>17.28125</v>
      </c>
    </row>
    <row r="134" spans="3:5" x14ac:dyDescent="0.25">
      <c r="C134" s="1">
        <f>18158</f>
        <v>18158</v>
      </c>
      <c r="D134" s="1">
        <f>17808</f>
        <v>17808</v>
      </c>
      <c r="E134" s="1">
        <f>17.390625</f>
        <v>17.390625</v>
      </c>
    </row>
    <row r="135" spans="3:5" x14ac:dyDescent="0.25">
      <c r="C135" s="1">
        <f>18283</f>
        <v>18283</v>
      </c>
      <c r="D135" s="1">
        <f>17808</f>
        <v>17808</v>
      </c>
      <c r="E135" s="1">
        <f>17.390625</f>
        <v>17.390625</v>
      </c>
    </row>
    <row r="136" spans="3:5" x14ac:dyDescent="0.25">
      <c r="C136" s="1">
        <f>18408</f>
        <v>18408</v>
      </c>
      <c r="D136" s="1">
        <f>17808</f>
        <v>17808</v>
      </c>
      <c r="E136" s="1">
        <f>17.390625</f>
        <v>17.390625</v>
      </c>
    </row>
    <row r="137" spans="3:5" x14ac:dyDescent="0.25">
      <c r="C137" s="1">
        <f>18543</f>
        <v>18543</v>
      </c>
      <c r="D137" s="1">
        <f>17810</f>
        <v>17810</v>
      </c>
      <c r="E137" s="1">
        <f>17.392578125</f>
        <v>17.392578125</v>
      </c>
    </row>
    <row r="138" spans="3:5" x14ac:dyDescent="0.25">
      <c r="C138" s="1">
        <f>18679</f>
        <v>18679</v>
      </c>
      <c r="D138" s="1">
        <f>17852</f>
        <v>17852</v>
      </c>
      <c r="E138" s="1">
        <f>17.43359375</f>
        <v>17.43359375</v>
      </c>
    </row>
    <row r="139" spans="3:5" x14ac:dyDescent="0.25">
      <c r="C139" s="1">
        <f>18819</f>
        <v>18819</v>
      </c>
      <c r="D139" s="1">
        <f>17852</f>
        <v>17852</v>
      </c>
      <c r="E139" s="1">
        <f>17.43359375</f>
        <v>17.43359375</v>
      </c>
    </row>
    <row r="140" spans="3:5" x14ac:dyDescent="0.25">
      <c r="C140" s="1">
        <f>18954</f>
        <v>18954</v>
      </c>
      <c r="D140" s="1">
        <f>17892</f>
        <v>17892</v>
      </c>
      <c r="E140" s="1">
        <f t="shared" ref="E140:E145" si="10">17.47265625</f>
        <v>17.47265625</v>
      </c>
    </row>
    <row r="141" spans="3:5" x14ac:dyDescent="0.25">
      <c r="C141" s="1">
        <f>19083</f>
        <v>19083</v>
      </c>
      <c r="D141" s="1">
        <f>17892</f>
        <v>17892</v>
      </c>
      <c r="E141" s="1">
        <f t="shared" si="10"/>
        <v>17.47265625</v>
      </c>
    </row>
    <row r="142" spans="3:5" x14ac:dyDescent="0.25">
      <c r="C142" s="1">
        <f>19208</f>
        <v>19208</v>
      </c>
      <c r="D142" s="1">
        <f>17892</f>
        <v>17892</v>
      </c>
      <c r="E142" s="1">
        <f t="shared" si="10"/>
        <v>17.47265625</v>
      </c>
    </row>
    <row r="143" spans="3:5" x14ac:dyDescent="0.25">
      <c r="C143" s="1">
        <f>19348</f>
        <v>19348</v>
      </c>
      <c r="D143" s="1">
        <f>17892</f>
        <v>17892</v>
      </c>
      <c r="E143" s="1">
        <f t="shared" si="10"/>
        <v>17.47265625</v>
      </c>
    </row>
    <row r="144" spans="3:5" x14ac:dyDescent="0.25">
      <c r="C144" s="1">
        <f>19464</f>
        <v>19464</v>
      </c>
      <c r="D144" s="1">
        <f>17892</f>
        <v>17892</v>
      </c>
      <c r="E144" s="1">
        <f t="shared" si="10"/>
        <v>17.47265625</v>
      </c>
    </row>
    <row r="145" spans="3:5" x14ac:dyDescent="0.25">
      <c r="C145" s="1">
        <f>19574</f>
        <v>19574</v>
      </c>
      <c r="D145" s="1">
        <f>17892</f>
        <v>17892</v>
      </c>
      <c r="E145" s="1">
        <f t="shared" si="10"/>
        <v>17.47265625</v>
      </c>
    </row>
    <row r="146" spans="3:5" x14ac:dyDescent="0.25">
      <c r="C146" s="1">
        <f>19705</f>
        <v>19705</v>
      </c>
      <c r="D146" s="1">
        <f>17894</f>
        <v>17894</v>
      </c>
      <c r="E146" s="1">
        <f>17.474609375</f>
        <v>17.474609375</v>
      </c>
    </row>
    <row r="147" spans="3:5" x14ac:dyDescent="0.25">
      <c r="C147" s="1">
        <f>19816</f>
        <v>19816</v>
      </c>
      <c r="D147" s="1">
        <f>17892</f>
        <v>17892</v>
      </c>
      <c r="E147" s="1">
        <f>17.47265625</f>
        <v>17.47265625</v>
      </c>
    </row>
    <row r="148" spans="3:5" x14ac:dyDescent="0.25">
      <c r="C148" s="1">
        <f>19937</f>
        <v>19937</v>
      </c>
      <c r="D148" s="1">
        <f>17892</f>
        <v>17892</v>
      </c>
      <c r="E148" s="1">
        <f>17.47265625</f>
        <v>17.47265625</v>
      </c>
    </row>
    <row r="149" spans="3:5" x14ac:dyDescent="0.25">
      <c r="C149" s="1">
        <f>20062</f>
        <v>20062</v>
      </c>
      <c r="D149" s="1">
        <f>17892</f>
        <v>17892</v>
      </c>
      <c r="E149" s="1">
        <f>17.47265625</f>
        <v>17.47265625</v>
      </c>
    </row>
    <row r="150" spans="3:5" x14ac:dyDescent="0.25">
      <c r="C150" s="1">
        <f>20179</f>
        <v>20179</v>
      </c>
      <c r="D150" s="1">
        <f>17892</f>
        <v>17892</v>
      </c>
      <c r="E150" s="1">
        <f>17.47265625</f>
        <v>17.47265625</v>
      </c>
    </row>
    <row r="151" spans="3:5" x14ac:dyDescent="0.25">
      <c r="C151" s="1">
        <f>20301</f>
        <v>20301</v>
      </c>
      <c r="D151" s="1">
        <f>17894</f>
        <v>17894</v>
      </c>
      <c r="E151" s="1">
        <f>17.474609375</f>
        <v>17.474609375</v>
      </c>
    </row>
    <row r="152" spans="3:5" x14ac:dyDescent="0.25">
      <c r="C152" s="1">
        <f>20433</f>
        <v>20433</v>
      </c>
      <c r="D152" s="1">
        <f>17892</f>
        <v>17892</v>
      </c>
      <c r="E152" s="1">
        <f>17.47265625</f>
        <v>17.47265625</v>
      </c>
    </row>
    <row r="153" spans="3:5" x14ac:dyDescent="0.25">
      <c r="C153" s="1">
        <f>20648</f>
        <v>20648</v>
      </c>
      <c r="D153" s="1">
        <f>17958</f>
        <v>17958</v>
      </c>
      <c r="E153" s="1">
        <f>17.537109375</f>
        <v>17.537109375</v>
      </c>
    </row>
    <row r="154" spans="3:5" x14ac:dyDescent="0.25">
      <c r="C154" s="1">
        <f>20769</f>
        <v>20769</v>
      </c>
      <c r="D154" s="1">
        <f>17968</f>
        <v>17968</v>
      </c>
      <c r="E154" s="1">
        <f>17.546875</f>
        <v>17.546875</v>
      </c>
    </row>
    <row r="155" spans="3:5" x14ac:dyDescent="0.25">
      <c r="C155" s="1">
        <f>20892</f>
        <v>20892</v>
      </c>
      <c r="D155" s="1">
        <f>17968</f>
        <v>17968</v>
      </c>
      <c r="E155" s="1">
        <f>17.546875</f>
        <v>17.546875</v>
      </c>
    </row>
    <row r="156" spans="3:5" x14ac:dyDescent="0.25">
      <c r="C156" s="1">
        <f>21002</f>
        <v>21002</v>
      </c>
      <c r="D156" s="1">
        <f>17968</f>
        <v>17968</v>
      </c>
      <c r="E156" s="1">
        <f>17.546875</f>
        <v>17.546875</v>
      </c>
    </row>
    <row r="157" spans="3:5" x14ac:dyDescent="0.25">
      <c r="C157" s="1">
        <f>21124</f>
        <v>21124</v>
      </c>
      <c r="D157" s="1">
        <f>17970</f>
        <v>17970</v>
      </c>
      <c r="E157" s="1">
        <f>17.548828125</f>
        <v>17.548828125</v>
      </c>
    </row>
    <row r="158" spans="3:5" x14ac:dyDescent="0.25">
      <c r="C158" s="1">
        <f>21246</f>
        <v>21246</v>
      </c>
      <c r="D158" s="1">
        <f>17968</f>
        <v>17968</v>
      </c>
      <c r="E158" s="1">
        <f t="shared" ref="E158:E163" si="11">17.546875</f>
        <v>17.546875</v>
      </c>
    </row>
    <row r="159" spans="3:5" x14ac:dyDescent="0.25">
      <c r="C159" s="1">
        <f>21368</f>
        <v>21368</v>
      </c>
      <c r="D159" s="1">
        <f>17968</f>
        <v>17968</v>
      </c>
      <c r="E159" s="1">
        <f t="shared" si="11"/>
        <v>17.546875</v>
      </c>
    </row>
    <row r="160" spans="3:5" x14ac:dyDescent="0.25">
      <c r="C160" s="1">
        <f>21494</f>
        <v>21494</v>
      </c>
      <c r="D160" s="1">
        <f>17968</f>
        <v>17968</v>
      </c>
      <c r="E160" s="1">
        <f t="shared" si="11"/>
        <v>17.546875</v>
      </c>
    </row>
    <row r="161" spans="3:5" x14ac:dyDescent="0.25">
      <c r="C161" s="1">
        <f>21620</f>
        <v>21620</v>
      </c>
      <c r="D161" s="1">
        <f>17968</f>
        <v>17968</v>
      </c>
      <c r="E161" s="1">
        <f t="shared" si="11"/>
        <v>17.546875</v>
      </c>
    </row>
    <row r="162" spans="3:5" x14ac:dyDescent="0.25">
      <c r="C162" s="1">
        <f>21754</f>
        <v>21754</v>
      </c>
      <c r="D162" s="1">
        <f>17968</f>
        <v>17968</v>
      </c>
      <c r="E162" s="1">
        <f t="shared" si="11"/>
        <v>17.546875</v>
      </c>
    </row>
    <row r="163" spans="3:5" x14ac:dyDescent="0.25">
      <c r="C163" s="1">
        <f>21891</f>
        <v>21891</v>
      </c>
      <c r="D163" s="1">
        <f>17968</f>
        <v>17968</v>
      </c>
      <c r="E163" s="1">
        <f t="shared" si="11"/>
        <v>17.546875</v>
      </c>
    </row>
    <row r="164" spans="3:5" x14ac:dyDescent="0.25">
      <c r="C164" s="1">
        <f>22046</f>
        <v>22046</v>
      </c>
      <c r="D164" s="1">
        <f>17970</f>
        <v>17970</v>
      </c>
      <c r="E164" s="1">
        <f>17.548828125</f>
        <v>17.548828125</v>
      </c>
    </row>
    <row r="165" spans="3:5" x14ac:dyDescent="0.25">
      <c r="C165" s="1">
        <f>22192</f>
        <v>22192</v>
      </c>
      <c r="D165" s="1">
        <f>17968</f>
        <v>17968</v>
      </c>
      <c r="E165" s="1">
        <f>17.546875</f>
        <v>17.546875</v>
      </c>
    </row>
    <row r="166" spans="3:5" x14ac:dyDescent="0.25">
      <c r="C166" s="1">
        <f>22328</f>
        <v>22328</v>
      </c>
      <c r="D166" s="1">
        <f>17968</f>
        <v>17968</v>
      </c>
      <c r="E166" s="1">
        <f>17.546875</f>
        <v>17.546875</v>
      </c>
    </row>
    <row r="167" spans="3:5" x14ac:dyDescent="0.25">
      <c r="C167" s="1">
        <f>22454</f>
        <v>22454</v>
      </c>
      <c r="D167" s="1">
        <f>17968</f>
        <v>17968</v>
      </c>
      <c r="E167" s="1">
        <f>17.546875</f>
        <v>17.546875</v>
      </c>
    </row>
    <row r="168" spans="3:5" x14ac:dyDescent="0.25">
      <c r="C168" s="1">
        <f>22593</f>
        <v>22593</v>
      </c>
      <c r="D168" s="1">
        <f>17968</f>
        <v>17968</v>
      </c>
      <c r="E168" s="1">
        <f>17.546875</f>
        <v>17.546875</v>
      </c>
    </row>
    <row r="169" spans="3:5" x14ac:dyDescent="0.25">
      <c r="C169" s="1">
        <f>22772</f>
        <v>22772</v>
      </c>
      <c r="D169" s="1">
        <f>18064</f>
        <v>18064</v>
      </c>
      <c r="E169" s="1">
        <f>17.640625</f>
        <v>17.640625</v>
      </c>
    </row>
    <row r="170" spans="3:5" x14ac:dyDescent="0.25">
      <c r="C170" s="1">
        <f>22906</f>
        <v>22906</v>
      </c>
      <c r="D170" s="1">
        <f>18064</f>
        <v>18064</v>
      </c>
      <c r="E170" s="1">
        <f>17.640625</f>
        <v>17.640625</v>
      </c>
    </row>
    <row r="171" spans="3:5" x14ac:dyDescent="0.25">
      <c r="C171" s="1">
        <f>23050</f>
        <v>23050</v>
      </c>
      <c r="D171" s="1">
        <f>18064</f>
        <v>18064</v>
      </c>
      <c r="E171" s="1">
        <f>17.640625</f>
        <v>17.640625</v>
      </c>
    </row>
    <row r="172" spans="3:5" x14ac:dyDescent="0.25">
      <c r="C172" s="1">
        <f>23189</f>
        <v>23189</v>
      </c>
      <c r="D172" s="1">
        <f>18064</f>
        <v>18064</v>
      </c>
      <c r="E172" s="1">
        <f>17.640625</f>
        <v>17.640625</v>
      </c>
    </row>
    <row r="173" spans="3:5" x14ac:dyDescent="0.25">
      <c r="C173" s="1">
        <f>23330</f>
        <v>23330</v>
      </c>
      <c r="D173" s="1">
        <f>18066</f>
        <v>18066</v>
      </c>
      <c r="E173" s="1">
        <f>17.642578125</f>
        <v>17.642578125</v>
      </c>
    </row>
    <row r="174" spans="3:5" x14ac:dyDescent="0.25">
      <c r="C174" s="1">
        <f>23462</f>
        <v>23462</v>
      </c>
      <c r="D174" s="1">
        <f>18064</f>
        <v>18064</v>
      </c>
      <c r="E174" s="1">
        <f>17.640625</f>
        <v>17.640625</v>
      </c>
    </row>
    <row r="175" spans="3:5" x14ac:dyDescent="0.25">
      <c r="C175" s="1">
        <f>23641</f>
        <v>23641</v>
      </c>
      <c r="D175" s="1">
        <f>18120</f>
        <v>18120</v>
      </c>
      <c r="E175" s="1">
        <f>17.6953125</f>
        <v>17.6953125</v>
      </c>
    </row>
    <row r="176" spans="3:5" x14ac:dyDescent="0.25">
      <c r="C176" s="1">
        <f>23778</f>
        <v>23778</v>
      </c>
      <c r="D176" s="1">
        <f>19136</f>
        <v>19136</v>
      </c>
      <c r="E176" s="1">
        <f>18.6875</f>
        <v>18.6875</v>
      </c>
    </row>
    <row r="177" spans="3:5" x14ac:dyDescent="0.25">
      <c r="C177" s="1">
        <f>23901</f>
        <v>23901</v>
      </c>
      <c r="D177" s="1">
        <f>19142</f>
        <v>19142</v>
      </c>
      <c r="E177" s="1">
        <f>18.693359375</f>
        <v>18.693359375</v>
      </c>
    </row>
    <row r="178" spans="3:5" x14ac:dyDescent="0.25">
      <c r="C178" s="1">
        <f>24019</f>
        <v>24019</v>
      </c>
      <c r="D178" s="1">
        <f>19140</f>
        <v>19140</v>
      </c>
      <c r="E178" s="1">
        <f>18.69140625</f>
        <v>18.69140625</v>
      </c>
    </row>
    <row r="179" spans="3:5" x14ac:dyDescent="0.25">
      <c r="C179" s="1">
        <f>24150</f>
        <v>24150</v>
      </c>
      <c r="D179" s="1">
        <f>19142</f>
        <v>19142</v>
      </c>
      <c r="E179" s="1">
        <f>18.693359375</f>
        <v>18.693359375</v>
      </c>
    </row>
    <row r="180" spans="3:5" x14ac:dyDescent="0.25">
      <c r="C180" s="1">
        <f>24263</f>
        <v>24263</v>
      </c>
      <c r="D180" s="1">
        <f t="shared" ref="D180:D187" si="12">19140</f>
        <v>19140</v>
      </c>
      <c r="E180" s="1">
        <f t="shared" ref="E180:E187" si="13">18.69140625</f>
        <v>18.69140625</v>
      </c>
    </row>
    <row r="181" spans="3:5" x14ac:dyDescent="0.25">
      <c r="C181" s="1">
        <f>24389</f>
        <v>24389</v>
      </c>
      <c r="D181" s="1">
        <f t="shared" si="12"/>
        <v>19140</v>
      </c>
      <c r="E181" s="1">
        <f t="shared" si="13"/>
        <v>18.69140625</v>
      </c>
    </row>
    <row r="182" spans="3:5" x14ac:dyDescent="0.25">
      <c r="C182" s="1">
        <f>24515</f>
        <v>24515</v>
      </c>
      <c r="D182" s="1">
        <f t="shared" si="12"/>
        <v>19140</v>
      </c>
      <c r="E182" s="1">
        <f t="shared" si="13"/>
        <v>18.69140625</v>
      </c>
    </row>
    <row r="183" spans="3:5" x14ac:dyDescent="0.25">
      <c r="C183" s="1">
        <f>24642</f>
        <v>24642</v>
      </c>
      <c r="D183" s="1">
        <f t="shared" si="12"/>
        <v>19140</v>
      </c>
      <c r="E183" s="1">
        <f t="shared" si="13"/>
        <v>18.69140625</v>
      </c>
    </row>
    <row r="184" spans="3:5" x14ac:dyDescent="0.25">
      <c r="C184" s="1">
        <f>24763</f>
        <v>24763</v>
      </c>
      <c r="D184" s="1">
        <f t="shared" si="12"/>
        <v>19140</v>
      </c>
      <c r="E184" s="1">
        <f t="shared" si="13"/>
        <v>18.69140625</v>
      </c>
    </row>
    <row r="185" spans="3:5" x14ac:dyDescent="0.25">
      <c r="C185" s="1">
        <f>24889</f>
        <v>24889</v>
      </c>
      <c r="D185" s="1">
        <f t="shared" si="12"/>
        <v>19140</v>
      </c>
      <c r="E185" s="1">
        <f t="shared" si="13"/>
        <v>18.69140625</v>
      </c>
    </row>
    <row r="186" spans="3:5" x14ac:dyDescent="0.25">
      <c r="C186" s="1">
        <f>25019</f>
        <v>25019</v>
      </c>
      <c r="D186" s="1">
        <f t="shared" si="12"/>
        <v>19140</v>
      </c>
      <c r="E186" s="1">
        <f t="shared" si="13"/>
        <v>18.69140625</v>
      </c>
    </row>
    <row r="187" spans="3:5" x14ac:dyDescent="0.25">
      <c r="C187" s="1">
        <f>25144</f>
        <v>25144</v>
      </c>
      <c r="D187" s="1">
        <f t="shared" si="12"/>
        <v>19140</v>
      </c>
      <c r="E187" s="1">
        <f t="shared" si="13"/>
        <v>18.69140625</v>
      </c>
    </row>
    <row r="188" spans="3:5" x14ac:dyDescent="0.25">
      <c r="C188" s="1">
        <f>25276</f>
        <v>25276</v>
      </c>
      <c r="D188" s="1">
        <f>19142</f>
        <v>19142</v>
      </c>
      <c r="E188" s="1">
        <f>18.693359375</f>
        <v>18.693359375</v>
      </c>
    </row>
    <row r="189" spans="3:5" x14ac:dyDescent="0.25">
      <c r="C189" s="1">
        <f>25398</f>
        <v>25398</v>
      </c>
      <c r="D189" s="1">
        <f>19140</f>
        <v>19140</v>
      </c>
      <c r="E189" s="1">
        <f>18.69140625</f>
        <v>18.69140625</v>
      </c>
    </row>
    <row r="190" spans="3:5" x14ac:dyDescent="0.25">
      <c r="C190" s="1">
        <f>25535</f>
        <v>25535</v>
      </c>
      <c r="D190" s="1">
        <f>19142</f>
        <v>19142</v>
      </c>
      <c r="E190" s="1">
        <f>18.693359375</f>
        <v>18.693359375</v>
      </c>
    </row>
    <row r="191" spans="3:5" x14ac:dyDescent="0.25">
      <c r="C191" s="1">
        <f>25654</f>
        <v>25654</v>
      </c>
      <c r="D191" s="1">
        <f>19140</f>
        <v>19140</v>
      </c>
      <c r="E191" s="1">
        <f>18.69140625</f>
        <v>18.69140625</v>
      </c>
    </row>
    <row r="192" spans="3:5" x14ac:dyDescent="0.25">
      <c r="C192" s="1">
        <f>25810</f>
        <v>25810</v>
      </c>
      <c r="D192" s="1">
        <f>19150</f>
        <v>19150</v>
      </c>
      <c r="E192" s="1">
        <f>18.701171875</f>
        <v>18.701171875</v>
      </c>
    </row>
    <row r="193" spans="3:5" x14ac:dyDescent="0.25">
      <c r="C193" s="1">
        <f>25929</f>
        <v>25929</v>
      </c>
      <c r="D193" s="1">
        <f>19148</f>
        <v>19148</v>
      </c>
      <c r="E193" s="1">
        <f>18.69921875</f>
        <v>18.69921875</v>
      </c>
    </row>
    <row r="194" spans="3:5" x14ac:dyDescent="0.25">
      <c r="C194" s="1">
        <f>26077</f>
        <v>26077</v>
      </c>
      <c r="D194" s="1">
        <f>19150</f>
        <v>19150</v>
      </c>
      <c r="E194" s="1">
        <f>18.701171875</f>
        <v>18.701171875</v>
      </c>
    </row>
    <row r="195" spans="3:5" x14ac:dyDescent="0.25">
      <c r="C195" s="1">
        <f>26201</f>
        <v>26201</v>
      </c>
      <c r="D195" s="1">
        <f>19148</f>
        <v>19148</v>
      </c>
      <c r="E195" s="1">
        <f>18.69921875</f>
        <v>18.69921875</v>
      </c>
    </row>
    <row r="196" spans="3:5" x14ac:dyDescent="0.25">
      <c r="C196" s="1">
        <f>26323</f>
        <v>26323</v>
      </c>
      <c r="D196" s="1">
        <f>19148</f>
        <v>19148</v>
      </c>
      <c r="E196" s="1">
        <f>18.69921875</f>
        <v>18.69921875</v>
      </c>
    </row>
    <row r="197" spans="3:5" x14ac:dyDescent="0.25">
      <c r="C197" s="1">
        <f>26444</f>
        <v>26444</v>
      </c>
      <c r="D197" s="1">
        <f>19148</f>
        <v>19148</v>
      </c>
      <c r="E197" s="1">
        <f>18.69921875</f>
        <v>18.69921875</v>
      </c>
    </row>
    <row r="198" spans="3:5" x14ac:dyDescent="0.25">
      <c r="C198" s="1">
        <f>26578</f>
        <v>26578</v>
      </c>
      <c r="D198" s="1">
        <f>19148</f>
        <v>19148</v>
      </c>
      <c r="E198" s="1">
        <f>18.69921875</f>
        <v>18.69921875</v>
      </c>
    </row>
    <row r="199" spans="3:5" x14ac:dyDescent="0.25">
      <c r="C199" s="1">
        <f>26711</f>
        <v>26711</v>
      </c>
      <c r="D199" s="1">
        <f>19352</f>
        <v>19352</v>
      </c>
      <c r="E199" s="1">
        <f>18.8984375</f>
        <v>18.8984375</v>
      </c>
    </row>
    <row r="200" spans="3:5" x14ac:dyDescent="0.25">
      <c r="C200" s="1">
        <f>26836</f>
        <v>26836</v>
      </c>
      <c r="D200" s="1">
        <f>19352</f>
        <v>19352</v>
      </c>
      <c r="E200" s="1">
        <f>18.8984375</f>
        <v>18.8984375</v>
      </c>
    </row>
    <row r="201" spans="3:5" x14ac:dyDescent="0.25">
      <c r="C201" s="1">
        <f>26986</f>
        <v>26986</v>
      </c>
      <c r="D201" s="1">
        <f>19353</f>
        <v>19353</v>
      </c>
      <c r="E201" s="1">
        <f>18.8994140625</f>
        <v>18.8994140625</v>
      </c>
    </row>
    <row r="202" spans="3:5" x14ac:dyDescent="0.25">
      <c r="C202" s="1">
        <f>27101</f>
        <v>27101</v>
      </c>
      <c r="D202" s="1">
        <f>19352</f>
        <v>19352</v>
      </c>
      <c r="E202" s="1">
        <f>18.8984375</f>
        <v>18.8984375</v>
      </c>
    </row>
    <row r="203" spans="3:5" x14ac:dyDescent="0.25">
      <c r="C203" s="1">
        <f>27223</f>
        <v>27223</v>
      </c>
      <c r="D203" s="1">
        <f>19354</f>
        <v>19354</v>
      </c>
      <c r="E203" s="1">
        <f>18.900390625</f>
        <v>18.900390625</v>
      </c>
    </row>
    <row r="204" spans="3:5" x14ac:dyDescent="0.25">
      <c r="C204" s="1">
        <f>27343</f>
        <v>27343</v>
      </c>
      <c r="D204" s="1">
        <f>19352</f>
        <v>19352</v>
      </c>
      <c r="E204" s="1">
        <f t="shared" ref="E204:E209" si="14">18.8984375</f>
        <v>18.8984375</v>
      </c>
    </row>
    <row r="205" spans="3:5" x14ac:dyDescent="0.25">
      <c r="C205" s="1">
        <f>27453</f>
        <v>27453</v>
      </c>
      <c r="D205" s="1">
        <f>19352</f>
        <v>19352</v>
      </c>
      <c r="E205" s="1">
        <f t="shared" si="14"/>
        <v>18.8984375</v>
      </c>
    </row>
    <row r="206" spans="3:5" x14ac:dyDescent="0.25">
      <c r="C206" s="1">
        <f>27576</f>
        <v>27576</v>
      </c>
      <c r="D206" s="1">
        <f>19352</f>
        <v>19352</v>
      </c>
      <c r="E206" s="1">
        <f t="shared" si="14"/>
        <v>18.8984375</v>
      </c>
    </row>
    <row r="207" spans="3:5" x14ac:dyDescent="0.25">
      <c r="C207" s="1">
        <f>27701</f>
        <v>27701</v>
      </c>
      <c r="D207" s="1">
        <f>19352</f>
        <v>19352</v>
      </c>
      <c r="E207" s="1">
        <f t="shared" si="14"/>
        <v>18.8984375</v>
      </c>
    </row>
    <row r="208" spans="3:5" x14ac:dyDescent="0.25">
      <c r="C208" s="1">
        <f>27824</f>
        <v>27824</v>
      </c>
      <c r="D208" s="1">
        <f>19352</f>
        <v>19352</v>
      </c>
      <c r="E208" s="1">
        <f t="shared" si="14"/>
        <v>18.8984375</v>
      </c>
    </row>
    <row r="209" spans="3:5" x14ac:dyDescent="0.25">
      <c r="C209" s="1">
        <f>27946</f>
        <v>27946</v>
      </c>
      <c r="D209" s="1">
        <f>19352</f>
        <v>19352</v>
      </c>
      <c r="E209" s="1">
        <f t="shared" si="14"/>
        <v>18.8984375</v>
      </c>
    </row>
    <row r="210" spans="3:5" x14ac:dyDescent="0.25">
      <c r="C210" s="1">
        <f>28071</f>
        <v>28071</v>
      </c>
      <c r="D210" s="1">
        <f>19354</f>
        <v>19354</v>
      </c>
      <c r="E210" s="1">
        <f>18.900390625</f>
        <v>18.900390625</v>
      </c>
    </row>
    <row r="211" spans="3:5" x14ac:dyDescent="0.25">
      <c r="C211" s="1">
        <f>28197</f>
        <v>28197</v>
      </c>
      <c r="D211" s="1">
        <f>19352</f>
        <v>19352</v>
      </c>
      <c r="E211" s="1">
        <f>18.8984375</f>
        <v>18.8984375</v>
      </c>
    </row>
    <row r="212" spans="3:5" x14ac:dyDescent="0.25">
      <c r="C212" s="1">
        <f>28323</f>
        <v>28323</v>
      </c>
      <c r="D212" s="1">
        <f>19354</f>
        <v>19354</v>
      </c>
      <c r="E212" s="1">
        <f>18.900390625</f>
        <v>18.900390625</v>
      </c>
    </row>
    <row r="213" spans="3:5" x14ac:dyDescent="0.25">
      <c r="C213" s="1">
        <f>28454</f>
        <v>28454</v>
      </c>
      <c r="D213" s="1">
        <f t="shared" ref="D213:D220" si="15">19352</f>
        <v>19352</v>
      </c>
      <c r="E213" s="1">
        <f t="shared" ref="E213:E220" si="16">18.8984375</f>
        <v>18.8984375</v>
      </c>
    </row>
    <row r="214" spans="3:5" x14ac:dyDescent="0.25">
      <c r="C214" s="1">
        <f>28579</f>
        <v>28579</v>
      </c>
      <c r="D214" s="1">
        <f t="shared" si="15"/>
        <v>19352</v>
      </c>
      <c r="E214" s="1">
        <f t="shared" si="16"/>
        <v>18.8984375</v>
      </c>
    </row>
    <row r="215" spans="3:5" x14ac:dyDescent="0.25">
      <c r="C215" s="1">
        <f>28701</f>
        <v>28701</v>
      </c>
      <c r="D215" s="1">
        <f t="shared" si="15"/>
        <v>19352</v>
      </c>
      <c r="E215" s="1">
        <f t="shared" si="16"/>
        <v>18.8984375</v>
      </c>
    </row>
    <row r="216" spans="3:5" x14ac:dyDescent="0.25">
      <c r="C216" s="1">
        <f>28835</f>
        <v>28835</v>
      </c>
      <c r="D216" s="1">
        <f t="shared" si="15"/>
        <v>19352</v>
      </c>
      <c r="E216" s="1">
        <f t="shared" si="16"/>
        <v>18.8984375</v>
      </c>
    </row>
    <row r="217" spans="3:5" x14ac:dyDescent="0.25">
      <c r="C217" s="1">
        <f>28959</f>
        <v>28959</v>
      </c>
      <c r="D217" s="1">
        <f t="shared" si="15"/>
        <v>19352</v>
      </c>
      <c r="E217" s="1">
        <f t="shared" si="16"/>
        <v>18.8984375</v>
      </c>
    </row>
    <row r="218" spans="3:5" x14ac:dyDescent="0.25">
      <c r="C218" s="1">
        <f>29099</f>
        <v>29099</v>
      </c>
      <c r="D218" s="1">
        <f t="shared" si="15"/>
        <v>19352</v>
      </c>
      <c r="E218" s="1">
        <f t="shared" si="16"/>
        <v>18.8984375</v>
      </c>
    </row>
    <row r="219" spans="3:5" x14ac:dyDescent="0.25">
      <c r="C219" s="1">
        <f>29228</f>
        <v>29228</v>
      </c>
      <c r="D219" s="1">
        <f t="shared" si="15"/>
        <v>19352</v>
      </c>
      <c r="E219" s="1">
        <f t="shared" si="16"/>
        <v>18.8984375</v>
      </c>
    </row>
    <row r="220" spans="3:5" x14ac:dyDescent="0.25">
      <c r="C220" s="1">
        <f>29349</f>
        <v>29349</v>
      </c>
      <c r="D220" s="1">
        <f t="shared" si="15"/>
        <v>19352</v>
      </c>
      <c r="E220" s="1">
        <f t="shared" si="16"/>
        <v>18.8984375</v>
      </c>
    </row>
    <row r="221" spans="3:5" x14ac:dyDescent="0.25">
      <c r="C221" s="1">
        <f>29483</f>
        <v>29483</v>
      </c>
      <c r="D221" s="1">
        <f>19351</f>
        <v>19351</v>
      </c>
      <c r="E221" s="1">
        <f>18.8974609375</f>
        <v>18.8974609375</v>
      </c>
    </row>
    <row r="222" spans="3:5" x14ac:dyDescent="0.25">
      <c r="C222" s="1">
        <f>29615</f>
        <v>29615</v>
      </c>
      <c r="D222" s="1">
        <f>19186</f>
        <v>19186</v>
      </c>
      <c r="E222" s="1">
        <f>18.736328125</f>
        <v>18.736328125</v>
      </c>
    </row>
    <row r="223" spans="3:5" x14ac:dyDescent="0.25">
      <c r="C223" s="1">
        <f>29753</f>
        <v>29753</v>
      </c>
      <c r="D223" s="1">
        <f>19185</f>
        <v>19185</v>
      </c>
      <c r="E223" s="1">
        <f>18.7353515625</f>
        <v>18.7353515625</v>
      </c>
    </row>
    <row r="224" spans="3:5" x14ac:dyDescent="0.25">
      <c r="C224" s="1">
        <f>29896</f>
        <v>29896</v>
      </c>
      <c r="D224" s="1">
        <f>19186</f>
        <v>19186</v>
      </c>
      <c r="E224" s="1">
        <f>18.736328125</f>
        <v>18.736328125</v>
      </c>
    </row>
    <row r="225" spans="3:5" x14ac:dyDescent="0.25">
      <c r="C225" s="1">
        <f>30020</f>
        <v>30020</v>
      </c>
      <c r="D225" s="1">
        <f>19186</f>
        <v>19186</v>
      </c>
      <c r="E225" s="1">
        <f>18.736328125</f>
        <v>18.736328125</v>
      </c>
    </row>
    <row r="226" spans="3:5" x14ac:dyDescent="0.25">
      <c r="C226" s="1">
        <f>30131</f>
        <v>30131</v>
      </c>
      <c r="D226" s="1">
        <f>19185</f>
        <v>19185</v>
      </c>
      <c r="E226" s="1">
        <f>18.7353515625</f>
        <v>18.7353515625</v>
      </c>
    </row>
    <row r="227" spans="3:5" x14ac:dyDescent="0.25">
      <c r="C227" s="1">
        <f>30253</f>
        <v>30253</v>
      </c>
      <c r="D227" s="1">
        <f>19185</f>
        <v>19185</v>
      </c>
      <c r="E227" s="1">
        <f>18.7353515625</f>
        <v>18.7353515625</v>
      </c>
    </row>
    <row r="228" spans="3:5" x14ac:dyDescent="0.25">
      <c r="C228" s="1">
        <f>30384</f>
        <v>30384</v>
      </c>
      <c r="D228" s="1">
        <f>19187</f>
        <v>19187</v>
      </c>
      <c r="E228" s="1">
        <f>18.7373046875</f>
        <v>18.7373046875</v>
      </c>
    </row>
    <row r="229" spans="3:5" x14ac:dyDescent="0.25">
      <c r="C229" s="1">
        <f>30510</f>
        <v>30510</v>
      </c>
      <c r="D229" s="1">
        <f>19185</f>
        <v>19185</v>
      </c>
      <c r="E229" s="1">
        <f>18.7353515625</f>
        <v>18.7353515625</v>
      </c>
    </row>
    <row r="230" spans="3:5" x14ac:dyDescent="0.25">
      <c r="C230" s="1">
        <f>30643</f>
        <v>30643</v>
      </c>
      <c r="D230" s="1">
        <f>19187</f>
        <v>19187</v>
      </c>
      <c r="E230" s="1">
        <f>18.7373046875</f>
        <v>18.7373046875</v>
      </c>
    </row>
    <row r="231" spans="3:5" x14ac:dyDescent="0.25">
      <c r="C231" s="1">
        <f>30770</f>
        <v>30770</v>
      </c>
      <c r="D231" s="1">
        <f>19185</f>
        <v>19185</v>
      </c>
      <c r="E231" s="1">
        <f>18.7353515625</f>
        <v>18.7353515625</v>
      </c>
    </row>
    <row r="232" spans="3:5" x14ac:dyDescent="0.25">
      <c r="C232" s="1">
        <f>30893</f>
        <v>30893</v>
      </c>
      <c r="D232" s="1">
        <f>19333</f>
        <v>19333</v>
      </c>
      <c r="E232" s="1">
        <f>18.8798828125</f>
        <v>18.8798828125</v>
      </c>
    </row>
    <row r="233" spans="3:5" x14ac:dyDescent="0.25">
      <c r="C233" s="1">
        <f>31007</f>
        <v>31007</v>
      </c>
      <c r="D233" s="1">
        <f>19333</f>
        <v>19333</v>
      </c>
      <c r="E233" s="1">
        <f>18.8798828125</f>
        <v>18.8798828125</v>
      </c>
    </row>
    <row r="234" spans="3:5" x14ac:dyDescent="0.25">
      <c r="C234" s="1">
        <f>31134</f>
        <v>31134</v>
      </c>
      <c r="D234" s="1">
        <f>19333</f>
        <v>19333</v>
      </c>
      <c r="E234" s="1">
        <f>18.8798828125</f>
        <v>18.8798828125</v>
      </c>
    </row>
    <row r="235" spans="3:5" x14ac:dyDescent="0.25">
      <c r="C235" s="1">
        <f>31251</f>
        <v>31251</v>
      </c>
      <c r="D235" s="1">
        <f>19333</f>
        <v>19333</v>
      </c>
      <c r="E235" s="1">
        <f>18.8798828125</f>
        <v>18.8798828125</v>
      </c>
    </row>
    <row r="236" spans="3:5" x14ac:dyDescent="0.25">
      <c r="C236" s="1">
        <f>31370</f>
        <v>31370</v>
      </c>
      <c r="D236" s="1">
        <f>19333</f>
        <v>19333</v>
      </c>
      <c r="E236" s="1">
        <f>18.8798828125</f>
        <v>18.8798828125</v>
      </c>
    </row>
    <row r="237" spans="3:5" x14ac:dyDescent="0.25">
      <c r="C237" s="1">
        <f>31495</f>
        <v>31495</v>
      </c>
      <c r="D237" s="1">
        <f>19335</f>
        <v>19335</v>
      </c>
      <c r="E237" s="1">
        <f>18.8818359375</f>
        <v>18.8818359375</v>
      </c>
    </row>
    <row r="238" spans="3:5" x14ac:dyDescent="0.25">
      <c r="C238" s="1">
        <f>31616</f>
        <v>31616</v>
      </c>
      <c r="D238" s="1">
        <f>19333</f>
        <v>19333</v>
      </c>
      <c r="E238" s="1">
        <f>18.8798828125</f>
        <v>18.8798828125</v>
      </c>
    </row>
    <row r="239" spans="3:5" x14ac:dyDescent="0.25">
      <c r="C239" s="1">
        <f>31745</f>
        <v>31745</v>
      </c>
      <c r="D239" s="1">
        <f>19335</f>
        <v>19335</v>
      </c>
      <c r="E239" s="1">
        <f>18.8818359375</f>
        <v>18.8818359375</v>
      </c>
    </row>
    <row r="240" spans="3:5" x14ac:dyDescent="0.25">
      <c r="C240" s="1">
        <f>31908</f>
        <v>31908</v>
      </c>
      <c r="D240" s="1">
        <f>19333</f>
        <v>19333</v>
      </c>
      <c r="E240" s="1">
        <f t="shared" ref="E240:E245" si="17">18.8798828125</f>
        <v>18.8798828125</v>
      </c>
    </row>
    <row r="241" spans="3:5" x14ac:dyDescent="0.25">
      <c r="C241" s="1">
        <f>32050</f>
        <v>32050</v>
      </c>
      <c r="D241" s="1">
        <f>19333</f>
        <v>19333</v>
      </c>
      <c r="E241" s="1">
        <f t="shared" si="17"/>
        <v>18.8798828125</v>
      </c>
    </row>
    <row r="242" spans="3:5" x14ac:dyDescent="0.25">
      <c r="C242" s="1">
        <f>32179</f>
        <v>32179</v>
      </c>
      <c r="D242" s="1">
        <f>19333</f>
        <v>19333</v>
      </c>
      <c r="E242" s="1">
        <f t="shared" si="17"/>
        <v>18.8798828125</v>
      </c>
    </row>
    <row r="243" spans="3:5" x14ac:dyDescent="0.25">
      <c r="C243" s="1">
        <f>32317</f>
        <v>32317</v>
      </c>
      <c r="D243" s="1">
        <f>19333</f>
        <v>19333</v>
      </c>
      <c r="E243" s="1">
        <f t="shared" si="17"/>
        <v>18.8798828125</v>
      </c>
    </row>
    <row r="244" spans="3:5" x14ac:dyDescent="0.25">
      <c r="C244" s="1">
        <f>32452</f>
        <v>32452</v>
      </c>
      <c r="D244" s="1">
        <f>19333</f>
        <v>19333</v>
      </c>
      <c r="E244" s="1">
        <f t="shared" si="17"/>
        <v>18.8798828125</v>
      </c>
    </row>
    <row r="245" spans="3:5" x14ac:dyDescent="0.25">
      <c r="C245" s="1">
        <f>32587</f>
        <v>32587</v>
      </c>
      <c r="D245" s="1">
        <f>19333</f>
        <v>19333</v>
      </c>
      <c r="E245" s="1">
        <f t="shared" si="17"/>
        <v>18.8798828125</v>
      </c>
    </row>
    <row r="246" spans="3:5" x14ac:dyDescent="0.25">
      <c r="C246" s="1">
        <f>32769</f>
        <v>32769</v>
      </c>
      <c r="D246" s="1">
        <f>19195</f>
        <v>19195</v>
      </c>
      <c r="E246" s="1">
        <f>18.7451171875</f>
        <v>18.7451171875</v>
      </c>
    </row>
    <row r="247" spans="3:5" x14ac:dyDescent="0.25">
      <c r="C247" s="1">
        <f>32894</f>
        <v>32894</v>
      </c>
      <c r="D247" s="1">
        <f>19193</f>
        <v>19193</v>
      </c>
      <c r="E247" s="1">
        <f>18.7431640625</f>
        <v>18.7431640625</v>
      </c>
    </row>
    <row r="248" spans="3:5" x14ac:dyDescent="0.25">
      <c r="C248" s="1">
        <f>33022</f>
        <v>33022</v>
      </c>
      <c r="D248" s="1">
        <f>19193</f>
        <v>19193</v>
      </c>
      <c r="E248" s="1">
        <f>18.7431640625</f>
        <v>18.7431640625</v>
      </c>
    </row>
    <row r="249" spans="3:5" x14ac:dyDescent="0.25">
      <c r="C249" s="1">
        <f>33149</f>
        <v>33149</v>
      </c>
      <c r="D249" s="1">
        <f>19305</f>
        <v>19305</v>
      </c>
      <c r="E249" s="1">
        <f>18.8525390625</f>
        <v>18.8525390625</v>
      </c>
    </row>
    <row r="250" spans="3:5" x14ac:dyDescent="0.25">
      <c r="C250" s="1">
        <f>33275</f>
        <v>33275</v>
      </c>
      <c r="D250" s="1">
        <f>19307</f>
        <v>19307</v>
      </c>
      <c r="E250" s="1">
        <f>18.8544921875</f>
        <v>18.8544921875</v>
      </c>
    </row>
    <row r="251" spans="3:5" x14ac:dyDescent="0.25">
      <c r="C251" s="1">
        <f>33423</f>
        <v>33423</v>
      </c>
      <c r="D251" s="1">
        <f>19305</f>
        <v>19305</v>
      </c>
      <c r="E251" s="1">
        <f>18.8525390625</f>
        <v>18.8525390625</v>
      </c>
    </row>
    <row r="252" spans="3:5" x14ac:dyDescent="0.25">
      <c r="C252" s="1">
        <f>33593</f>
        <v>33593</v>
      </c>
      <c r="D252" s="1">
        <f>19305</f>
        <v>19305</v>
      </c>
      <c r="E252" s="1">
        <f>18.8525390625</f>
        <v>18.8525390625</v>
      </c>
    </row>
    <row r="253" spans="3:5" x14ac:dyDescent="0.25">
      <c r="C253" s="1">
        <f>33768</f>
        <v>33768</v>
      </c>
      <c r="D253" s="1">
        <f>19349</f>
        <v>19349</v>
      </c>
      <c r="E253" s="1">
        <f>18.8955078125</f>
        <v>18.8955078125</v>
      </c>
    </row>
    <row r="254" spans="3:5" x14ac:dyDescent="0.25">
      <c r="C254" s="1">
        <f>33987</f>
        <v>33987</v>
      </c>
      <c r="D254" s="1">
        <f>19385</f>
        <v>19385</v>
      </c>
      <c r="E254" s="1">
        <f>18.9306640625</f>
        <v>18.9306640625</v>
      </c>
    </row>
    <row r="255" spans="3:5" x14ac:dyDescent="0.25">
      <c r="C255" s="1">
        <f>34152</f>
        <v>34152</v>
      </c>
      <c r="D255" s="1">
        <f>19385</f>
        <v>19385</v>
      </c>
      <c r="E255" s="1">
        <f>18.9306640625</f>
        <v>18.9306640625</v>
      </c>
    </row>
    <row r="256" spans="3:5" x14ac:dyDescent="0.25">
      <c r="C256" s="1">
        <f>34307</f>
        <v>34307</v>
      </c>
      <c r="D256" s="1">
        <f>19385</f>
        <v>19385</v>
      </c>
      <c r="E256" s="1">
        <f>18.9306640625</f>
        <v>18.9306640625</v>
      </c>
    </row>
    <row r="257" spans="3:5" x14ac:dyDescent="0.25">
      <c r="C257" s="1">
        <f>34463</f>
        <v>34463</v>
      </c>
      <c r="D257" s="1">
        <f>19387</f>
        <v>19387</v>
      </c>
      <c r="E257" s="1">
        <f>18.9326171875</f>
        <v>18.9326171875</v>
      </c>
    </row>
    <row r="258" spans="3:5" x14ac:dyDescent="0.25">
      <c r="C258" s="1">
        <f>34612</f>
        <v>34612</v>
      </c>
      <c r="D258" s="1">
        <f>19385</f>
        <v>19385</v>
      </c>
      <c r="E258" s="1">
        <f>18.9306640625</f>
        <v>18.9306640625</v>
      </c>
    </row>
    <row r="259" spans="3:5" x14ac:dyDescent="0.25">
      <c r="C259" s="1">
        <f>34770</f>
        <v>34770</v>
      </c>
      <c r="D259" s="1">
        <f>19385</f>
        <v>19385</v>
      </c>
      <c r="E259" s="1">
        <f>18.9306640625</f>
        <v>18.9306640625</v>
      </c>
    </row>
    <row r="260" spans="3:5" x14ac:dyDescent="0.25">
      <c r="C260" s="1">
        <f>34939</f>
        <v>34939</v>
      </c>
      <c r="D260" s="1">
        <f>19385</f>
        <v>19385</v>
      </c>
      <c r="E260" s="1">
        <f>18.9306640625</f>
        <v>18.9306640625</v>
      </c>
    </row>
    <row r="261" spans="3:5" x14ac:dyDescent="0.25">
      <c r="C261" s="1">
        <f>35096</f>
        <v>35096</v>
      </c>
      <c r="D261" s="1">
        <f>19385</f>
        <v>19385</v>
      </c>
      <c r="E261" s="1">
        <f>18.9306640625</f>
        <v>18.9306640625</v>
      </c>
    </row>
    <row r="262" spans="3:5" x14ac:dyDescent="0.25">
      <c r="C262" s="1">
        <f>35275</f>
        <v>35275</v>
      </c>
      <c r="D262" s="1">
        <f>19387</f>
        <v>19387</v>
      </c>
      <c r="E262" s="1">
        <f>18.9326171875</f>
        <v>18.9326171875</v>
      </c>
    </row>
    <row r="263" spans="3:5" x14ac:dyDescent="0.25">
      <c r="C263" s="1">
        <f>35430</f>
        <v>35430</v>
      </c>
      <c r="D263" s="1">
        <f t="shared" ref="D263:D270" si="18">19385</f>
        <v>19385</v>
      </c>
      <c r="E263" s="1">
        <f t="shared" ref="E263:E270" si="19">18.9306640625</f>
        <v>18.9306640625</v>
      </c>
    </row>
    <row r="264" spans="3:5" x14ac:dyDescent="0.25">
      <c r="C264" s="1">
        <f>35591</f>
        <v>35591</v>
      </c>
      <c r="D264" s="1">
        <f t="shared" si="18"/>
        <v>19385</v>
      </c>
      <c r="E264" s="1">
        <f t="shared" si="19"/>
        <v>18.9306640625</v>
      </c>
    </row>
    <row r="265" spans="3:5" x14ac:dyDescent="0.25">
      <c r="C265" s="1">
        <f>35784</f>
        <v>35784</v>
      </c>
      <c r="D265" s="1">
        <f t="shared" si="18"/>
        <v>19385</v>
      </c>
      <c r="E265" s="1">
        <f t="shared" si="19"/>
        <v>18.9306640625</v>
      </c>
    </row>
    <row r="266" spans="3:5" x14ac:dyDescent="0.25">
      <c r="C266" s="1">
        <f>35907</f>
        <v>35907</v>
      </c>
      <c r="D266" s="1">
        <f t="shared" si="18"/>
        <v>19385</v>
      </c>
      <c r="E266" s="1">
        <f t="shared" si="19"/>
        <v>18.9306640625</v>
      </c>
    </row>
    <row r="267" spans="3:5" x14ac:dyDescent="0.25">
      <c r="C267" s="1">
        <f>36026</f>
        <v>36026</v>
      </c>
      <c r="D267" s="1">
        <f t="shared" si="18"/>
        <v>19385</v>
      </c>
      <c r="E267" s="1">
        <f t="shared" si="19"/>
        <v>18.9306640625</v>
      </c>
    </row>
    <row r="268" spans="3:5" x14ac:dyDescent="0.25">
      <c r="C268" s="1">
        <f>36145</f>
        <v>36145</v>
      </c>
      <c r="D268" s="1">
        <f t="shared" si="18"/>
        <v>19385</v>
      </c>
      <c r="E268" s="1">
        <f t="shared" si="19"/>
        <v>18.9306640625</v>
      </c>
    </row>
    <row r="269" spans="3:5" x14ac:dyDescent="0.25">
      <c r="C269" s="1">
        <f>36268</f>
        <v>36268</v>
      </c>
      <c r="D269" s="1">
        <f t="shared" si="18"/>
        <v>19385</v>
      </c>
      <c r="E269" s="1">
        <f t="shared" si="19"/>
        <v>18.9306640625</v>
      </c>
    </row>
    <row r="270" spans="3:5" x14ac:dyDescent="0.25">
      <c r="C270" s="1">
        <f>36387</f>
        <v>36387</v>
      </c>
      <c r="D270" s="1">
        <f t="shared" si="18"/>
        <v>19385</v>
      </c>
      <c r="E270" s="1">
        <f t="shared" si="19"/>
        <v>18.9306640625</v>
      </c>
    </row>
    <row r="271" spans="3:5" x14ac:dyDescent="0.25">
      <c r="C271" s="1">
        <f>36518</f>
        <v>36518</v>
      </c>
      <c r="D271" s="1">
        <f>19387</f>
        <v>19387</v>
      </c>
      <c r="E271" s="1">
        <f>18.9326171875</f>
        <v>18.9326171875</v>
      </c>
    </row>
    <row r="272" spans="3:5" x14ac:dyDescent="0.25">
      <c r="C272" s="1">
        <f>36648</f>
        <v>36648</v>
      </c>
      <c r="D272" s="1">
        <f>19385</f>
        <v>19385</v>
      </c>
      <c r="E272" s="1">
        <f>18.9306640625</f>
        <v>18.9306640625</v>
      </c>
    </row>
    <row r="273" spans="3:5" x14ac:dyDescent="0.25">
      <c r="C273" s="1">
        <f>36782</f>
        <v>36782</v>
      </c>
      <c r="D273" s="1">
        <f>19387</f>
        <v>19387</v>
      </c>
      <c r="E273" s="1">
        <f>18.9326171875</f>
        <v>18.9326171875</v>
      </c>
    </row>
    <row r="274" spans="3:5" x14ac:dyDescent="0.25">
      <c r="C274" s="1">
        <f>36910</f>
        <v>36910</v>
      </c>
      <c r="D274" s="1">
        <f>19385</f>
        <v>19385</v>
      </c>
      <c r="E274" s="1">
        <f>18.9306640625</f>
        <v>18.9306640625</v>
      </c>
    </row>
    <row r="275" spans="3:5" x14ac:dyDescent="0.25">
      <c r="C275" s="1">
        <f>37024</f>
        <v>37024</v>
      </c>
      <c r="D275" s="1">
        <f>19385</f>
        <v>19385</v>
      </c>
      <c r="E275" s="1">
        <f>18.9306640625</f>
        <v>18.9306640625</v>
      </c>
    </row>
    <row r="276" spans="3:5" x14ac:dyDescent="0.25">
      <c r="C276" s="1">
        <f>37137</f>
        <v>37137</v>
      </c>
      <c r="D276" s="1">
        <f>19385</f>
        <v>19385</v>
      </c>
      <c r="E276" s="1">
        <f>18.9306640625</f>
        <v>18.9306640625</v>
      </c>
    </row>
    <row r="277" spans="3:5" x14ac:dyDescent="0.25">
      <c r="C277" s="1">
        <f>37265</f>
        <v>37265</v>
      </c>
      <c r="D277" s="1">
        <f>19385</f>
        <v>19385</v>
      </c>
      <c r="E277" s="1">
        <f>18.9306640625</f>
        <v>18.9306640625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2016-01-08T15:36:49Z</dcterms:modified>
</cp:coreProperties>
</file>