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NeoMadPropertycross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I13" i="2" s="1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<sst xmlns="http://schemas.openxmlformats.org/spreadsheetml/2006/main" count="9" uniqueCount="9">
  <si>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</si>
  <si>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</si>
  <si>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</si>
  <si>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</si>
  <si>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301(116x)</t>
  </si>
  <si>
    <t>AVERAGE: 135(260x)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</si>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</sst>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Sheet1!$A$2:$A$117</c:f>
              <c:numCache>
                <c:formatCode>General</c:formatCode>
                <c:ptCount val="116"/>
                <c:pt idx="0">
                  <c:v>532</c:v>
                </c:pt>
                <c:pt idx="1">
                  <c:v>840</c:v>
                </c:pt>
                <c:pt idx="2">
                  <c:v>1143</c:v>
                </c:pt>
                <c:pt idx="3">
                  <c:v>1422</c:v>
                </c:pt>
                <c:pt idx="4">
                  <c:v>1732</c:v>
                </c:pt>
                <c:pt idx="5">
                  <c:v>2023</c:v>
                </c:pt>
                <c:pt idx="6">
                  <c:v>2332</c:v>
                </c:pt>
                <c:pt idx="7">
                  <c:v>2653</c:v>
                </c:pt>
                <c:pt idx="8">
                  <c:v>2976</c:v>
                </c:pt>
                <c:pt idx="9">
                  <c:v>3290</c:v>
                </c:pt>
                <c:pt idx="10">
                  <c:v>3629</c:v>
                </c:pt>
                <c:pt idx="11">
                  <c:v>3937</c:v>
                </c:pt>
                <c:pt idx="12">
                  <c:v>4255</c:v>
                </c:pt>
                <c:pt idx="13">
                  <c:v>4580</c:v>
                </c:pt>
                <c:pt idx="14">
                  <c:v>4893</c:v>
                </c:pt>
                <c:pt idx="15">
                  <c:v>5220</c:v>
                </c:pt>
                <c:pt idx="16">
                  <c:v>5547</c:v>
                </c:pt>
                <c:pt idx="17">
                  <c:v>5879</c:v>
                </c:pt>
                <c:pt idx="18">
                  <c:v>6170</c:v>
                </c:pt>
                <c:pt idx="19">
                  <c:v>6441</c:v>
                </c:pt>
                <c:pt idx="20">
                  <c:v>6740</c:v>
                </c:pt>
                <c:pt idx="21">
                  <c:v>7035</c:v>
                </c:pt>
                <c:pt idx="22">
                  <c:v>7315</c:v>
                </c:pt>
                <c:pt idx="23">
                  <c:v>7606</c:v>
                </c:pt>
                <c:pt idx="24">
                  <c:v>7949</c:v>
                </c:pt>
                <c:pt idx="25">
                  <c:v>8289</c:v>
                </c:pt>
                <c:pt idx="26">
                  <c:v>8606</c:v>
                </c:pt>
                <c:pt idx="27">
                  <c:v>8939</c:v>
                </c:pt>
                <c:pt idx="28">
                  <c:v>9240</c:v>
                </c:pt>
                <c:pt idx="29">
                  <c:v>9516</c:v>
                </c:pt>
                <c:pt idx="30">
                  <c:v>9821</c:v>
                </c:pt>
                <c:pt idx="31">
                  <c:v>10113</c:v>
                </c:pt>
                <c:pt idx="32">
                  <c:v>10423</c:v>
                </c:pt>
                <c:pt idx="33">
                  <c:v>10733</c:v>
                </c:pt>
                <c:pt idx="34">
                  <c:v>11033</c:v>
                </c:pt>
                <c:pt idx="35">
                  <c:v>11302</c:v>
                </c:pt>
                <c:pt idx="36">
                  <c:v>11593</c:v>
                </c:pt>
                <c:pt idx="37">
                  <c:v>11901</c:v>
                </c:pt>
                <c:pt idx="38">
                  <c:v>12232</c:v>
                </c:pt>
                <c:pt idx="39">
                  <c:v>12531</c:v>
                </c:pt>
                <c:pt idx="40">
                  <c:v>12807</c:v>
                </c:pt>
                <c:pt idx="41">
                  <c:v>13079</c:v>
                </c:pt>
                <c:pt idx="42">
                  <c:v>13356</c:v>
                </c:pt>
                <c:pt idx="43">
                  <c:v>13662</c:v>
                </c:pt>
                <c:pt idx="44">
                  <c:v>13943</c:v>
                </c:pt>
                <c:pt idx="45">
                  <c:v>14224</c:v>
                </c:pt>
                <c:pt idx="46">
                  <c:v>14507</c:v>
                </c:pt>
                <c:pt idx="47">
                  <c:v>14780</c:v>
                </c:pt>
                <c:pt idx="48">
                  <c:v>15058</c:v>
                </c:pt>
                <c:pt idx="49">
                  <c:v>15343</c:v>
                </c:pt>
                <c:pt idx="50">
                  <c:v>15605</c:v>
                </c:pt>
                <c:pt idx="51">
                  <c:v>15926</c:v>
                </c:pt>
                <c:pt idx="52">
                  <c:v>16275</c:v>
                </c:pt>
                <c:pt idx="53">
                  <c:v>16597</c:v>
                </c:pt>
                <c:pt idx="54">
                  <c:v>16885</c:v>
                </c:pt>
                <c:pt idx="55">
                  <c:v>17158</c:v>
                </c:pt>
                <c:pt idx="56">
                  <c:v>17440</c:v>
                </c:pt>
                <c:pt idx="57">
                  <c:v>17740</c:v>
                </c:pt>
                <c:pt idx="58">
                  <c:v>18011</c:v>
                </c:pt>
                <c:pt idx="59">
                  <c:v>18278</c:v>
                </c:pt>
                <c:pt idx="60">
                  <c:v>18564</c:v>
                </c:pt>
                <c:pt idx="61">
                  <c:v>18872</c:v>
                </c:pt>
                <c:pt idx="62">
                  <c:v>19174</c:v>
                </c:pt>
                <c:pt idx="63">
                  <c:v>19487</c:v>
                </c:pt>
                <c:pt idx="64">
                  <c:v>19803</c:v>
                </c:pt>
                <c:pt idx="65">
                  <c:v>20143</c:v>
                </c:pt>
                <c:pt idx="66">
                  <c:v>20475</c:v>
                </c:pt>
                <c:pt idx="67">
                  <c:v>20775</c:v>
                </c:pt>
                <c:pt idx="68">
                  <c:v>21043</c:v>
                </c:pt>
                <c:pt idx="69">
                  <c:v>21342</c:v>
                </c:pt>
                <c:pt idx="70">
                  <c:v>21672</c:v>
                </c:pt>
                <c:pt idx="71">
                  <c:v>22002</c:v>
                </c:pt>
                <c:pt idx="72">
                  <c:v>22319</c:v>
                </c:pt>
                <c:pt idx="73">
                  <c:v>22642</c:v>
                </c:pt>
                <c:pt idx="74">
                  <c:v>22968</c:v>
                </c:pt>
                <c:pt idx="75">
                  <c:v>23286</c:v>
                </c:pt>
                <c:pt idx="76">
                  <c:v>23587</c:v>
                </c:pt>
                <c:pt idx="77">
                  <c:v>23879</c:v>
                </c:pt>
                <c:pt idx="78">
                  <c:v>24163</c:v>
                </c:pt>
                <c:pt idx="79">
                  <c:v>24455</c:v>
                </c:pt>
                <c:pt idx="80">
                  <c:v>24747</c:v>
                </c:pt>
                <c:pt idx="81">
                  <c:v>25060</c:v>
                </c:pt>
                <c:pt idx="82">
                  <c:v>25425</c:v>
                </c:pt>
                <c:pt idx="83">
                  <c:v>25821</c:v>
                </c:pt>
                <c:pt idx="84">
                  <c:v>26211</c:v>
                </c:pt>
                <c:pt idx="85">
                  <c:v>26537</c:v>
                </c:pt>
                <c:pt idx="86">
                  <c:v>26825</c:v>
                </c:pt>
                <c:pt idx="87">
                  <c:v>27117</c:v>
                </c:pt>
                <c:pt idx="88">
                  <c:v>27438</c:v>
                </c:pt>
                <c:pt idx="89">
                  <c:v>27754</c:v>
                </c:pt>
                <c:pt idx="90">
                  <c:v>28089</c:v>
                </c:pt>
                <c:pt idx="91">
                  <c:v>28401</c:v>
                </c:pt>
                <c:pt idx="92">
                  <c:v>28780</c:v>
                </c:pt>
                <c:pt idx="93">
                  <c:v>29057</c:v>
                </c:pt>
                <c:pt idx="94">
                  <c:v>29323</c:v>
                </c:pt>
                <c:pt idx="95">
                  <c:v>29651</c:v>
                </c:pt>
                <c:pt idx="96">
                  <c:v>29930</c:v>
                </c:pt>
                <c:pt idx="97">
                  <c:v>30235</c:v>
                </c:pt>
                <c:pt idx="98">
                  <c:v>30536</c:v>
                </c:pt>
                <c:pt idx="99">
                  <c:v>30837</c:v>
                </c:pt>
                <c:pt idx="100">
                  <c:v>31125</c:v>
                </c:pt>
                <c:pt idx="101">
                  <c:v>31388</c:v>
                </c:pt>
                <c:pt idx="102">
                  <c:v>31673</c:v>
                </c:pt>
                <c:pt idx="103">
                  <c:v>31940</c:v>
                </c:pt>
                <c:pt idx="104">
                  <c:v>32210</c:v>
                </c:pt>
                <c:pt idx="105">
                  <c:v>32537</c:v>
                </c:pt>
                <c:pt idx="106">
                  <c:v>32823</c:v>
                </c:pt>
                <c:pt idx="107">
                  <c:v>33106</c:v>
                </c:pt>
                <c:pt idx="108">
                  <c:v>33384</c:v>
                </c:pt>
                <c:pt idx="109">
                  <c:v>33675</c:v>
                </c:pt>
                <c:pt idx="110">
                  <c:v>33965</c:v>
                </c:pt>
                <c:pt idx="111">
                  <c:v>34252</c:v>
                </c:pt>
                <c:pt idx="112">
                  <c:v>34549</c:v>
                </c:pt>
                <c:pt idx="113">
                  <c:v>34828</c:v>
                </c:pt>
                <c:pt idx="114">
                  <c:v>35147</c:v>
                </c:pt>
                <c:pt idx="115">
                  <c:v>35467</c:v>
                </c:pt>
              </c:numCache>
            </c:numRef>
          </c:cat>
          <c:val>
            <c:numRef>
              <c:f>Sheet1!$B$2:$B$117</c:f>
              <c:numCache>
                <c:formatCode>General</c:formatCode>
                <c:ptCount val="116"/>
                <c:pt idx="0">
                  <c:v>0</c:v>
                </c:pt>
                <c:pt idx="1">
                  <c:v>13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28</c:v>
                </c:pt>
                <c:pt idx="19">
                  <c:v>4</c:v>
                </c:pt>
                <c:pt idx="20">
                  <c:v>19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019728"/>
        <c:axId val="657024624"/>
      </c:lineChart>
      <c:catAx>
        <c:axId val="65701972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65702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702462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65701972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Sheet1!$C$2:$C$261</c:f>
              <c:numCache>
                <c:formatCode>General</c:formatCode>
                <c:ptCount val="260"/>
                <c:pt idx="0">
                  <c:v>569</c:v>
                </c:pt>
                <c:pt idx="1">
                  <c:v>714</c:v>
                </c:pt>
                <c:pt idx="2">
                  <c:v>819</c:v>
                </c:pt>
                <c:pt idx="3">
                  <c:v>978</c:v>
                </c:pt>
                <c:pt idx="4">
                  <c:v>1112</c:v>
                </c:pt>
                <c:pt idx="5">
                  <c:v>1239</c:v>
                </c:pt>
                <c:pt idx="6">
                  <c:v>1356</c:v>
                </c:pt>
                <c:pt idx="7">
                  <c:v>1480</c:v>
                </c:pt>
                <c:pt idx="8">
                  <c:v>1642</c:v>
                </c:pt>
                <c:pt idx="9">
                  <c:v>1759</c:v>
                </c:pt>
                <c:pt idx="10">
                  <c:v>1879</c:v>
                </c:pt>
                <c:pt idx="11">
                  <c:v>2019</c:v>
                </c:pt>
                <c:pt idx="12">
                  <c:v>2179</c:v>
                </c:pt>
                <c:pt idx="13">
                  <c:v>2319</c:v>
                </c:pt>
                <c:pt idx="14">
                  <c:v>2453</c:v>
                </c:pt>
                <c:pt idx="15">
                  <c:v>2606</c:v>
                </c:pt>
                <c:pt idx="16">
                  <c:v>2741</c:v>
                </c:pt>
                <c:pt idx="17">
                  <c:v>2871</c:v>
                </c:pt>
                <c:pt idx="18">
                  <c:v>3016</c:v>
                </c:pt>
                <c:pt idx="19">
                  <c:v>3147</c:v>
                </c:pt>
                <c:pt idx="20">
                  <c:v>3279</c:v>
                </c:pt>
                <c:pt idx="21">
                  <c:v>3418</c:v>
                </c:pt>
                <c:pt idx="22">
                  <c:v>3547</c:v>
                </c:pt>
                <c:pt idx="23">
                  <c:v>3679</c:v>
                </c:pt>
                <c:pt idx="24">
                  <c:v>3823</c:v>
                </c:pt>
                <c:pt idx="25">
                  <c:v>3955</c:v>
                </c:pt>
                <c:pt idx="26">
                  <c:v>4108</c:v>
                </c:pt>
                <c:pt idx="27">
                  <c:v>4250</c:v>
                </c:pt>
                <c:pt idx="28">
                  <c:v>4387</c:v>
                </c:pt>
                <c:pt idx="29">
                  <c:v>4529</c:v>
                </c:pt>
                <c:pt idx="30">
                  <c:v>4683</c:v>
                </c:pt>
                <c:pt idx="31">
                  <c:v>4829</c:v>
                </c:pt>
                <c:pt idx="32">
                  <c:v>4961</c:v>
                </c:pt>
                <c:pt idx="33">
                  <c:v>5102</c:v>
                </c:pt>
                <c:pt idx="34">
                  <c:v>5246</c:v>
                </c:pt>
                <c:pt idx="35">
                  <c:v>5375</c:v>
                </c:pt>
                <c:pt idx="36">
                  <c:v>5509</c:v>
                </c:pt>
                <c:pt idx="37">
                  <c:v>5642</c:v>
                </c:pt>
                <c:pt idx="38">
                  <c:v>5777</c:v>
                </c:pt>
                <c:pt idx="39">
                  <c:v>5952</c:v>
                </c:pt>
                <c:pt idx="40">
                  <c:v>6103</c:v>
                </c:pt>
                <c:pt idx="41">
                  <c:v>6257</c:v>
                </c:pt>
                <c:pt idx="42">
                  <c:v>6372</c:v>
                </c:pt>
                <c:pt idx="43">
                  <c:v>6508</c:v>
                </c:pt>
                <c:pt idx="44">
                  <c:v>6648</c:v>
                </c:pt>
                <c:pt idx="45">
                  <c:v>6766</c:v>
                </c:pt>
                <c:pt idx="46">
                  <c:v>6922</c:v>
                </c:pt>
                <c:pt idx="47">
                  <c:v>7041</c:v>
                </c:pt>
                <c:pt idx="48">
                  <c:v>7161</c:v>
                </c:pt>
                <c:pt idx="49">
                  <c:v>7282</c:v>
                </c:pt>
                <c:pt idx="50">
                  <c:v>7410</c:v>
                </c:pt>
                <c:pt idx="51">
                  <c:v>7551</c:v>
                </c:pt>
                <c:pt idx="52">
                  <c:v>7685</c:v>
                </c:pt>
                <c:pt idx="53">
                  <c:v>7820</c:v>
                </c:pt>
                <c:pt idx="54">
                  <c:v>7962</c:v>
                </c:pt>
                <c:pt idx="55">
                  <c:v>8100</c:v>
                </c:pt>
                <c:pt idx="56">
                  <c:v>8237</c:v>
                </c:pt>
                <c:pt idx="57">
                  <c:v>8378</c:v>
                </c:pt>
                <c:pt idx="58">
                  <c:v>8522</c:v>
                </c:pt>
                <c:pt idx="59">
                  <c:v>8694</c:v>
                </c:pt>
                <c:pt idx="60">
                  <c:v>8825</c:v>
                </c:pt>
                <c:pt idx="61">
                  <c:v>8990</c:v>
                </c:pt>
                <c:pt idx="62">
                  <c:v>9136</c:v>
                </c:pt>
                <c:pt idx="63">
                  <c:v>9274</c:v>
                </c:pt>
                <c:pt idx="64">
                  <c:v>9396</c:v>
                </c:pt>
                <c:pt idx="65">
                  <c:v>9532</c:v>
                </c:pt>
                <c:pt idx="66">
                  <c:v>9682</c:v>
                </c:pt>
                <c:pt idx="67">
                  <c:v>9809</c:v>
                </c:pt>
                <c:pt idx="68">
                  <c:v>9938</c:v>
                </c:pt>
                <c:pt idx="69">
                  <c:v>10068</c:v>
                </c:pt>
                <c:pt idx="70">
                  <c:v>10200</c:v>
                </c:pt>
                <c:pt idx="71">
                  <c:v>10327</c:v>
                </c:pt>
                <c:pt idx="72">
                  <c:v>10458</c:v>
                </c:pt>
                <c:pt idx="73">
                  <c:v>10575</c:v>
                </c:pt>
                <c:pt idx="74">
                  <c:v>10705</c:v>
                </c:pt>
                <c:pt idx="75">
                  <c:v>10840</c:v>
                </c:pt>
                <c:pt idx="76">
                  <c:v>11025</c:v>
                </c:pt>
                <c:pt idx="77">
                  <c:v>11158</c:v>
                </c:pt>
                <c:pt idx="78">
                  <c:v>11270</c:v>
                </c:pt>
                <c:pt idx="79">
                  <c:v>11394</c:v>
                </c:pt>
                <c:pt idx="80">
                  <c:v>11521</c:v>
                </c:pt>
                <c:pt idx="81">
                  <c:v>11676</c:v>
                </c:pt>
                <c:pt idx="82">
                  <c:v>11814</c:v>
                </c:pt>
                <c:pt idx="83">
                  <c:v>11965</c:v>
                </c:pt>
                <c:pt idx="84">
                  <c:v>12096</c:v>
                </c:pt>
                <c:pt idx="85">
                  <c:v>12233</c:v>
                </c:pt>
                <c:pt idx="86">
                  <c:v>12376</c:v>
                </c:pt>
                <c:pt idx="87">
                  <c:v>12523</c:v>
                </c:pt>
                <c:pt idx="88">
                  <c:v>12651</c:v>
                </c:pt>
                <c:pt idx="89">
                  <c:v>12781</c:v>
                </c:pt>
                <c:pt idx="90">
                  <c:v>12908</c:v>
                </c:pt>
                <c:pt idx="91">
                  <c:v>13027</c:v>
                </c:pt>
                <c:pt idx="92">
                  <c:v>13165</c:v>
                </c:pt>
                <c:pt idx="93">
                  <c:v>13285</c:v>
                </c:pt>
                <c:pt idx="94">
                  <c:v>13411</c:v>
                </c:pt>
                <c:pt idx="95">
                  <c:v>13530</c:v>
                </c:pt>
                <c:pt idx="96">
                  <c:v>13680</c:v>
                </c:pt>
                <c:pt idx="97">
                  <c:v>13810</c:v>
                </c:pt>
                <c:pt idx="98">
                  <c:v>13930</c:v>
                </c:pt>
                <c:pt idx="99">
                  <c:v>14069</c:v>
                </c:pt>
                <c:pt idx="100">
                  <c:v>14194</c:v>
                </c:pt>
                <c:pt idx="101">
                  <c:v>14323</c:v>
                </c:pt>
                <c:pt idx="102">
                  <c:v>14438</c:v>
                </c:pt>
                <c:pt idx="103">
                  <c:v>14550</c:v>
                </c:pt>
                <c:pt idx="104">
                  <c:v>14700</c:v>
                </c:pt>
                <c:pt idx="105">
                  <c:v>14823</c:v>
                </c:pt>
                <c:pt idx="106">
                  <c:v>15023</c:v>
                </c:pt>
                <c:pt idx="107">
                  <c:v>15152</c:v>
                </c:pt>
                <c:pt idx="108">
                  <c:v>15269</c:v>
                </c:pt>
                <c:pt idx="109">
                  <c:v>15398</c:v>
                </c:pt>
                <c:pt idx="110">
                  <c:v>15505</c:v>
                </c:pt>
                <c:pt idx="111">
                  <c:v>15628</c:v>
                </c:pt>
                <c:pt idx="112">
                  <c:v>15758</c:v>
                </c:pt>
                <c:pt idx="113">
                  <c:v>15949</c:v>
                </c:pt>
                <c:pt idx="114">
                  <c:v>16109</c:v>
                </c:pt>
                <c:pt idx="115">
                  <c:v>16244</c:v>
                </c:pt>
                <c:pt idx="116">
                  <c:v>16387</c:v>
                </c:pt>
                <c:pt idx="117">
                  <c:v>16519</c:v>
                </c:pt>
                <c:pt idx="118">
                  <c:v>16672</c:v>
                </c:pt>
                <c:pt idx="119">
                  <c:v>16794</c:v>
                </c:pt>
                <c:pt idx="120">
                  <c:v>16913</c:v>
                </c:pt>
                <c:pt idx="121">
                  <c:v>17034</c:v>
                </c:pt>
                <c:pt idx="122">
                  <c:v>17153</c:v>
                </c:pt>
                <c:pt idx="123">
                  <c:v>17279</c:v>
                </c:pt>
                <c:pt idx="124">
                  <c:v>17401</c:v>
                </c:pt>
                <c:pt idx="125">
                  <c:v>17515</c:v>
                </c:pt>
                <c:pt idx="126">
                  <c:v>17701</c:v>
                </c:pt>
                <c:pt idx="127">
                  <c:v>17824</c:v>
                </c:pt>
                <c:pt idx="128">
                  <c:v>17940</c:v>
                </c:pt>
                <c:pt idx="129">
                  <c:v>18062</c:v>
                </c:pt>
                <c:pt idx="130">
                  <c:v>18183</c:v>
                </c:pt>
                <c:pt idx="131">
                  <c:v>18303</c:v>
                </c:pt>
                <c:pt idx="132">
                  <c:v>18425</c:v>
                </c:pt>
                <c:pt idx="133">
                  <c:v>18545</c:v>
                </c:pt>
                <c:pt idx="134">
                  <c:v>18670</c:v>
                </c:pt>
                <c:pt idx="135">
                  <c:v>18822</c:v>
                </c:pt>
                <c:pt idx="136">
                  <c:v>18970</c:v>
                </c:pt>
                <c:pt idx="137">
                  <c:v>19133</c:v>
                </c:pt>
                <c:pt idx="138">
                  <c:v>19277</c:v>
                </c:pt>
                <c:pt idx="139">
                  <c:v>19418</c:v>
                </c:pt>
                <c:pt idx="140">
                  <c:v>19556</c:v>
                </c:pt>
                <c:pt idx="141">
                  <c:v>19708</c:v>
                </c:pt>
                <c:pt idx="142">
                  <c:v>19842</c:v>
                </c:pt>
                <c:pt idx="143">
                  <c:v>19976</c:v>
                </c:pt>
                <c:pt idx="144">
                  <c:v>20116</c:v>
                </c:pt>
                <c:pt idx="145">
                  <c:v>20258</c:v>
                </c:pt>
                <c:pt idx="146">
                  <c:v>20397</c:v>
                </c:pt>
                <c:pt idx="147">
                  <c:v>20553</c:v>
                </c:pt>
                <c:pt idx="148">
                  <c:v>20702</c:v>
                </c:pt>
                <c:pt idx="149">
                  <c:v>20824</c:v>
                </c:pt>
                <c:pt idx="150">
                  <c:v>20946</c:v>
                </c:pt>
                <c:pt idx="151">
                  <c:v>21080</c:v>
                </c:pt>
                <c:pt idx="152">
                  <c:v>21202</c:v>
                </c:pt>
                <c:pt idx="153">
                  <c:v>21338</c:v>
                </c:pt>
                <c:pt idx="154">
                  <c:v>21470</c:v>
                </c:pt>
                <c:pt idx="155">
                  <c:v>21618</c:v>
                </c:pt>
                <c:pt idx="156">
                  <c:v>21759</c:v>
                </c:pt>
                <c:pt idx="157">
                  <c:v>21890</c:v>
                </c:pt>
                <c:pt idx="158">
                  <c:v>22027</c:v>
                </c:pt>
                <c:pt idx="159">
                  <c:v>22162</c:v>
                </c:pt>
                <c:pt idx="160">
                  <c:v>22336</c:v>
                </c:pt>
                <c:pt idx="161">
                  <c:v>22474</c:v>
                </c:pt>
                <c:pt idx="162">
                  <c:v>22616</c:v>
                </c:pt>
                <c:pt idx="163">
                  <c:v>22785</c:v>
                </c:pt>
                <c:pt idx="164">
                  <c:v>22920</c:v>
                </c:pt>
                <c:pt idx="165">
                  <c:v>23061</c:v>
                </c:pt>
                <c:pt idx="166">
                  <c:v>23191</c:v>
                </c:pt>
                <c:pt idx="167">
                  <c:v>23324</c:v>
                </c:pt>
                <c:pt idx="168">
                  <c:v>23443</c:v>
                </c:pt>
                <c:pt idx="169">
                  <c:v>23605</c:v>
                </c:pt>
                <c:pt idx="170">
                  <c:v>23743</c:v>
                </c:pt>
                <c:pt idx="171">
                  <c:v>23861</c:v>
                </c:pt>
                <c:pt idx="172">
                  <c:v>23981</c:v>
                </c:pt>
                <c:pt idx="173">
                  <c:v>24098</c:v>
                </c:pt>
                <c:pt idx="174">
                  <c:v>24234</c:v>
                </c:pt>
                <c:pt idx="175">
                  <c:v>24354</c:v>
                </c:pt>
                <c:pt idx="176">
                  <c:v>24484</c:v>
                </c:pt>
                <c:pt idx="177">
                  <c:v>24611</c:v>
                </c:pt>
                <c:pt idx="178">
                  <c:v>24736</c:v>
                </c:pt>
                <c:pt idx="179">
                  <c:v>24869</c:v>
                </c:pt>
                <c:pt idx="180">
                  <c:v>25008</c:v>
                </c:pt>
                <c:pt idx="181">
                  <c:v>25141</c:v>
                </c:pt>
                <c:pt idx="182">
                  <c:v>25272</c:v>
                </c:pt>
                <c:pt idx="183">
                  <c:v>25426</c:v>
                </c:pt>
                <c:pt idx="184">
                  <c:v>25592</c:v>
                </c:pt>
                <c:pt idx="185">
                  <c:v>25763</c:v>
                </c:pt>
                <c:pt idx="186">
                  <c:v>25926</c:v>
                </c:pt>
                <c:pt idx="187">
                  <c:v>26085</c:v>
                </c:pt>
                <c:pt idx="188">
                  <c:v>26245</c:v>
                </c:pt>
                <c:pt idx="189">
                  <c:v>26405</c:v>
                </c:pt>
                <c:pt idx="190">
                  <c:v>26561</c:v>
                </c:pt>
                <c:pt idx="191">
                  <c:v>26688</c:v>
                </c:pt>
                <c:pt idx="192">
                  <c:v>26812</c:v>
                </c:pt>
                <c:pt idx="193">
                  <c:v>26949</c:v>
                </c:pt>
                <c:pt idx="194">
                  <c:v>27079</c:v>
                </c:pt>
                <c:pt idx="195">
                  <c:v>27219</c:v>
                </c:pt>
                <c:pt idx="196">
                  <c:v>27358</c:v>
                </c:pt>
                <c:pt idx="197">
                  <c:v>27499</c:v>
                </c:pt>
                <c:pt idx="198">
                  <c:v>27633</c:v>
                </c:pt>
                <c:pt idx="199">
                  <c:v>27772</c:v>
                </c:pt>
                <c:pt idx="200">
                  <c:v>27908</c:v>
                </c:pt>
                <c:pt idx="201">
                  <c:v>28063</c:v>
                </c:pt>
                <c:pt idx="202">
                  <c:v>28231</c:v>
                </c:pt>
                <c:pt idx="203">
                  <c:v>28380</c:v>
                </c:pt>
                <c:pt idx="204">
                  <c:v>28543</c:v>
                </c:pt>
                <c:pt idx="205">
                  <c:v>28686</c:v>
                </c:pt>
                <c:pt idx="206">
                  <c:v>28810</c:v>
                </c:pt>
                <c:pt idx="207">
                  <c:v>28928</c:v>
                </c:pt>
                <c:pt idx="208">
                  <c:v>29053</c:v>
                </c:pt>
                <c:pt idx="209">
                  <c:v>29181</c:v>
                </c:pt>
                <c:pt idx="210">
                  <c:v>29303</c:v>
                </c:pt>
                <c:pt idx="211">
                  <c:v>29444</c:v>
                </c:pt>
                <c:pt idx="212">
                  <c:v>29669</c:v>
                </c:pt>
                <c:pt idx="213">
                  <c:v>29791</c:v>
                </c:pt>
                <c:pt idx="214">
                  <c:v>29910</c:v>
                </c:pt>
                <c:pt idx="215">
                  <c:v>30040</c:v>
                </c:pt>
                <c:pt idx="216">
                  <c:v>30180</c:v>
                </c:pt>
                <c:pt idx="217">
                  <c:v>30314</c:v>
                </c:pt>
                <c:pt idx="218">
                  <c:v>30442</c:v>
                </c:pt>
                <c:pt idx="219">
                  <c:v>30562</c:v>
                </c:pt>
                <c:pt idx="220">
                  <c:v>30687</c:v>
                </c:pt>
                <c:pt idx="221">
                  <c:v>30827</c:v>
                </c:pt>
                <c:pt idx="222">
                  <c:v>30957</c:v>
                </c:pt>
                <c:pt idx="223">
                  <c:v>31079</c:v>
                </c:pt>
                <c:pt idx="224">
                  <c:v>31200</c:v>
                </c:pt>
                <c:pt idx="225">
                  <c:v>31312</c:v>
                </c:pt>
                <c:pt idx="226">
                  <c:v>31434</c:v>
                </c:pt>
                <c:pt idx="227">
                  <c:v>31560</c:v>
                </c:pt>
                <c:pt idx="228">
                  <c:v>31699</c:v>
                </c:pt>
                <c:pt idx="229">
                  <c:v>31827</c:v>
                </c:pt>
                <c:pt idx="230">
                  <c:v>31967</c:v>
                </c:pt>
                <c:pt idx="231">
                  <c:v>32089</c:v>
                </c:pt>
                <c:pt idx="232">
                  <c:v>32220</c:v>
                </c:pt>
                <c:pt idx="233">
                  <c:v>32366</c:v>
                </c:pt>
                <c:pt idx="234">
                  <c:v>32548</c:v>
                </c:pt>
                <c:pt idx="235">
                  <c:v>32668</c:v>
                </c:pt>
                <c:pt idx="236">
                  <c:v>32788</c:v>
                </c:pt>
                <c:pt idx="237">
                  <c:v>32908</c:v>
                </c:pt>
                <c:pt idx="238">
                  <c:v>33032</c:v>
                </c:pt>
                <c:pt idx="239">
                  <c:v>33175</c:v>
                </c:pt>
                <c:pt idx="240">
                  <c:v>33294</c:v>
                </c:pt>
                <c:pt idx="241">
                  <c:v>33414</c:v>
                </c:pt>
                <c:pt idx="242">
                  <c:v>33525</c:v>
                </c:pt>
                <c:pt idx="243">
                  <c:v>33668</c:v>
                </c:pt>
                <c:pt idx="244">
                  <c:v>33794</c:v>
                </c:pt>
                <c:pt idx="245">
                  <c:v>33914</c:v>
                </c:pt>
                <c:pt idx="246">
                  <c:v>34035</c:v>
                </c:pt>
                <c:pt idx="247">
                  <c:v>34154</c:v>
                </c:pt>
                <c:pt idx="248">
                  <c:v>34276</c:v>
                </c:pt>
                <c:pt idx="249">
                  <c:v>34407</c:v>
                </c:pt>
                <c:pt idx="250">
                  <c:v>34529</c:v>
                </c:pt>
                <c:pt idx="251">
                  <c:v>34659</c:v>
                </c:pt>
                <c:pt idx="252">
                  <c:v>34791</c:v>
                </c:pt>
                <c:pt idx="253">
                  <c:v>34935</c:v>
                </c:pt>
                <c:pt idx="254">
                  <c:v>35076</c:v>
                </c:pt>
                <c:pt idx="255">
                  <c:v>35227</c:v>
                </c:pt>
                <c:pt idx="256">
                  <c:v>35362</c:v>
                </c:pt>
                <c:pt idx="257">
                  <c:v>35510</c:v>
                </c:pt>
                <c:pt idx="258">
                  <c:v>35637</c:v>
                </c:pt>
                <c:pt idx="259">
                  <c:v>35772</c:v>
                </c:pt>
              </c:numCache>
            </c:numRef>
          </c:cat>
          <c:val>
            <c:numRef>
              <c:f>Sheet1!$E$2:$E$261</c:f>
              <c:numCache>
                <c:formatCode>General</c:formatCode>
                <c:ptCount val="260"/>
                <c:pt idx="0">
                  <c:v>2.9052734375</c:v>
                </c:pt>
                <c:pt idx="1">
                  <c:v>4.9365234375</c:v>
                </c:pt>
                <c:pt idx="2">
                  <c:v>6.8232421875</c:v>
                </c:pt>
                <c:pt idx="3">
                  <c:v>11.5400390625</c:v>
                </c:pt>
                <c:pt idx="4">
                  <c:v>11.6396484375</c:v>
                </c:pt>
                <c:pt idx="5">
                  <c:v>11.640625</c:v>
                </c:pt>
                <c:pt idx="6">
                  <c:v>11.6396484375</c:v>
                </c:pt>
                <c:pt idx="7">
                  <c:v>11.6396484375</c:v>
                </c:pt>
                <c:pt idx="8">
                  <c:v>11.6591796875</c:v>
                </c:pt>
                <c:pt idx="9">
                  <c:v>11.6591796875</c:v>
                </c:pt>
                <c:pt idx="10">
                  <c:v>11.6591796875</c:v>
                </c:pt>
                <c:pt idx="11">
                  <c:v>11.6904296875</c:v>
                </c:pt>
                <c:pt idx="12">
                  <c:v>11.77734375</c:v>
                </c:pt>
                <c:pt idx="13">
                  <c:v>11.83203125</c:v>
                </c:pt>
                <c:pt idx="14">
                  <c:v>11.83203125</c:v>
                </c:pt>
                <c:pt idx="15">
                  <c:v>11.7109375</c:v>
                </c:pt>
                <c:pt idx="16">
                  <c:v>11.7119140625</c:v>
                </c:pt>
                <c:pt idx="17">
                  <c:v>11.7109375</c:v>
                </c:pt>
                <c:pt idx="18">
                  <c:v>11.70703125</c:v>
                </c:pt>
                <c:pt idx="19">
                  <c:v>11.70703125</c:v>
                </c:pt>
                <c:pt idx="20">
                  <c:v>11.70703125</c:v>
                </c:pt>
                <c:pt idx="21">
                  <c:v>11.70703125</c:v>
                </c:pt>
                <c:pt idx="22">
                  <c:v>11.703125</c:v>
                </c:pt>
                <c:pt idx="23">
                  <c:v>11.703125</c:v>
                </c:pt>
                <c:pt idx="24">
                  <c:v>11.703125</c:v>
                </c:pt>
                <c:pt idx="25">
                  <c:v>11.703125</c:v>
                </c:pt>
                <c:pt idx="26">
                  <c:v>11.703125</c:v>
                </c:pt>
                <c:pt idx="27">
                  <c:v>11.703125</c:v>
                </c:pt>
                <c:pt idx="28">
                  <c:v>11.703125</c:v>
                </c:pt>
                <c:pt idx="29">
                  <c:v>11.703125</c:v>
                </c:pt>
                <c:pt idx="30">
                  <c:v>11.7080078125</c:v>
                </c:pt>
                <c:pt idx="31">
                  <c:v>11.70703125</c:v>
                </c:pt>
                <c:pt idx="32">
                  <c:v>11.70703125</c:v>
                </c:pt>
                <c:pt idx="33">
                  <c:v>11.71484375</c:v>
                </c:pt>
                <c:pt idx="34">
                  <c:v>11.71484375</c:v>
                </c:pt>
                <c:pt idx="35">
                  <c:v>11.71484375</c:v>
                </c:pt>
                <c:pt idx="36">
                  <c:v>11.71484375</c:v>
                </c:pt>
                <c:pt idx="37">
                  <c:v>11.7275390625</c:v>
                </c:pt>
                <c:pt idx="38">
                  <c:v>11.7265625</c:v>
                </c:pt>
                <c:pt idx="39">
                  <c:v>11.76953125</c:v>
                </c:pt>
                <c:pt idx="40">
                  <c:v>12.1064453125</c:v>
                </c:pt>
                <c:pt idx="41">
                  <c:v>12.908203125</c:v>
                </c:pt>
                <c:pt idx="42">
                  <c:v>13.185546875</c:v>
                </c:pt>
                <c:pt idx="43">
                  <c:v>13.3828125</c:v>
                </c:pt>
                <c:pt idx="44">
                  <c:v>13.916015625</c:v>
                </c:pt>
                <c:pt idx="45">
                  <c:v>14.4072265625</c:v>
                </c:pt>
                <c:pt idx="46">
                  <c:v>15.490234375</c:v>
                </c:pt>
                <c:pt idx="47">
                  <c:v>15.5302734375</c:v>
                </c:pt>
                <c:pt idx="48">
                  <c:v>15.5302734375</c:v>
                </c:pt>
                <c:pt idx="49">
                  <c:v>15.5302734375</c:v>
                </c:pt>
                <c:pt idx="50">
                  <c:v>15.5322265625</c:v>
                </c:pt>
                <c:pt idx="51">
                  <c:v>15.5302734375</c:v>
                </c:pt>
                <c:pt idx="52">
                  <c:v>15.5322265625</c:v>
                </c:pt>
                <c:pt idx="53">
                  <c:v>15.5302734375</c:v>
                </c:pt>
                <c:pt idx="54">
                  <c:v>15.5341796875</c:v>
                </c:pt>
                <c:pt idx="55">
                  <c:v>15.5341796875</c:v>
                </c:pt>
                <c:pt idx="56">
                  <c:v>15.5341796875</c:v>
                </c:pt>
                <c:pt idx="57">
                  <c:v>15.5361328125</c:v>
                </c:pt>
                <c:pt idx="58">
                  <c:v>15.5341796875</c:v>
                </c:pt>
                <c:pt idx="59">
                  <c:v>15.5341796875</c:v>
                </c:pt>
                <c:pt idx="60">
                  <c:v>15.5341796875</c:v>
                </c:pt>
                <c:pt idx="61">
                  <c:v>15.7236328125</c:v>
                </c:pt>
                <c:pt idx="62">
                  <c:v>15.861328125</c:v>
                </c:pt>
                <c:pt idx="63">
                  <c:v>16.9267578125</c:v>
                </c:pt>
                <c:pt idx="64">
                  <c:v>16.9267578125</c:v>
                </c:pt>
                <c:pt idx="65">
                  <c:v>16.9267578125</c:v>
                </c:pt>
                <c:pt idx="66">
                  <c:v>16.9267578125</c:v>
                </c:pt>
                <c:pt idx="67">
                  <c:v>16.9267578125</c:v>
                </c:pt>
                <c:pt idx="68">
                  <c:v>16.9267578125</c:v>
                </c:pt>
                <c:pt idx="69">
                  <c:v>16.9267578125</c:v>
                </c:pt>
                <c:pt idx="70">
                  <c:v>16.9287109375</c:v>
                </c:pt>
                <c:pt idx="71">
                  <c:v>16.9267578125</c:v>
                </c:pt>
                <c:pt idx="72">
                  <c:v>16.9267578125</c:v>
                </c:pt>
                <c:pt idx="73">
                  <c:v>16.9267578125</c:v>
                </c:pt>
                <c:pt idx="74">
                  <c:v>16.9267578125</c:v>
                </c:pt>
                <c:pt idx="75">
                  <c:v>16.9287109375</c:v>
                </c:pt>
                <c:pt idx="76">
                  <c:v>16.9736328125</c:v>
                </c:pt>
                <c:pt idx="77">
                  <c:v>17.1728515625</c:v>
                </c:pt>
                <c:pt idx="78">
                  <c:v>17.1728515625</c:v>
                </c:pt>
                <c:pt idx="79">
                  <c:v>17.1748046875</c:v>
                </c:pt>
                <c:pt idx="80">
                  <c:v>17.1728515625</c:v>
                </c:pt>
                <c:pt idx="81">
                  <c:v>17.2177734375</c:v>
                </c:pt>
                <c:pt idx="82">
                  <c:v>17.2158203125</c:v>
                </c:pt>
                <c:pt idx="83">
                  <c:v>17.2158203125</c:v>
                </c:pt>
                <c:pt idx="84">
                  <c:v>17.2158203125</c:v>
                </c:pt>
                <c:pt idx="85">
                  <c:v>17.2158203125</c:v>
                </c:pt>
                <c:pt idx="86">
                  <c:v>17.2158203125</c:v>
                </c:pt>
                <c:pt idx="87">
                  <c:v>17.2197265625</c:v>
                </c:pt>
                <c:pt idx="88">
                  <c:v>17.2353515625</c:v>
                </c:pt>
                <c:pt idx="89">
                  <c:v>17.2353515625</c:v>
                </c:pt>
                <c:pt idx="90">
                  <c:v>17.2373046875</c:v>
                </c:pt>
                <c:pt idx="91">
                  <c:v>17.2353515625</c:v>
                </c:pt>
                <c:pt idx="92">
                  <c:v>17.2373046875</c:v>
                </c:pt>
                <c:pt idx="93">
                  <c:v>17.2353515625</c:v>
                </c:pt>
                <c:pt idx="94">
                  <c:v>17.2353515625</c:v>
                </c:pt>
                <c:pt idx="95">
                  <c:v>17.2353515625</c:v>
                </c:pt>
                <c:pt idx="96">
                  <c:v>17.2353515625</c:v>
                </c:pt>
                <c:pt idx="97">
                  <c:v>17.2353515625</c:v>
                </c:pt>
                <c:pt idx="98">
                  <c:v>17.2353515625</c:v>
                </c:pt>
                <c:pt idx="99">
                  <c:v>17.2353515625</c:v>
                </c:pt>
                <c:pt idx="100">
                  <c:v>17.2353515625</c:v>
                </c:pt>
                <c:pt idx="101">
                  <c:v>17.2373046875</c:v>
                </c:pt>
                <c:pt idx="102">
                  <c:v>17.2353515625</c:v>
                </c:pt>
                <c:pt idx="103">
                  <c:v>17.2353515625</c:v>
                </c:pt>
                <c:pt idx="104">
                  <c:v>17.2353515625</c:v>
                </c:pt>
                <c:pt idx="105">
                  <c:v>17.2353515625</c:v>
                </c:pt>
                <c:pt idx="106">
                  <c:v>17.0791015625</c:v>
                </c:pt>
                <c:pt idx="107">
                  <c:v>17.10546875</c:v>
                </c:pt>
                <c:pt idx="108">
                  <c:v>17.103515625</c:v>
                </c:pt>
                <c:pt idx="109">
                  <c:v>17.103515625</c:v>
                </c:pt>
                <c:pt idx="110">
                  <c:v>17.103515625</c:v>
                </c:pt>
                <c:pt idx="111">
                  <c:v>17.103515625</c:v>
                </c:pt>
                <c:pt idx="112">
                  <c:v>17.103515625</c:v>
                </c:pt>
                <c:pt idx="113">
                  <c:v>17.103515625</c:v>
                </c:pt>
                <c:pt idx="114">
                  <c:v>17.103515625</c:v>
                </c:pt>
                <c:pt idx="115">
                  <c:v>17.4833984375</c:v>
                </c:pt>
                <c:pt idx="116">
                  <c:v>17.5126953125</c:v>
                </c:pt>
                <c:pt idx="117">
                  <c:v>17.5146484375</c:v>
                </c:pt>
                <c:pt idx="118">
                  <c:v>17.5146484375</c:v>
                </c:pt>
                <c:pt idx="119">
                  <c:v>17.5146484375</c:v>
                </c:pt>
                <c:pt idx="120">
                  <c:v>17.5146484375</c:v>
                </c:pt>
                <c:pt idx="121">
                  <c:v>17.5146484375</c:v>
                </c:pt>
                <c:pt idx="122">
                  <c:v>17.5146484375</c:v>
                </c:pt>
                <c:pt idx="123">
                  <c:v>17.5146484375</c:v>
                </c:pt>
                <c:pt idx="124">
                  <c:v>17.5146484375</c:v>
                </c:pt>
                <c:pt idx="125">
                  <c:v>17.5205078125</c:v>
                </c:pt>
                <c:pt idx="126">
                  <c:v>17.3115234375</c:v>
                </c:pt>
                <c:pt idx="127">
                  <c:v>17.3134765625</c:v>
                </c:pt>
                <c:pt idx="128">
                  <c:v>17.3115234375</c:v>
                </c:pt>
                <c:pt idx="129">
                  <c:v>17.3115234375</c:v>
                </c:pt>
                <c:pt idx="130">
                  <c:v>17.4365234375</c:v>
                </c:pt>
                <c:pt idx="131">
                  <c:v>17.4365234375</c:v>
                </c:pt>
                <c:pt idx="132">
                  <c:v>17.4365234375</c:v>
                </c:pt>
                <c:pt idx="133">
                  <c:v>17.4365234375</c:v>
                </c:pt>
                <c:pt idx="134">
                  <c:v>17.4853515625</c:v>
                </c:pt>
                <c:pt idx="135">
                  <c:v>17.5224609375</c:v>
                </c:pt>
                <c:pt idx="136">
                  <c:v>17.5361328125</c:v>
                </c:pt>
                <c:pt idx="137">
                  <c:v>17.5341796875</c:v>
                </c:pt>
                <c:pt idx="138">
                  <c:v>17.5361328125</c:v>
                </c:pt>
                <c:pt idx="139">
                  <c:v>17.5341796875</c:v>
                </c:pt>
                <c:pt idx="140">
                  <c:v>17.5341796875</c:v>
                </c:pt>
                <c:pt idx="141">
                  <c:v>17.5341796875</c:v>
                </c:pt>
                <c:pt idx="142">
                  <c:v>17.5341796875</c:v>
                </c:pt>
                <c:pt idx="143">
                  <c:v>17.5341796875</c:v>
                </c:pt>
                <c:pt idx="144">
                  <c:v>17.5341796875</c:v>
                </c:pt>
                <c:pt idx="145">
                  <c:v>17.5361328125</c:v>
                </c:pt>
                <c:pt idx="146">
                  <c:v>17.5341796875</c:v>
                </c:pt>
                <c:pt idx="147">
                  <c:v>17.5361328125</c:v>
                </c:pt>
                <c:pt idx="148">
                  <c:v>17.7919921875</c:v>
                </c:pt>
                <c:pt idx="149">
                  <c:v>17.5966796875</c:v>
                </c:pt>
                <c:pt idx="150">
                  <c:v>17.5966796875</c:v>
                </c:pt>
                <c:pt idx="151">
                  <c:v>17.5966796875</c:v>
                </c:pt>
                <c:pt idx="152">
                  <c:v>17.5966796875</c:v>
                </c:pt>
                <c:pt idx="153">
                  <c:v>17.5966796875</c:v>
                </c:pt>
                <c:pt idx="154">
                  <c:v>17.5966796875</c:v>
                </c:pt>
                <c:pt idx="155">
                  <c:v>17.5966796875</c:v>
                </c:pt>
                <c:pt idx="156">
                  <c:v>17.5986328125</c:v>
                </c:pt>
                <c:pt idx="157">
                  <c:v>17.5966796875</c:v>
                </c:pt>
                <c:pt idx="158">
                  <c:v>17.5966796875</c:v>
                </c:pt>
                <c:pt idx="159">
                  <c:v>17.5966796875</c:v>
                </c:pt>
                <c:pt idx="160">
                  <c:v>17.5966796875</c:v>
                </c:pt>
                <c:pt idx="161">
                  <c:v>17.5966796875</c:v>
                </c:pt>
                <c:pt idx="162">
                  <c:v>17.5966796875</c:v>
                </c:pt>
                <c:pt idx="163">
                  <c:v>17.6923828125</c:v>
                </c:pt>
                <c:pt idx="164">
                  <c:v>17.6904296875</c:v>
                </c:pt>
                <c:pt idx="165">
                  <c:v>17.6923828125</c:v>
                </c:pt>
                <c:pt idx="166">
                  <c:v>17.6904296875</c:v>
                </c:pt>
                <c:pt idx="167">
                  <c:v>17.6904296875</c:v>
                </c:pt>
                <c:pt idx="168">
                  <c:v>17.6904296875</c:v>
                </c:pt>
                <c:pt idx="169">
                  <c:v>17.7607421875</c:v>
                </c:pt>
                <c:pt idx="170">
                  <c:v>18.7841796875</c:v>
                </c:pt>
                <c:pt idx="171">
                  <c:v>18.7841796875</c:v>
                </c:pt>
                <c:pt idx="172">
                  <c:v>18.7861328125</c:v>
                </c:pt>
                <c:pt idx="173">
                  <c:v>18.7841796875</c:v>
                </c:pt>
                <c:pt idx="174">
                  <c:v>18.7861328125</c:v>
                </c:pt>
                <c:pt idx="175">
                  <c:v>18.7841796875</c:v>
                </c:pt>
                <c:pt idx="176">
                  <c:v>18.7841796875</c:v>
                </c:pt>
                <c:pt idx="177">
                  <c:v>18.7841796875</c:v>
                </c:pt>
                <c:pt idx="178">
                  <c:v>18.7841796875</c:v>
                </c:pt>
                <c:pt idx="179">
                  <c:v>18.7841796875</c:v>
                </c:pt>
                <c:pt idx="180">
                  <c:v>18.7841796875</c:v>
                </c:pt>
                <c:pt idx="181">
                  <c:v>18.7861328125</c:v>
                </c:pt>
                <c:pt idx="182">
                  <c:v>18.7841796875</c:v>
                </c:pt>
                <c:pt idx="183">
                  <c:v>18.7841796875</c:v>
                </c:pt>
                <c:pt idx="184">
                  <c:v>18.7841796875</c:v>
                </c:pt>
                <c:pt idx="185">
                  <c:v>18.7841796875</c:v>
                </c:pt>
                <c:pt idx="186">
                  <c:v>18.7861328125</c:v>
                </c:pt>
                <c:pt idx="187">
                  <c:v>18.7841796875</c:v>
                </c:pt>
                <c:pt idx="188">
                  <c:v>18.7841796875</c:v>
                </c:pt>
                <c:pt idx="189">
                  <c:v>18.7841796875</c:v>
                </c:pt>
                <c:pt idx="190">
                  <c:v>18.9833984375</c:v>
                </c:pt>
                <c:pt idx="191">
                  <c:v>18.9833984375</c:v>
                </c:pt>
                <c:pt idx="192">
                  <c:v>18.9833984375</c:v>
                </c:pt>
                <c:pt idx="193">
                  <c:v>18.9833984375</c:v>
                </c:pt>
                <c:pt idx="194">
                  <c:v>18.9833984375</c:v>
                </c:pt>
                <c:pt idx="195">
                  <c:v>18.9853515625</c:v>
                </c:pt>
                <c:pt idx="196">
                  <c:v>18.9833984375</c:v>
                </c:pt>
                <c:pt idx="197">
                  <c:v>18.9833984375</c:v>
                </c:pt>
                <c:pt idx="198">
                  <c:v>18.9833984375</c:v>
                </c:pt>
                <c:pt idx="199">
                  <c:v>18.9833984375</c:v>
                </c:pt>
                <c:pt idx="200">
                  <c:v>18.9833984375</c:v>
                </c:pt>
                <c:pt idx="201">
                  <c:v>18.9833984375</c:v>
                </c:pt>
                <c:pt idx="202">
                  <c:v>18.9833984375</c:v>
                </c:pt>
                <c:pt idx="203">
                  <c:v>18.9833984375</c:v>
                </c:pt>
                <c:pt idx="204">
                  <c:v>19.0517578125</c:v>
                </c:pt>
                <c:pt idx="205">
                  <c:v>19.048828125</c:v>
                </c:pt>
                <c:pt idx="206">
                  <c:v>19.048828125</c:v>
                </c:pt>
                <c:pt idx="207">
                  <c:v>19.048828125</c:v>
                </c:pt>
                <c:pt idx="208">
                  <c:v>19.048828125</c:v>
                </c:pt>
                <c:pt idx="209">
                  <c:v>19.048828125</c:v>
                </c:pt>
                <c:pt idx="210">
                  <c:v>19.048828125</c:v>
                </c:pt>
                <c:pt idx="211">
                  <c:v>19.0498046875</c:v>
                </c:pt>
                <c:pt idx="212">
                  <c:v>18.8837890625</c:v>
                </c:pt>
                <c:pt idx="213">
                  <c:v>18.8798828125</c:v>
                </c:pt>
                <c:pt idx="214">
                  <c:v>18.87890625</c:v>
                </c:pt>
                <c:pt idx="215">
                  <c:v>18.87890625</c:v>
                </c:pt>
                <c:pt idx="216">
                  <c:v>18.8671875</c:v>
                </c:pt>
                <c:pt idx="217">
                  <c:v>18.8681640625</c:v>
                </c:pt>
                <c:pt idx="218">
                  <c:v>18.8515625</c:v>
                </c:pt>
                <c:pt idx="219">
                  <c:v>18.8505859375</c:v>
                </c:pt>
                <c:pt idx="220">
                  <c:v>18.849609375</c:v>
                </c:pt>
                <c:pt idx="221">
                  <c:v>18.923828125</c:v>
                </c:pt>
                <c:pt idx="222">
                  <c:v>18.9951171875</c:v>
                </c:pt>
                <c:pt idx="223">
                  <c:v>18.994140625</c:v>
                </c:pt>
                <c:pt idx="224">
                  <c:v>18.99609375</c:v>
                </c:pt>
                <c:pt idx="225">
                  <c:v>18.994140625</c:v>
                </c:pt>
                <c:pt idx="226">
                  <c:v>18.994140625</c:v>
                </c:pt>
                <c:pt idx="227">
                  <c:v>18.994140625</c:v>
                </c:pt>
                <c:pt idx="228">
                  <c:v>18.994140625</c:v>
                </c:pt>
                <c:pt idx="229">
                  <c:v>18.994140625</c:v>
                </c:pt>
                <c:pt idx="230">
                  <c:v>18.994140625</c:v>
                </c:pt>
                <c:pt idx="231">
                  <c:v>18.994140625</c:v>
                </c:pt>
                <c:pt idx="232">
                  <c:v>18.994140625</c:v>
                </c:pt>
                <c:pt idx="233">
                  <c:v>18.994140625</c:v>
                </c:pt>
                <c:pt idx="234">
                  <c:v>18.861328125</c:v>
                </c:pt>
                <c:pt idx="235">
                  <c:v>18.861328125</c:v>
                </c:pt>
                <c:pt idx="236">
                  <c:v>18.861328125</c:v>
                </c:pt>
                <c:pt idx="237">
                  <c:v>18.86328125</c:v>
                </c:pt>
                <c:pt idx="238">
                  <c:v>18.970703125</c:v>
                </c:pt>
                <c:pt idx="239">
                  <c:v>18.97265625</c:v>
                </c:pt>
                <c:pt idx="240">
                  <c:v>18.970703125</c:v>
                </c:pt>
                <c:pt idx="241">
                  <c:v>18.970703125</c:v>
                </c:pt>
                <c:pt idx="242">
                  <c:v>19.013671875</c:v>
                </c:pt>
                <c:pt idx="243">
                  <c:v>19.041015625</c:v>
                </c:pt>
                <c:pt idx="244">
                  <c:v>19.048828125</c:v>
                </c:pt>
                <c:pt idx="245">
                  <c:v>19.048828125</c:v>
                </c:pt>
                <c:pt idx="246">
                  <c:v>19.05078125</c:v>
                </c:pt>
                <c:pt idx="247">
                  <c:v>19.048828125</c:v>
                </c:pt>
                <c:pt idx="248">
                  <c:v>19.048828125</c:v>
                </c:pt>
                <c:pt idx="249">
                  <c:v>19.048828125</c:v>
                </c:pt>
                <c:pt idx="250">
                  <c:v>19.048828125</c:v>
                </c:pt>
                <c:pt idx="251">
                  <c:v>19.05078125</c:v>
                </c:pt>
                <c:pt idx="252">
                  <c:v>19.048828125</c:v>
                </c:pt>
                <c:pt idx="253">
                  <c:v>19.05078125</c:v>
                </c:pt>
                <c:pt idx="254">
                  <c:v>19.048828125</c:v>
                </c:pt>
                <c:pt idx="255">
                  <c:v>19.048828125</c:v>
                </c:pt>
                <c:pt idx="256">
                  <c:v>19.048828125</c:v>
                </c:pt>
                <c:pt idx="257">
                  <c:v>19.048828125</c:v>
                </c:pt>
                <c:pt idx="258">
                  <c:v>19.048828125</c:v>
                </c:pt>
                <c:pt idx="259">
                  <c:v>19.048828125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030608"/>
        <c:axId val="657019184"/>
      </c:lineChart>
      <c:catAx>
        <c:axId val="65703060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657019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7019184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65703060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61"/>
  <sheetViews>
    <sheetView tabSelected="1" topLeftCell="A11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532</f>
        <v>532</v>
      </c>
      <c r="B2" s="1">
        <f>0</f>
        <v>0</v>
      </c>
      <c r="C2" s="1">
        <f>569</f>
        <v>569</v>
      </c>
      <c r="D2" s="1">
        <f>2975</f>
        <v>2975</v>
      </c>
      <c r="E2" s="1">
        <f>2.9052734375</f>
        <v>2.9052734375</v>
      </c>
      <c r="G2" s="1">
        <f>301</f>
        <v>301</v>
      </c>
    </row>
    <row r="3" spans="1:10" x14ac:dyDescent="0.25">
      <c r="A3" s="1">
        <f>840</f>
        <v>840</v>
      </c>
      <c r="B3" s="1">
        <f>13</f>
        <v>13</v>
      </c>
      <c r="C3" s="1">
        <f>714</f>
        <v>714</v>
      </c>
      <c r="D3" s="1">
        <f>5055</f>
        <v>5055</v>
      </c>
      <c r="E3" s="1">
        <f>4.9365234375</f>
        <v>4.9365234375</v>
      </c>
    </row>
    <row r="4" spans="1:10" x14ac:dyDescent="0.25">
      <c r="A4" s="1">
        <f>1143</f>
        <v>1143</v>
      </c>
      <c r="B4" s="1">
        <f>2</f>
        <v>2</v>
      </c>
      <c r="C4" s="1">
        <f>819</f>
        <v>819</v>
      </c>
      <c r="D4" s="1">
        <f>6987</f>
        <v>6987</v>
      </c>
      <c r="E4" s="1">
        <f>6.8232421875</f>
        <v>6.8232421875</v>
      </c>
      <c r="G4" s="1" t="s">
        <v>5</v>
      </c>
    </row>
    <row r="5" spans="1:10" x14ac:dyDescent="0.25">
      <c r="A5" s="1">
        <f>1422</f>
        <v>1422</v>
      </c>
      <c r="B5" s="1">
        <f>0</f>
        <v>0</v>
      </c>
      <c r="C5" s="1">
        <f>978</f>
        <v>978</v>
      </c>
      <c r="D5" s="1">
        <f>11817</f>
        <v>11817</v>
      </c>
      <c r="E5" s="1">
        <f>11.5400390625</f>
        <v>11.5400390625</v>
      </c>
      <c r="G5" s="1">
        <f>135</f>
        <v>135</v>
      </c>
    </row>
    <row r="6" spans="1:10" x14ac:dyDescent="0.25">
      <c r="A6" s="1">
        <f>1732</f>
        <v>1732</v>
      </c>
      <c r="B6" s="1">
        <f>0</f>
        <v>0</v>
      </c>
      <c r="C6" s="1">
        <f>1112</f>
        <v>1112</v>
      </c>
      <c r="D6" s="1">
        <f>11919</f>
        <v>11919</v>
      </c>
      <c r="E6" s="1">
        <f>11.6396484375</f>
        <v>11.6396484375</v>
      </c>
    </row>
    <row r="7" spans="1:10" x14ac:dyDescent="0.25">
      <c r="A7" s="1">
        <f>2023</f>
        <v>2023</v>
      </c>
      <c r="B7" s="1">
        <f>0</f>
        <v>0</v>
      </c>
      <c r="C7" s="1">
        <f>1239</f>
        <v>1239</v>
      </c>
      <c r="D7" s="1">
        <f>11920</f>
        <v>11920</v>
      </c>
      <c r="E7" s="1">
        <f>11.640625</f>
        <v>11.640625</v>
      </c>
    </row>
    <row r="8" spans="1:10" x14ac:dyDescent="0.25">
      <c r="A8" s="1">
        <f>2332</f>
        <v>2332</v>
      </c>
      <c r="B8" s="1">
        <f>4</f>
        <v>4</v>
      </c>
      <c r="C8" s="1">
        <f>1356</f>
        <v>1356</v>
      </c>
      <c r="D8" s="1">
        <f>11919</f>
        <v>11919</v>
      </c>
      <c r="E8" s="1">
        <f>11.6396484375</f>
        <v>11.6396484375</v>
      </c>
    </row>
    <row r="9" spans="1:10" x14ac:dyDescent="0.25">
      <c r="A9" s="1">
        <f>2653</f>
        <v>2653</v>
      </c>
      <c r="B9" s="1">
        <f>0</f>
        <v>0</v>
      </c>
      <c r="C9" s="1">
        <f>1480</f>
        <v>1480</v>
      </c>
      <c r="D9" s="1">
        <f>11919</f>
        <v>11919</v>
      </c>
      <c r="E9" s="1">
        <f>11.6396484375</f>
        <v>11.6396484375</v>
      </c>
    </row>
    <row r="10" spans="1:10" x14ac:dyDescent="0.25">
      <c r="A10" s="1">
        <f>2976</f>
        <v>2976</v>
      </c>
      <c r="B10" s="1">
        <f>0</f>
        <v>0</v>
      </c>
      <c r="C10" s="1">
        <f>1642</f>
        <v>1642</v>
      </c>
      <c r="D10" s="1">
        <f>11939</f>
        <v>11939</v>
      </c>
      <c r="E10" s="1">
        <f>11.6591796875</f>
        <v>11.6591796875</v>
      </c>
    </row>
    <row r="11" spans="1:10" x14ac:dyDescent="0.25">
      <c r="A11" s="1">
        <f>3290</f>
        <v>3290</v>
      </c>
      <c r="B11" s="1">
        <f>0</f>
        <v>0</v>
      </c>
      <c r="C11" s="1">
        <f>1759</f>
        <v>1759</v>
      </c>
      <c r="D11" s="1">
        <f>11939</f>
        <v>11939</v>
      </c>
      <c r="E11" s="1">
        <f>11.6591796875</f>
        <v>11.6591796875</v>
      </c>
    </row>
    <row r="12" spans="1:10" x14ac:dyDescent="0.25">
      <c r="A12" s="1">
        <f>3629</f>
        <v>3629</v>
      </c>
      <c r="B12" s="1">
        <f>0</f>
        <v>0</v>
      </c>
      <c r="C12" s="1">
        <f>1879</f>
        <v>1879</v>
      </c>
      <c r="D12" s="1">
        <f>11939</f>
        <v>11939</v>
      </c>
      <c r="E12" s="1">
        <f>11.6591796875</f>
        <v>11.6591796875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3937</f>
        <v>3937</v>
      </c>
      <c r="B13" s="1">
        <f>0</f>
        <v>0</v>
      </c>
      <c r="C13" s="1">
        <f>2019</f>
        <v>2019</v>
      </c>
      <c r="D13" s="1">
        <f>11971</f>
        <v>11971</v>
      </c>
      <c r="E13" s="1">
        <f>11.6904296875</f>
        <v>11.6904296875</v>
      </c>
      <c r="H13" s="1">
        <f>AVERAGE(E5:E27)</f>
        <v>11.694930366847826</v>
      </c>
      <c r="I13" s="1">
        <f>MAX(E2:E325)</f>
        <v>19.0517578125</v>
      </c>
      <c r="J13" s="1">
        <f>AVERAGE(E244:E261)</f>
        <v>19.046766493055557</v>
      </c>
    </row>
    <row r="14" spans="1:10" x14ac:dyDescent="0.25">
      <c r="A14" s="1">
        <f>4255</f>
        <v>4255</v>
      </c>
      <c r="B14" s="1">
        <f>0</f>
        <v>0</v>
      </c>
      <c r="C14" s="1">
        <f>2179</f>
        <v>2179</v>
      </c>
      <c r="D14" s="1">
        <f>12060</f>
        <v>12060</v>
      </c>
      <c r="E14" s="1">
        <f>11.77734375</f>
        <v>11.77734375</v>
      </c>
    </row>
    <row r="15" spans="1:10" x14ac:dyDescent="0.25">
      <c r="A15" s="1">
        <f>4580</f>
        <v>4580</v>
      </c>
      <c r="B15" s="1">
        <f>3</f>
        <v>3</v>
      </c>
      <c r="C15" s="1">
        <f>2319</f>
        <v>2319</v>
      </c>
      <c r="D15" s="1">
        <f>12116</f>
        <v>12116</v>
      </c>
      <c r="E15" s="1">
        <f>11.83203125</f>
        <v>11.83203125</v>
      </c>
    </row>
    <row r="16" spans="1:10" x14ac:dyDescent="0.25">
      <c r="A16" s="1">
        <f>4893</f>
        <v>4893</v>
      </c>
      <c r="B16" s="1">
        <f>0</f>
        <v>0</v>
      </c>
      <c r="C16" s="1">
        <f>2453</f>
        <v>2453</v>
      </c>
      <c r="D16" s="1">
        <f>12116</f>
        <v>12116</v>
      </c>
      <c r="E16" s="1">
        <f>11.83203125</f>
        <v>11.83203125</v>
      </c>
    </row>
    <row r="17" spans="1:5" x14ac:dyDescent="0.25">
      <c r="A17" s="1">
        <f>5220</f>
        <v>5220</v>
      </c>
      <c r="B17" s="1">
        <f>0</f>
        <v>0</v>
      </c>
      <c r="C17" s="1">
        <f>2606</f>
        <v>2606</v>
      </c>
      <c r="D17" s="1">
        <f>11992</f>
        <v>11992</v>
      </c>
      <c r="E17" s="1">
        <f>11.7109375</f>
        <v>11.7109375</v>
      </c>
    </row>
    <row r="18" spans="1:5" x14ac:dyDescent="0.25">
      <c r="A18" s="1">
        <f>5547</f>
        <v>5547</v>
      </c>
      <c r="B18" s="1">
        <f>0</f>
        <v>0</v>
      </c>
      <c r="C18" s="1">
        <f>2741</f>
        <v>2741</v>
      </c>
      <c r="D18" s="1">
        <f>11993</f>
        <v>11993</v>
      </c>
      <c r="E18" s="1">
        <f>11.7119140625</f>
        <v>11.7119140625</v>
      </c>
    </row>
    <row r="19" spans="1:5" x14ac:dyDescent="0.25">
      <c r="A19" s="1">
        <f>5879</f>
        <v>5879</v>
      </c>
      <c r="B19" s="1">
        <f>0</f>
        <v>0</v>
      </c>
      <c r="C19" s="1">
        <f>2871</f>
        <v>2871</v>
      </c>
      <c r="D19" s="1">
        <f>11992</f>
        <v>11992</v>
      </c>
      <c r="E19" s="1">
        <f>11.7109375</f>
        <v>11.7109375</v>
      </c>
    </row>
    <row r="20" spans="1:5" x14ac:dyDescent="0.25">
      <c r="A20" s="1">
        <f>6170</f>
        <v>6170</v>
      </c>
      <c r="B20" s="1">
        <f>28</f>
        <v>28</v>
      </c>
      <c r="C20" s="1">
        <f>3016</f>
        <v>3016</v>
      </c>
      <c r="D20" s="1">
        <f>11988</f>
        <v>11988</v>
      </c>
      <c r="E20" s="1">
        <f>11.70703125</f>
        <v>11.70703125</v>
      </c>
    </row>
    <row r="21" spans="1:5" x14ac:dyDescent="0.25">
      <c r="A21" s="1">
        <f>6441</f>
        <v>6441</v>
      </c>
      <c r="B21" s="1">
        <f>4</f>
        <v>4</v>
      </c>
      <c r="C21" s="1">
        <f>3147</f>
        <v>3147</v>
      </c>
      <c r="D21" s="1">
        <f>11988</f>
        <v>11988</v>
      </c>
      <c r="E21" s="1">
        <f>11.70703125</f>
        <v>11.70703125</v>
      </c>
    </row>
    <row r="22" spans="1:5" x14ac:dyDescent="0.25">
      <c r="A22" s="1">
        <f>6740</f>
        <v>6740</v>
      </c>
      <c r="B22" s="1">
        <f>19</f>
        <v>19</v>
      </c>
      <c r="C22" s="1">
        <f>3279</f>
        <v>3279</v>
      </c>
      <c r="D22" s="1">
        <f>11988</f>
        <v>11988</v>
      </c>
      <c r="E22" s="1">
        <f>11.70703125</f>
        <v>11.70703125</v>
      </c>
    </row>
    <row r="23" spans="1:5" x14ac:dyDescent="0.25">
      <c r="A23" s="1">
        <f>7035</f>
        <v>7035</v>
      </c>
      <c r="B23" s="1">
        <f>2</f>
        <v>2</v>
      </c>
      <c r="C23" s="1">
        <f>3418</f>
        <v>3418</v>
      </c>
      <c r="D23" s="1">
        <f>11988</f>
        <v>11988</v>
      </c>
      <c r="E23" s="1">
        <f>11.70703125</f>
        <v>11.70703125</v>
      </c>
    </row>
    <row r="24" spans="1:5" x14ac:dyDescent="0.25">
      <c r="A24" s="1">
        <f>7315</f>
        <v>7315</v>
      </c>
      <c r="B24" s="1">
        <f>0</f>
        <v>0</v>
      </c>
      <c r="C24" s="1">
        <f>3547</f>
        <v>3547</v>
      </c>
      <c r="D24" s="1">
        <f t="shared" ref="D24:D31" si="0">11984</f>
        <v>11984</v>
      </c>
      <c r="E24" s="1">
        <f t="shared" ref="E24:E31" si="1">11.703125</f>
        <v>11.703125</v>
      </c>
    </row>
    <row r="25" spans="1:5" x14ac:dyDescent="0.25">
      <c r="A25" s="1">
        <f>7606</f>
        <v>7606</v>
      </c>
      <c r="B25" s="1">
        <f>0</f>
        <v>0</v>
      </c>
      <c r="C25" s="1">
        <f>3679</f>
        <v>3679</v>
      </c>
      <c r="D25" s="1">
        <f t="shared" si="0"/>
        <v>11984</v>
      </c>
      <c r="E25" s="1">
        <f t="shared" si="1"/>
        <v>11.703125</v>
      </c>
    </row>
    <row r="26" spans="1:5" x14ac:dyDescent="0.25">
      <c r="A26" s="1">
        <f>7949</f>
        <v>7949</v>
      </c>
      <c r="B26" s="1">
        <f>0</f>
        <v>0</v>
      </c>
      <c r="C26" s="1">
        <f>3823</f>
        <v>3823</v>
      </c>
      <c r="D26" s="1">
        <f t="shared" si="0"/>
        <v>11984</v>
      </c>
      <c r="E26" s="1">
        <f t="shared" si="1"/>
        <v>11.703125</v>
      </c>
    </row>
    <row r="27" spans="1:5" x14ac:dyDescent="0.25">
      <c r="A27" s="1">
        <f>8289</f>
        <v>8289</v>
      </c>
      <c r="B27" s="1">
        <f>0</f>
        <v>0</v>
      </c>
      <c r="C27" s="1">
        <f>3955</f>
        <v>3955</v>
      </c>
      <c r="D27" s="1">
        <f t="shared" si="0"/>
        <v>11984</v>
      </c>
      <c r="E27" s="1">
        <f t="shared" si="1"/>
        <v>11.703125</v>
      </c>
    </row>
    <row r="28" spans="1:5" x14ac:dyDescent="0.25">
      <c r="A28" s="1">
        <f>8606</f>
        <v>8606</v>
      </c>
      <c r="B28" s="1">
        <f>0</f>
        <v>0</v>
      </c>
      <c r="C28" s="1">
        <f>4108</f>
        <v>4108</v>
      </c>
      <c r="D28" s="1">
        <f t="shared" si="0"/>
        <v>11984</v>
      </c>
      <c r="E28" s="1">
        <f t="shared" si="1"/>
        <v>11.703125</v>
      </c>
    </row>
    <row r="29" spans="1:5" x14ac:dyDescent="0.25">
      <c r="A29" s="1">
        <f>8939</f>
        <v>8939</v>
      </c>
      <c r="B29" s="1">
        <f>0</f>
        <v>0</v>
      </c>
      <c r="C29" s="1">
        <f>4250</f>
        <v>4250</v>
      </c>
      <c r="D29" s="1">
        <f t="shared" si="0"/>
        <v>11984</v>
      </c>
      <c r="E29" s="1">
        <f t="shared" si="1"/>
        <v>11.703125</v>
      </c>
    </row>
    <row r="30" spans="1:5" x14ac:dyDescent="0.25">
      <c r="A30" s="1">
        <f>9240</f>
        <v>9240</v>
      </c>
      <c r="B30" s="1">
        <f>17</f>
        <v>17</v>
      </c>
      <c r="C30" s="1">
        <f>4387</f>
        <v>4387</v>
      </c>
      <c r="D30" s="1">
        <f t="shared" si="0"/>
        <v>11984</v>
      </c>
      <c r="E30" s="1">
        <f t="shared" si="1"/>
        <v>11.703125</v>
      </c>
    </row>
    <row r="31" spans="1:5" x14ac:dyDescent="0.25">
      <c r="A31" s="1">
        <f>9516</f>
        <v>9516</v>
      </c>
      <c r="B31" s="1">
        <f>0</f>
        <v>0</v>
      </c>
      <c r="C31" s="1">
        <f>4529</f>
        <v>4529</v>
      </c>
      <c r="D31" s="1">
        <f t="shared" si="0"/>
        <v>11984</v>
      </c>
      <c r="E31" s="1">
        <f t="shared" si="1"/>
        <v>11.703125</v>
      </c>
    </row>
    <row r="32" spans="1:5" x14ac:dyDescent="0.25">
      <c r="A32" s="1">
        <f>9821</f>
        <v>9821</v>
      </c>
      <c r="B32" s="1">
        <f>0</f>
        <v>0</v>
      </c>
      <c r="C32" s="1">
        <f>4683</f>
        <v>4683</v>
      </c>
      <c r="D32" s="1">
        <f>11989</f>
        <v>11989</v>
      </c>
      <c r="E32" s="1">
        <f>11.7080078125</f>
        <v>11.7080078125</v>
      </c>
    </row>
    <row r="33" spans="1:5" x14ac:dyDescent="0.25">
      <c r="A33" s="1">
        <f>10113</f>
        <v>10113</v>
      </c>
      <c r="B33" s="1">
        <f>0</f>
        <v>0</v>
      </c>
      <c r="C33" s="1">
        <f>4829</f>
        <v>4829</v>
      </c>
      <c r="D33" s="1">
        <f>11988</f>
        <v>11988</v>
      </c>
      <c r="E33" s="1">
        <f>11.70703125</f>
        <v>11.70703125</v>
      </c>
    </row>
    <row r="34" spans="1:5" x14ac:dyDescent="0.25">
      <c r="A34" s="1">
        <f>10423</f>
        <v>10423</v>
      </c>
      <c r="B34" s="1">
        <f>0</f>
        <v>0</v>
      </c>
      <c r="C34" s="1">
        <f>4961</f>
        <v>4961</v>
      </c>
      <c r="D34" s="1">
        <f>11988</f>
        <v>11988</v>
      </c>
      <c r="E34" s="1">
        <f>11.70703125</f>
        <v>11.70703125</v>
      </c>
    </row>
    <row r="35" spans="1:5" x14ac:dyDescent="0.25">
      <c r="A35" s="1">
        <f>10733</f>
        <v>10733</v>
      </c>
      <c r="B35" s="1">
        <f>0</f>
        <v>0</v>
      </c>
      <c r="C35" s="1">
        <f>5102</f>
        <v>5102</v>
      </c>
      <c r="D35" s="1">
        <f>11996</f>
        <v>11996</v>
      </c>
      <c r="E35" s="1">
        <f>11.71484375</f>
        <v>11.71484375</v>
      </c>
    </row>
    <row r="36" spans="1:5" x14ac:dyDescent="0.25">
      <c r="A36" s="1">
        <f>11033</f>
        <v>11033</v>
      </c>
      <c r="B36" s="1">
        <f>4</f>
        <v>4</v>
      </c>
      <c r="C36" s="1">
        <f>5246</f>
        <v>5246</v>
      </c>
      <c r="D36" s="1">
        <f>11996</f>
        <v>11996</v>
      </c>
      <c r="E36" s="1">
        <f>11.71484375</f>
        <v>11.71484375</v>
      </c>
    </row>
    <row r="37" spans="1:5" x14ac:dyDescent="0.25">
      <c r="A37" s="1">
        <f>11302</f>
        <v>11302</v>
      </c>
      <c r="B37" s="1">
        <f>0</f>
        <v>0</v>
      </c>
      <c r="C37" s="1">
        <f>5375</f>
        <v>5375</v>
      </c>
      <c r="D37" s="1">
        <f>11996</f>
        <v>11996</v>
      </c>
      <c r="E37" s="1">
        <f>11.71484375</f>
        <v>11.71484375</v>
      </c>
    </row>
    <row r="38" spans="1:5" x14ac:dyDescent="0.25">
      <c r="A38" s="1">
        <f>11593</f>
        <v>11593</v>
      </c>
      <c r="B38" s="1">
        <f>3</f>
        <v>3</v>
      </c>
      <c r="C38" s="1">
        <f>5509</f>
        <v>5509</v>
      </c>
      <c r="D38" s="1">
        <f>11996</f>
        <v>11996</v>
      </c>
      <c r="E38" s="1">
        <f>11.71484375</f>
        <v>11.71484375</v>
      </c>
    </row>
    <row r="39" spans="1:5" x14ac:dyDescent="0.25">
      <c r="A39" s="1">
        <f>11901</f>
        <v>11901</v>
      </c>
      <c r="B39" s="1">
        <f>0</f>
        <v>0</v>
      </c>
      <c r="C39" s="1">
        <f>5642</f>
        <v>5642</v>
      </c>
      <c r="D39" s="1">
        <f>12009</f>
        <v>12009</v>
      </c>
      <c r="E39" s="1">
        <f>11.7275390625</f>
        <v>11.7275390625</v>
      </c>
    </row>
    <row r="40" spans="1:5" x14ac:dyDescent="0.25">
      <c r="A40" s="1">
        <f>12232</f>
        <v>12232</v>
      </c>
      <c r="B40" s="1">
        <f>0</f>
        <v>0</v>
      </c>
      <c r="C40" s="1">
        <f>5777</f>
        <v>5777</v>
      </c>
      <c r="D40" s="1">
        <f>12008</f>
        <v>12008</v>
      </c>
      <c r="E40" s="1">
        <f>11.7265625</f>
        <v>11.7265625</v>
      </c>
    </row>
    <row r="41" spans="1:5" x14ac:dyDescent="0.25">
      <c r="A41" s="1">
        <f>12531</f>
        <v>12531</v>
      </c>
      <c r="B41" s="1">
        <f>4</f>
        <v>4</v>
      </c>
      <c r="C41" s="1">
        <f>5952</f>
        <v>5952</v>
      </c>
      <c r="D41" s="1">
        <f>12052</f>
        <v>12052</v>
      </c>
      <c r="E41" s="1">
        <f>11.76953125</f>
        <v>11.76953125</v>
      </c>
    </row>
    <row r="42" spans="1:5" x14ac:dyDescent="0.25">
      <c r="A42" s="1">
        <f>12807</f>
        <v>12807</v>
      </c>
      <c r="B42" s="1">
        <f t="shared" ref="B42:B49" si="2">0</f>
        <v>0</v>
      </c>
      <c r="C42" s="1">
        <f>6103</f>
        <v>6103</v>
      </c>
      <c r="D42" s="1">
        <f>12397</f>
        <v>12397</v>
      </c>
      <c r="E42" s="1">
        <f>12.1064453125</f>
        <v>12.1064453125</v>
      </c>
    </row>
    <row r="43" spans="1:5" x14ac:dyDescent="0.25">
      <c r="A43" s="1">
        <f>13079</f>
        <v>13079</v>
      </c>
      <c r="B43" s="1">
        <f t="shared" si="2"/>
        <v>0</v>
      </c>
      <c r="C43" s="1">
        <f>6257</f>
        <v>6257</v>
      </c>
      <c r="D43" s="1">
        <f>13218</f>
        <v>13218</v>
      </c>
      <c r="E43" s="1">
        <f>12.908203125</f>
        <v>12.908203125</v>
      </c>
    </row>
    <row r="44" spans="1:5" x14ac:dyDescent="0.25">
      <c r="A44" s="1">
        <f>13356</f>
        <v>13356</v>
      </c>
      <c r="B44" s="1">
        <f t="shared" si="2"/>
        <v>0</v>
      </c>
      <c r="C44" s="1">
        <f>6372</f>
        <v>6372</v>
      </c>
      <c r="D44" s="1">
        <f>13502</f>
        <v>13502</v>
      </c>
      <c r="E44" s="1">
        <f>13.185546875</f>
        <v>13.185546875</v>
      </c>
    </row>
    <row r="45" spans="1:5" x14ac:dyDescent="0.25">
      <c r="A45" s="1">
        <f>13662</f>
        <v>13662</v>
      </c>
      <c r="B45" s="1">
        <f t="shared" si="2"/>
        <v>0</v>
      </c>
      <c r="C45" s="1">
        <f>6508</f>
        <v>6508</v>
      </c>
      <c r="D45" s="1">
        <f>13704</f>
        <v>13704</v>
      </c>
      <c r="E45" s="1">
        <f>13.3828125</f>
        <v>13.3828125</v>
      </c>
    </row>
    <row r="46" spans="1:5" x14ac:dyDescent="0.25">
      <c r="A46" s="1">
        <f>13943</f>
        <v>13943</v>
      </c>
      <c r="B46" s="1">
        <f t="shared" si="2"/>
        <v>0</v>
      </c>
      <c r="C46" s="1">
        <f>6648</f>
        <v>6648</v>
      </c>
      <c r="D46" s="1">
        <f>14250</f>
        <v>14250</v>
      </c>
      <c r="E46" s="1">
        <f>13.916015625</f>
        <v>13.916015625</v>
      </c>
    </row>
    <row r="47" spans="1:5" x14ac:dyDescent="0.25">
      <c r="A47" s="1">
        <f>14224</f>
        <v>14224</v>
      </c>
      <c r="B47" s="1">
        <f t="shared" si="2"/>
        <v>0</v>
      </c>
      <c r="C47" s="1">
        <f>6766</f>
        <v>6766</v>
      </c>
      <c r="D47" s="1">
        <f>14753</f>
        <v>14753</v>
      </c>
      <c r="E47" s="1">
        <f>14.4072265625</f>
        <v>14.4072265625</v>
      </c>
    </row>
    <row r="48" spans="1:5" x14ac:dyDescent="0.25">
      <c r="A48" s="1">
        <f>14507</f>
        <v>14507</v>
      </c>
      <c r="B48" s="1">
        <f t="shared" si="2"/>
        <v>0</v>
      </c>
      <c r="C48" s="1">
        <f>6922</f>
        <v>6922</v>
      </c>
      <c r="D48" s="1">
        <f>15862</f>
        <v>15862</v>
      </c>
      <c r="E48" s="1">
        <f>15.490234375</f>
        <v>15.490234375</v>
      </c>
    </row>
    <row r="49" spans="1:5" x14ac:dyDescent="0.25">
      <c r="A49" s="1">
        <f>14780</f>
        <v>14780</v>
      </c>
      <c r="B49" s="1">
        <f t="shared" si="2"/>
        <v>0</v>
      </c>
      <c r="C49" s="1">
        <f>7041</f>
        <v>7041</v>
      </c>
      <c r="D49" s="1">
        <f>15903</f>
        <v>15903</v>
      </c>
      <c r="E49" s="1">
        <f>15.5302734375</f>
        <v>15.5302734375</v>
      </c>
    </row>
    <row r="50" spans="1:5" x14ac:dyDescent="0.25">
      <c r="A50" s="1">
        <f>15058</f>
        <v>15058</v>
      </c>
      <c r="B50" s="1">
        <f>14</f>
        <v>14</v>
      </c>
      <c r="C50" s="1">
        <f>7161</f>
        <v>7161</v>
      </c>
      <c r="D50" s="1">
        <f>15903</f>
        <v>15903</v>
      </c>
      <c r="E50" s="1">
        <f>15.5302734375</f>
        <v>15.5302734375</v>
      </c>
    </row>
    <row r="51" spans="1:5" x14ac:dyDescent="0.25">
      <c r="A51" s="1">
        <f>15343</f>
        <v>15343</v>
      </c>
      <c r="B51" s="1">
        <f>0</f>
        <v>0</v>
      </c>
      <c r="C51" s="1">
        <f>7282</f>
        <v>7282</v>
      </c>
      <c r="D51" s="1">
        <f>15903</f>
        <v>15903</v>
      </c>
      <c r="E51" s="1">
        <f>15.5302734375</f>
        <v>15.5302734375</v>
      </c>
    </row>
    <row r="52" spans="1:5" x14ac:dyDescent="0.25">
      <c r="A52" s="1">
        <f>15605</f>
        <v>15605</v>
      </c>
      <c r="B52" s="1">
        <f>0</f>
        <v>0</v>
      </c>
      <c r="C52" s="1">
        <f>7410</f>
        <v>7410</v>
      </c>
      <c r="D52" s="1">
        <f>15905</f>
        <v>15905</v>
      </c>
      <c r="E52" s="1">
        <f>15.5322265625</f>
        <v>15.5322265625</v>
      </c>
    </row>
    <row r="53" spans="1:5" x14ac:dyDescent="0.25">
      <c r="A53" s="1">
        <f>15926</f>
        <v>15926</v>
      </c>
      <c r="B53" s="1">
        <f>0</f>
        <v>0</v>
      </c>
      <c r="C53" s="1">
        <f>7551</f>
        <v>7551</v>
      </c>
      <c r="D53" s="1">
        <f>15903</f>
        <v>15903</v>
      </c>
      <c r="E53" s="1">
        <f>15.5302734375</f>
        <v>15.5302734375</v>
      </c>
    </row>
    <row r="54" spans="1:5" x14ac:dyDescent="0.25">
      <c r="A54" s="1">
        <f>16275</f>
        <v>16275</v>
      </c>
      <c r="B54" s="1">
        <f>8</f>
        <v>8</v>
      </c>
      <c r="C54" s="1">
        <f>7685</f>
        <v>7685</v>
      </c>
      <c r="D54" s="1">
        <f>15905</f>
        <v>15905</v>
      </c>
      <c r="E54" s="1">
        <f>15.5322265625</f>
        <v>15.5322265625</v>
      </c>
    </row>
    <row r="55" spans="1:5" x14ac:dyDescent="0.25">
      <c r="A55" s="1">
        <f>16597</f>
        <v>16597</v>
      </c>
      <c r="B55" s="1">
        <f>0</f>
        <v>0</v>
      </c>
      <c r="C55" s="1">
        <f>7820</f>
        <v>7820</v>
      </c>
      <c r="D55" s="1">
        <f>15903</f>
        <v>15903</v>
      </c>
      <c r="E55" s="1">
        <f>15.5302734375</f>
        <v>15.5302734375</v>
      </c>
    </row>
    <row r="56" spans="1:5" x14ac:dyDescent="0.25">
      <c r="A56" s="1">
        <f>16885</f>
        <v>16885</v>
      </c>
      <c r="B56" s="1">
        <f>0</f>
        <v>0</v>
      </c>
      <c r="C56" s="1">
        <f>7962</f>
        <v>7962</v>
      </c>
      <c r="D56" s="1">
        <f>15907</f>
        <v>15907</v>
      </c>
      <c r="E56" s="1">
        <f>15.5341796875</f>
        <v>15.5341796875</v>
      </c>
    </row>
    <row r="57" spans="1:5" x14ac:dyDescent="0.25">
      <c r="A57" s="1">
        <f>17158</f>
        <v>17158</v>
      </c>
      <c r="B57" s="1">
        <f>0</f>
        <v>0</v>
      </c>
      <c r="C57" s="1">
        <f>8100</f>
        <v>8100</v>
      </c>
      <c r="D57" s="1">
        <f>15907</f>
        <v>15907</v>
      </c>
      <c r="E57" s="1">
        <f>15.5341796875</f>
        <v>15.5341796875</v>
      </c>
    </row>
    <row r="58" spans="1:5" x14ac:dyDescent="0.25">
      <c r="A58" s="1">
        <f>17440</f>
        <v>17440</v>
      </c>
      <c r="B58" s="1">
        <f>0</f>
        <v>0</v>
      </c>
      <c r="C58" s="1">
        <f>8237</f>
        <v>8237</v>
      </c>
      <c r="D58" s="1">
        <f>15907</f>
        <v>15907</v>
      </c>
      <c r="E58" s="1">
        <f>15.5341796875</f>
        <v>15.5341796875</v>
      </c>
    </row>
    <row r="59" spans="1:5" x14ac:dyDescent="0.25">
      <c r="A59" s="1">
        <f>17740</f>
        <v>17740</v>
      </c>
      <c r="B59" s="1">
        <f>8</f>
        <v>8</v>
      </c>
      <c r="C59" s="1">
        <f>8378</f>
        <v>8378</v>
      </c>
      <c r="D59" s="1">
        <f>15909</f>
        <v>15909</v>
      </c>
      <c r="E59" s="1">
        <f>15.5361328125</f>
        <v>15.5361328125</v>
      </c>
    </row>
    <row r="60" spans="1:5" x14ac:dyDescent="0.25">
      <c r="A60" s="1">
        <f>18011</f>
        <v>18011</v>
      </c>
      <c r="B60" s="1">
        <f>0</f>
        <v>0</v>
      </c>
      <c r="C60" s="1">
        <f>8522</f>
        <v>8522</v>
      </c>
      <c r="D60" s="1">
        <f>15907</f>
        <v>15907</v>
      </c>
      <c r="E60" s="1">
        <f>15.5341796875</f>
        <v>15.5341796875</v>
      </c>
    </row>
    <row r="61" spans="1:5" x14ac:dyDescent="0.25">
      <c r="A61" s="1">
        <f>18278</f>
        <v>18278</v>
      </c>
      <c r="B61" s="1">
        <f>0</f>
        <v>0</v>
      </c>
      <c r="C61" s="1">
        <f>8694</f>
        <v>8694</v>
      </c>
      <c r="D61" s="1">
        <f>15907</f>
        <v>15907</v>
      </c>
      <c r="E61" s="1">
        <f>15.5341796875</f>
        <v>15.5341796875</v>
      </c>
    </row>
    <row r="62" spans="1:5" x14ac:dyDescent="0.25">
      <c r="A62" s="1">
        <f>18564</f>
        <v>18564</v>
      </c>
      <c r="B62" s="1">
        <f>0</f>
        <v>0</v>
      </c>
      <c r="C62" s="1">
        <f>8825</f>
        <v>8825</v>
      </c>
      <c r="D62" s="1">
        <f>15907</f>
        <v>15907</v>
      </c>
      <c r="E62" s="1">
        <f>15.5341796875</f>
        <v>15.5341796875</v>
      </c>
    </row>
    <row r="63" spans="1:5" x14ac:dyDescent="0.25">
      <c r="A63" s="1">
        <f>18872</f>
        <v>18872</v>
      </c>
      <c r="B63" s="1">
        <f>4</f>
        <v>4</v>
      </c>
      <c r="C63" s="1">
        <f>8990</f>
        <v>8990</v>
      </c>
      <c r="D63" s="1">
        <f>16101</f>
        <v>16101</v>
      </c>
      <c r="E63" s="1">
        <f>15.7236328125</f>
        <v>15.7236328125</v>
      </c>
    </row>
    <row r="64" spans="1:5" x14ac:dyDescent="0.25">
      <c r="A64" s="1">
        <f>19174</f>
        <v>19174</v>
      </c>
      <c r="B64" s="1">
        <f>0</f>
        <v>0</v>
      </c>
      <c r="C64" s="1">
        <f>9136</f>
        <v>9136</v>
      </c>
      <c r="D64" s="1">
        <f>16242</f>
        <v>16242</v>
      </c>
      <c r="E64" s="1">
        <f>15.861328125</f>
        <v>15.861328125</v>
      </c>
    </row>
    <row r="65" spans="1:5" x14ac:dyDescent="0.25">
      <c r="A65" s="1">
        <f>19487</f>
        <v>19487</v>
      </c>
      <c r="B65" s="1">
        <f>0</f>
        <v>0</v>
      </c>
      <c r="C65" s="1">
        <f>9274</f>
        <v>9274</v>
      </c>
      <c r="D65" s="1">
        <f>17333</f>
        <v>17333</v>
      </c>
      <c r="E65" s="1">
        <f t="shared" ref="E65:E71" si="3">16.9267578125</f>
        <v>16.9267578125</v>
      </c>
    </row>
    <row r="66" spans="1:5" x14ac:dyDescent="0.25">
      <c r="A66" s="1">
        <f>19803</f>
        <v>19803</v>
      </c>
      <c r="B66" s="1">
        <f>0</f>
        <v>0</v>
      </c>
      <c r="C66" s="1">
        <f>9396</f>
        <v>9396</v>
      </c>
      <c r="D66" s="1">
        <f>17333</f>
        <v>17333</v>
      </c>
      <c r="E66" s="1">
        <f t="shared" si="3"/>
        <v>16.9267578125</v>
      </c>
    </row>
    <row r="67" spans="1:5" x14ac:dyDescent="0.25">
      <c r="A67" s="1">
        <f>20143</f>
        <v>20143</v>
      </c>
      <c r="B67" s="1">
        <f>0</f>
        <v>0</v>
      </c>
      <c r="C67" s="1">
        <f>9532</f>
        <v>9532</v>
      </c>
      <c r="D67" s="1">
        <f>17333</f>
        <v>17333</v>
      </c>
      <c r="E67" s="1">
        <f t="shared" si="3"/>
        <v>16.9267578125</v>
      </c>
    </row>
    <row r="68" spans="1:5" x14ac:dyDescent="0.25">
      <c r="A68" s="1">
        <f>20475</f>
        <v>20475</v>
      </c>
      <c r="B68" s="1">
        <f>0</f>
        <v>0</v>
      </c>
      <c r="C68" s="1">
        <f>9682</f>
        <v>9682</v>
      </c>
      <c r="D68" s="1">
        <f>17333</f>
        <v>17333</v>
      </c>
      <c r="E68" s="1">
        <f t="shared" si="3"/>
        <v>16.9267578125</v>
      </c>
    </row>
    <row r="69" spans="1:5" x14ac:dyDescent="0.25">
      <c r="A69" s="1">
        <f>20775</f>
        <v>20775</v>
      </c>
      <c r="B69" s="1">
        <f>6</f>
        <v>6</v>
      </c>
      <c r="C69" s="1">
        <f>9809</f>
        <v>9809</v>
      </c>
      <c r="D69" s="1">
        <f>17333</f>
        <v>17333</v>
      </c>
      <c r="E69" s="1">
        <f t="shared" si="3"/>
        <v>16.9267578125</v>
      </c>
    </row>
    <row r="70" spans="1:5" x14ac:dyDescent="0.25">
      <c r="A70" s="1">
        <f>21043</f>
        <v>21043</v>
      </c>
      <c r="B70" s="1">
        <f t="shared" ref="B70:B77" si="4">0</f>
        <v>0</v>
      </c>
      <c r="C70" s="1">
        <f>9938</f>
        <v>9938</v>
      </c>
      <c r="D70" s="1">
        <f>17333</f>
        <v>17333</v>
      </c>
      <c r="E70" s="1">
        <f t="shared" si="3"/>
        <v>16.9267578125</v>
      </c>
    </row>
    <row r="71" spans="1:5" x14ac:dyDescent="0.25">
      <c r="A71" s="1">
        <f>21342</f>
        <v>21342</v>
      </c>
      <c r="B71" s="1">
        <f t="shared" si="4"/>
        <v>0</v>
      </c>
      <c r="C71" s="1">
        <f>10068</f>
        <v>10068</v>
      </c>
      <c r="D71" s="1">
        <f>17333</f>
        <v>17333</v>
      </c>
      <c r="E71" s="1">
        <f t="shared" si="3"/>
        <v>16.9267578125</v>
      </c>
    </row>
    <row r="72" spans="1:5" x14ac:dyDescent="0.25">
      <c r="A72" s="1">
        <f>21672</f>
        <v>21672</v>
      </c>
      <c r="B72" s="1">
        <f t="shared" si="4"/>
        <v>0</v>
      </c>
      <c r="C72" s="1">
        <f>10200</f>
        <v>10200</v>
      </c>
      <c r="D72" s="1">
        <f>17335</f>
        <v>17335</v>
      </c>
      <c r="E72" s="1">
        <f>16.9287109375</f>
        <v>16.9287109375</v>
      </c>
    </row>
    <row r="73" spans="1:5" x14ac:dyDescent="0.25">
      <c r="A73" s="1">
        <f>22002</f>
        <v>22002</v>
      </c>
      <c r="B73" s="1">
        <f t="shared" si="4"/>
        <v>0</v>
      </c>
      <c r="C73" s="1">
        <f>10327</f>
        <v>10327</v>
      </c>
      <c r="D73" s="1">
        <f>17333</f>
        <v>17333</v>
      </c>
      <c r="E73" s="1">
        <f>16.9267578125</f>
        <v>16.9267578125</v>
      </c>
    </row>
    <row r="74" spans="1:5" x14ac:dyDescent="0.25">
      <c r="A74" s="1">
        <f>22319</f>
        <v>22319</v>
      </c>
      <c r="B74" s="1">
        <f t="shared" si="4"/>
        <v>0</v>
      </c>
      <c r="C74" s="1">
        <f>10458</f>
        <v>10458</v>
      </c>
      <c r="D74" s="1">
        <f>17333</f>
        <v>17333</v>
      </c>
      <c r="E74" s="1">
        <f>16.9267578125</f>
        <v>16.9267578125</v>
      </c>
    </row>
    <row r="75" spans="1:5" x14ac:dyDescent="0.25">
      <c r="A75" s="1">
        <f>22642</f>
        <v>22642</v>
      </c>
      <c r="B75" s="1">
        <f t="shared" si="4"/>
        <v>0</v>
      </c>
      <c r="C75" s="1">
        <f>10575</f>
        <v>10575</v>
      </c>
      <c r="D75" s="1">
        <f>17333</f>
        <v>17333</v>
      </c>
      <c r="E75" s="1">
        <f>16.9267578125</f>
        <v>16.9267578125</v>
      </c>
    </row>
    <row r="76" spans="1:5" x14ac:dyDescent="0.25">
      <c r="A76" s="1">
        <f>22968</f>
        <v>22968</v>
      </c>
      <c r="B76" s="1">
        <f t="shared" si="4"/>
        <v>0</v>
      </c>
      <c r="C76" s="1">
        <f>10705</f>
        <v>10705</v>
      </c>
      <c r="D76" s="1">
        <f>17333</f>
        <v>17333</v>
      </c>
      <c r="E76" s="1">
        <f>16.9267578125</f>
        <v>16.9267578125</v>
      </c>
    </row>
    <row r="77" spans="1:5" x14ac:dyDescent="0.25">
      <c r="A77" s="1">
        <f>23286</f>
        <v>23286</v>
      </c>
      <c r="B77" s="1">
        <f t="shared" si="4"/>
        <v>0</v>
      </c>
      <c r="C77" s="1">
        <f>10840</f>
        <v>10840</v>
      </c>
      <c r="D77" s="1">
        <f>17335</f>
        <v>17335</v>
      </c>
      <c r="E77" s="1">
        <f>16.9287109375</f>
        <v>16.9287109375</v>
      </c>
    </row>
    <row r="78" spans="1:5" x14ac:dyDescent="0.25">
      <c r="A78" s="1">
        <f>23587</f>
        <v>23587</v>
      </c>
      <c r="B78" s="1">
        <f>9</f>
        <v>9</v>
      </c>
      <c r="C78" s="1">
        <f>11025</f>
        <v>11025</v>
      </c>
      <c r="D78" s="1">
        <f>17381</f>
        <v>17381</v>
      </c>
      <c r="E78" s="1">
        <f>16.9736328125</f>
        <v>16.9736328125</v>
      </c>
    </row>
    <row r="79" spans="1:5" x14ac:dyDescent="0.25">
      <c r="A79" s="1">
        <f>23879</f>
        <v>23879</v>
      </c>
      <c r="B79" s="1">
        <f t="shared" ref="B79:B86" si="5">0</f>
        <v>0</v>
      </c>
      <c r="C79" s="1">
        <f>11158</f>
        <v>11158</v>
      </c>
      <c r="D79" s="1">
        <f>17585</f>
        <v>17585</v>
      </c>
      <c r="E79" s="1">
        <f>17.1728515625</f>
        <v>17.1728515625</v>
      </c>
    </row>
    <row r="80" spans="1:5" x14ac:dyDescent="0.25">
      <c r="A80" s="1">
        <f>24163</f>
        <v>24163</v>
      </c>
      <c r="B80" s="1">
        <f t="shared" si="5"/>
        <v>0</v>
      </c>
      <c r="C80" s="1">
        <f>11270</f>
        <v>11270</v>
      </c>
      <c r="D80" s="1">
        <f>17585</f>
        <v>17585</v>
      </c>
      <c r="E80" s="1">
        <f>17.1728515625</f>
        <v>17.1728515625</v>
      </c>
    </row>
    <row r="81" spans="1:5" x14ac:dyDescent="0.25">
      <c r="A81" s="1">
        <f>24455</f>
        <v>24455</v>
      </c>
      <c r="B81" s="1">
        <f t="shared" si="5"/>
        <v>0</v>
      </c>
      <c r="C81" s="1">
        <f>11394</f>
        <v>11394</v>
      </c>
      <c r="D81" s="1">
        <f>17587</f>
        <v>17587</v>
      </c>
      <c r="E81" s="1">
        <f>17.1748046875</f>
        <v>17.1748046875</v>
      </c>
    </row>
    <row r="82" spans="1:5" x14ac:dyDescent="0.25">
      <c r="A82" s="1">
        <f>24747</f>
        <v>24747</v>
      </c>
      <c r="B82" s="1">
        <f t="shared" si="5"/>
        <v>0</v>
      </c>
      <c r="C82" s="1">
        <f>11521</f>
        <v>11521</v>
      </c>
      <c r="D82" s="1">
        <f>17585</f>
        <v>17585</v>
      </c>
      <c r="E82" s="1">
        <f>17.1728515625</f>
        <v>17.1728515625</v>
      </c>
    </row>
    <row r="83" spans="1:5" x14ac:dyDescent="0.25">
      <c r="A83" s="1">
        <f>25060</f>
        <v>25060</v>
      </c>
      <c r="B83" s="1">
        <f t="shared" si="5"/>
        <v>0</v>
      </c>
      <c r="C83" s="1">
        <f>11676</f>
        <v>11676</v>
      </c>
      <c r="D83" s="1">
        <f>17631</f>
        <v>17631</v>
      </c>
      <c r="E83" s="1">
        <f>17.2177734375</f>
        <v>17.2177734375</v>
      </c>
    </row>
    <row r="84" spans="1:5" x14ac:dyDescent="0.25">
      <c r="A84" s="1">
        <f>25425</f>
        <v>25425</v>
      </c>
      <c r="B84" s="1">
        <f t="shared" si="5"/>
        <v>0</v>
      </c>
      <c r="C84" s="1">
        <f>11814</f>
        <v>11814</v>
      </c>
      <c r="D84" s="1">
        <f>17629</f>
        <v>17629</v>
      </c>
      <c r="E84" s="1">
        <f>17.2158203125</f>
        <v>17.2158203125</v>
      </c>
    </row>
    <row r="85" spans="1:5" x14ac:dyDescent="0.25">
      <c r="A85" s="1">
        <f>25821</f>
        <v>25821</v>
      </c>
      <c r="B85" s="1">
        <f t="shared" si="5"/>
        <v>0</v>
      </c>
      <c r="C85" s="1">
        <f>11965</f>
        <v>11965</v>
      </c>
      <c r="D85" s="1">
        <f>17629</f>
        <v>17629</v>
      </c>
      <c r="E85" s="1">
        <f>17.2158203125</f>
        <v>17.2158203125</v>
      </c>
    </row>
    <row r="86" spans="1:5" x14ac:dyDescent="0.25">
      <c r="A86" s="1">
        <f>26211</f>
        <v>26211</v>
      </c>
      <c r="B86" s="1">
        <f t="shared" si="5"/>
        <v>0</v>
      </c>
      <c r="C86" s="1">
        <f>12096</f>
        <v>12096</v>
      </c>
      <c r="D86" s="1">
        <f>17629</f>
        <v>17629</v>
      </c>
      <c r="E86" s="1">
        <f>17.2158203125</f>
        <v>17.2158203125</v>
      </c>
    </row>
    <row r="87" spans="1:5" x14ac:dyDescent="0.25">
      <c r="A87" s="1">
        <f>26537</f>
        <v>26537</v>
      </c>
      <c r="B87" s="1">
        <f>2</f>
        <v>2</v>
      </c>
      <c r="C87" s="1">
        <f>12233</f>
        <v>12233</v>
      </c>
      <c r="D87" s="1">
        <f>17629</f>
        <v>17629</v>
      </c>
      <c r="E87" s="1">
        <f>17.2158203125</f>
        <v>17.2158203125</v>
      </c>
    </row>
    <row r="88" spans="1:5" x14ac:dyDescent="0.25">
      <c r="A88" s="1">
        <f>26825</f>
        <v>26825</v>
      </c>
      <c r="B88" s="1">
        <f t="shared" ref="B88:B96" si="6">0</f>
        <v>0</v>
      </c>
      <c r="C88" s="1">
        <f>12376</f>
        <v>12376</v>
      </c>
      <c r="D88" s="1">
        <f>17629</f>
        <v>17629</v>
      </c>
      <c r="E88" s="1">
        <f>17.2158203125</f>
        <v>17.2158203125</v>
      </c>
    </row>
    <row r="89" spans="1:5" x14ac:dyDescent="0.25">
      <c r="A89" s="1">
        <f>27117</f>
        <v>27117</v>
      </c>
      <c r="B89" s="1">
        <f t="shared" si="6"/>
        <v>0</v>
      </c>
      <c r="C89" s="1">
        <f>12523</f>
        <v>12523</v>
      </c>
      <c r="D89" s="1">
        <f>17633</f>
        <v>17633</v>
      </c>
      <c r="E89" s="1">
        <f>17.2197265625</f>
        <v>17.2197265625</v>
      </c>
    </row>
    <row r="90" spans="1:5" x14ac:dyDescent="0.25">
      <c r="A90" s="1">
        <f>27438</f>
        <v>27438</v>
      </c>
      <c r="B90" s="1">
        <f t="shared" si="6"/>
        <v>0</v>
      </c>
      <c r="C90" s="1">
        <f>12651</f>
        <v>12651</v>
      </c>
      <c r="D90" s="1">
        <f>17649</f>
        <v>17649</v>
      </c>
      <c r="E90" s="1">
        <f>17.2353515625</f>
        <v>17.2353515625</v>
      </c>
    </row>
    <row r="91" spans="1:5" x14ac:dyDescent="0.25">
      <c r="A91" s="1">
        <f>27754</f>
        <v>27754</v>
      </c>
      <c r="B91" s="1">
        <f t="shared" si="6"/>
        <v>0</v>
      </c>
      <c r="C91" s="1">
        <f>12781</f>
        <v>12781</v>
      </c>
      <c r="D91" s="1">
        <f>17649</f>
        <v>17649</v>
      </c>
      <c r="E91" s="1">
        <f>17.2353515625</f>
        <v>17.2353515625</v>
      </c>
    </row>
    <row r="92" spans="1:5" x14ac:dyDescent="0.25">
      <c r="A92" s="1">
        <f>28089</f>
        <v>28089</v>
      </c>
      <c r="B92" s="1">
        <f t="shared" si="6"/>
        <v>0</v>
      </c>
      <c r="C92" s="1">
        <f>12908</f>
        <v>12908</v>
      </c>
      <c r="D92" s="1">
        <f>17651</f>
        <v>17651</v>
      </c>
      <c r="E92" s="1">
        <f>17.2373046875</f>
        <v>17.2373046875</v>
      </c>
    </row>
    <row r="93" spans="1:5" x14ac:dyDescent="0.25">
      <c r="A93" s="1">
        <f>28401</f>
        <v>28401</v>
      </c>
      <c r="B93" s="1">
        <f t="shared" si="6"/>
        <v>0</v>
      </c>
      <c r="C93" s="1">
        <f>13027</f>
        <v>13027</v>
      </c>
      <c r="D93" s="1">
        <f>17649</f>
        <v>17649</v>
      </c>
      <c r="E93" s="1">
        <f>17.2353515625</f>
        <v>17.2353515625</v>
      </c>
    </row>
    <row r="94" spans="1:5" x14ac:dyDescent="0.25">
      <c r="A94" s="1">
        <f>28780</f>
        <v>28780</v>
      </c>
      <c r="B94" s="1">
        <f t="shared" si="6"/>
        <v>0</v>
      </c>
      <c r="C94" s="1">
        <f>13165</f>
        <v>13165</v>
      </c>
      <c r="D94" s="1">
        <f>17651</f>
        <v>17651</v>
      </c>
      <c r="E94" s="1">
        <f>17.2373046875</f>
        <v>17.2373046875</v>
      </c>
    </row>
    <row r="95" spans="1:5" x14ac:dyDescent="0.25">
      <c r="A95" s="1">
        <f>29057</f>
        <v>29057</v>
      </c>
      <c r="B95" s="1">
        <f t="shared" si="6"/>
        <v>0</v>
      </c>
      <c r="C95" s="1">
        <f>13285</f>
        <v>13285</v>
      </c>
      <c r="D95" s="1">
        <f t="shared" ref="D95:D102" si="7">17649</f>
        <v>17649</v>
      </c>
      <c r="E95" s="1">
        <f t="shared" ref="E95:E102" si="8">17.2353515625</f>
        <v>17.2353515625</v>
      </c>
    </row>
    <row r="96" spans="1:5" x14ac:dyDescent="0.25">
      <c r="A96" s="1">
        <f>29323</f>
        <v>29323</v>
      </c>
      <c r="B96" s="1">
        <f t="shared" si="6"/>
        <v>0</v>
      </c>
      <c r="C96" s="1">
        <f>13411</f>
        <v>13411</v>
      </c>
      <c r="D96" s="1">
        <f t="shared" si="7"/>
        <v>17649</v>
      </c>
      <c r="E96" s="1">
        <f t="shared" si="8"/>
        <v>17.2353515625</v>
      </c>
    </row>
    <row r="97" spans="1:5" x14ac:dyDescent="0.25">
      <c r="A97" s="1">
        <f>29651</f>
        <v>29651</v>
      </c>
      <c r="B97" s="1">
        <f>8</f>
        <v>8</v>
      </c>
      <c r="C97" s="1">
        <f>13530</f>
        <v>13530</v>
      </c>
      <c r="D97" s="1">
        <f t="shared" si="7"/>
        <v>17649</v>
      </c>
      <c r="E97" s="1">
        <f t="shared" si="8"/>
        <v>17.2353515625</v>
      </c>
    </row>
    <row r="98" spans="1:5" x14ac:dyDescent="0.25">
      <c r="A98" s="1">
        <f>29930</f>
        <v>29930</v>
      </c>
      <c r="B98" s="1">
        <f>0</f>
        <v>0</v>
      </c>
      <c r="C98" s="1">
        <f>13680</f>
        <v>13680</v>
      </c>
      <c r="D98" s="1">
        <f t="shared" si="7"/>
        <v>17649</v>
      </c>
      <c r="E98" s="1">
        <f t="shared" si="8"/>
        <v>17.2353515625</v>
      </c>
    </row>
    <row r="99" spans="1:5" x14ac:dyDescent="0.25">
      <c r="A99" s="1">
        <f>30235</f>
        <v>30235</v>
      </c>
      <c r="B99" s="1">
        <f>0</f>
        <v>0</v>
      </c>
      <c r="C99" s="1">
        <f>13810</f>
        <v>13810</v>
      </c>
      <c r="D99" s="1">
        <f t="shared" si="7"/>
        <v>17649</v>
      </c>
      <c r="E99" s="1">
        <f t="shared" si="8"/>
        <v>17.2353515625</v>
      </c>
    </row>
    <row r="100" spans="1:5" x14ac:dyDescent="0.25">
      <c r="A100" s="1">
        <f>30536</f>
        <v>30536</v>
      </c>
      <c r="B100" s="1">
        <f>0</f>
        <v>0</v>
      </c>
      <c r="C100" s="1">
        <f>13930</f>
        <v>13930</v>
      </c>
      <c r="D100" s="1">
        <f t="shared" si="7"/>
        <v>17649</v>
      </c>
      <c r="E100" s="1">
        <f t="shared" si="8"/>
        <v>17.2353515625</v>
      </c>
    </row>
    <row r="101" spans="1:5" x14ac:dyDescent="0.25">
      <c r="A101" s="1">
        <f>30837</f>
        <v>30837</v>
      </c>
      <c r="B101" s="1">
        <f>2</f>
        <v>2</v>
      </c>
      <c r="C101" s="1">
        <f>14069</f>
        <v>14069</v>
      </c>
      <c r="D101" s="1">
        <f t="shared" si="7"/>
        <v>17649</v>
      </c>
      <c r="E101" s="1">
        <f t="shared" si="8"/>
        <v>17.2353515625</v>
      </c>
    </row>
    <row r="102" spans="1:5" x14ac:dyDescent="0.25">
      <c r="A102" s="1">
        <f>31125</f>
        <v>31125</v>
      </c>
      <c r="B102" s="1">
        <f>2</f>
        <v>2</v>
      </c>
      <c r="C102" s="1">
        <f>14194</f>
        <v>14194</v>
      </c>
      <c r="D102" s="1">
        <f t="shared" si="7"/>
        <v>17649</v>
      </c>
      <c r="E102" s="1">
        <f t="shared" si="8"/>
        <v>17.2353515625</v>
      </c>
    </row>
    <row r="103" spans="1:5" x14ac:dyDescent="0.25">
      <c r="A103" s="1">
        <f>31388</f>
        <v>31388</v>
      </c>
      <c r="B103" s="1">
        <f>0</f>
        <v>0</v>
      </c>
      <c r="C103" s="1">
        <f>14323</f>
        <v>14323</v>
      </c>
      <c r="D103" s="1">
        <f>17651</f>
        <v>17651</v>
      </c>
      <c r="E103" s="1">
        <f>17.2373046875</f>
        <v>17.2373046875</v>
      </c>
    </row>
    <row r="104" spans="1:5" x14ac:dyDescent="0.25">
      <c r="A104" s="1">
        <f>31673</f>
        <v>31673</v>
      </c>
      <c r="B104" s="1">
        <f>0</f>
        <v>0</v>
      </c>
      <c r="C104" s="1">
        <f>14438</f>
        <v>14438</v>
      </c>
      <c r="D104" s="1">
        <f>17649</f>
        <v>17649</v>
      </c>
      <c r="E104" s="1">
        <f>17.2353515625</f>
        <v>17.2353515625</v>
      </c>
    </row>
    <row r="105" spans="1:5" x14ac:dyDescent="0.25">
      <c r="A105" s="1">
        <f>31940</f>
        <v>31940</v>
      </c>
      <c r="B105" s="1">
        <f>0</f>
        <v>0</v>
      </c>
      <c r="C105" s="1">
        <f>14550</f>
        <v>14550</v>
      </c>
      <c r="D105" s="1">
        <f>17649</f>
        <v>17649</v>
      </c>
      <c r="E105" s="1">
        <f>17.2353515625</f>
        <v>17.2353515625</v>
      </c>
    </row>
    <row r="106" spans="1:5" x14ac:dyDescent="0.25">
      <c r="A106" s="1">
        <f>32210</f>
        <v>32210</v>
      </c>
      <c r="B106" s="1">
        <f>0</f>
        <v>0</v>
      </c>
      <c r="C106" s="1">
        <f>14700</f>
        <v>14700</v>
      </c>
      <c r="D106" s="1">
        <f>17649</f>
        <v>17649</v>
      </c>
      <c r="E106" s="1">
        <f>17.2353515625</f>
        <v>17.2353515625</v>
      </c>
    </row>
    <row r="107" spans="1:5" x14ac:dyDescent="0.25">
      <c r="A107" s="1">
        <f>32537</f>
        <v>32537</v>
      </c>
      <c r="B107" s="1">
        <f>9</f>
        <v>9</v>
      </c>
      <c r="C107" s="1">
        <f>14823</f>
        <v>14823</v>
      </c>
      <c r="D107" s="1">
        <f>17649</f>
        <v>17649</v>
      </c>
      <c r="E107" s="1">
        <f>17.2353515625</f>
        <v>17.2353515625</v>
      </c>
    </row>
    <row r="108" spans="1:5" x14ac:dyDescent="0.25">
      <c r="A108" s="1">
        <f>32823</f>
        <v>32823</v>
      </c>
      <c r="B108" s="1">
        <f>0</f>
        <v>0</v>
      </c>
      <c r="C108" s="1">
        <f>15023</f>
        <v>15023</v>
      </c>
      <c r="D108" s="1">
        <f>17489</f>
        <v>17489</v>
      </c>
      <c r="E108" s="1">
        <f>17.0791015625</f>
        <v>17.0791015625</v>
      </c>
    </row>
    <row r="109" spans="1:5" x14ac:dyDescent="0.25">
      <c r="A109" s="1">
        <f>33106</f>
        <v>33106</v>
      </c>
      <c r="B109" s="1">
        <f>0</f>
        <v>0</v>
      </c>
      <c r="C109" s="1">
        <f>15152</f>
        <v>15152</v>
      </c>
      <c r="D109" s="1">
        <f>17516</f>
        <v>17516</v>
      </c>
      <c r="E109" s="1">
        <f>17.10546875</f>
        <v>17.10546875</v>
      </c>
    </row>
    <row r="110" spans="1:5" x14ac:dyDescent="0.25">
      <c r="A110" s="1">
        <f>33384</f>
        <v>33384</v>
      </c>
      <c r="B110" s="1">
        <f>0</f>
        <v>0</v>
      </c>
      <c r="C110" s="1">
        <f>15269</f>
        <v>15269</v>
      </c>
      <c r="D110" s="1">
        <f>17514</f>
        <v>17514</v>
      </c>
      <c r="E110" s="1">
        <f t="shared" ref="E110:E116" si="9">17.103515625</f>
        <v>17.103515625</v>
      </c>
    </row>
    <row r="111" spans="1:5" x14ac:dyDescent="0.25">
      <c r="A111" s="1">
        <f>33675</f>
        <v>33675</v>
      </c>
      <c r="B111" s="1">
        <f>4</f>
        <v>4</v>
      </c>
      <c r="C111" s="1">
        <f>15398</f>
        <v>15398</v>
      </c>
      <c r="D111" s="1">
        <f>17514</f>
        <v>17514</v>
      </c>
      <c r="E111" s="1">
        <f t="shared" si="9"/>
        <v>17.103515625</v>
      </c>
    </row>
    <row r="112" spans="1:5" x14ac:dyDescent="0.25">
      <c r="A112" s="1">
        <f>33965</f>
        <v>33965</v>
      </c>
      <c r="B112" s="1">
        <f>2</f>
        <v>2</v>
      </c>
      <c r="C112" s="1">
        <f>15505</f>
        <v>15505</v>
      </c>
      <c r="D112" s="1">
        <f>17514</f>
        <v>17514</v>
      </c>
      <c r="E112" s="1">
        <f t="shared" si="9"/>
        <v>17.103515625</v>
      </c>
    </row>
    <row r="113" spans="1:5" x14ac:dyDescent="0.25">
      <c r="A113" s="1">
        <f>34252</f>
        <v>34252</v>
      </c>
      <c r="B113" s="1">
        <f>0</f>
        <v>0</v>
      </c>
      <c r="C113" s="1">
        <f>15628</f>
        <v>15628</v>
      </c>
      <c r="D113" s="1">
        <f>17514</f>
        <v>17514</v>
      </c>
      <c r="E113" s="1">
        <f t="shared" si="9"/>
        <v>17.103515625</v>
      </c>
    </row>
    <row r="114" spans="1:5" x14ac:dyDescent="0.25">
      <c r="A114" s="1">
        <f>34549</f>
        <v>34549</v>
      </c>
      <c r="B114" s="1">
        <f>0</f>
        <v>0</v>
      </c>
      <c r="C114" s="1">
        <f>15758</f>
        <v>15758</v>
      </c>
      <c r="D114" s="1">
        <f>17514</f>
        <v>17514</v>
      </c>
      <c r="E114" s="1">
        <f t="shared" si="9"/>
        <v>17.103515625</v>
      </c>
    </row>
    <row r="115" spans="1:5" x14ac:dyDescent="0.25">
      <c r="A115" s="1">
        <f>34828</f>
        <v>34828</v>
      </c>
      <c r="B115" s="1">
        <f>0</f>
        <v>0</v>
      </c>
      <c r="C115" s="1">
        <f>15949</f>
        <v>15949</v>
      </c>
      <c r="D115" s="1">
        <f>17514</f>
        <v>17514</v>
      </c>
      <c r="E115" s="1">
        <f t="shared" si="9"/>
        <v>17.103515625</v>
      </c>
    </row>
    <row r="116" spans="1:5" x14ac:dyDescent="0.25">
      <c r="A116" s="1">
        <f>35147</f>
        <v>35147</v>
      </c>
      <c r="B116" s="1">
        <f>0</f>
        <v>0</v>
      </c>
      <c r="C116" s="1">
        <f>16109</f>
        <v>16109</v>
      </c>
      <c r="D116" s="1">
        <f>17514</f>
        <v>17514</v>
      </c>
      <c r="E116" s="1">
        <f t="shared" si="9"/>
        <v>17.103515625</v>
      </c>
    </row>
    <row r="117" spans="1:5" x14ac:dyDescent="0.25">
      <c r="A117" s="1">
        <f>35467</f>
        <v>35467</v>
      </c>
      <c r="B117" s="1">
        <f>0</f>
        <v>0</v>
      </c>
      <c r="C117" s="1">
        <f>16244</f>
        <v>16244</v>
      </c>
      <c r="D117" s="1">
        <f>17903</f>
        <v>17903</v>
      </c>
      <c r="E117" s="1">
        <f>17.4833984375</f>
        <v>17.4833984375</v>
      </c>
    </row>
    <row r="118" spans="1:5" x14ac:dyDescent="0.25">
      <c r="C118" s="1">
        <f>16387</f>
        <v>16387</v>
      </c>
      <c r="D118" s="1">
        <f>17933</f>
        <v>17933</v>
      </c>
      <c r="E118" s="1">
        <f>17.5126953125</f>
        <v>17.5126953125</v>
      </c>
    </row>
    <row r="119" spans="1:5" x14ac:dyDescent="0.25">
      <c r="C119" s="1">
        <f>16519</f>
        <v>16519</v>
      </c>
      <c r="D119" s="1">
        <f t="shared" ref="D119:D126" si="10">17935</f>
        <v>17935</v>
      </c>
      <c r="E119" s="1">
        <f t="shared" ref="E119:E126" si="11">17.5146484375</f>
        <v>17.5146484375</v>
      </c>
    </row>
    <row r="120" spans="1:5" x14ac:dyDescent="0.25">
      <c r="C120" s="1">
        <f>16672</f>
        <v>16672</v>
      </c>
      <c r="D120" s="1">
        <f t="shared" si="10"/>
        <v>17935</v>
      </c>
      <c r="E120" s="1">
        <f t="shared" si="11"/>
        <v>17.5146484375</v>
      </c>
    </row>
    <row r="121" spans="1:5" x14ac:dyDescent="0.25">
      <c r="C121" s="1">
        <f>16794</f>
        <v>16794</v>
      </c>
      <c r="D121" s="1">
        <f t="shared" si="10"/>
        <v>17935</v>
      </c>
      <c r="E121" s="1">
        <f t="shared" si="11"/>
        <v>17.5146484375</v>
      </c>
    </row>
    <row r="122" spans="1:5" x14ac:dyDescent="0.25">
      <c r="C122" s="1">
        <f>16913</f>
        <v>16913</v>
      </c>
      <c r="D122" s="1">
        <f t="shared" si="10"/>
        <v>17935</v>
      </c>
      <c r="E122" s="1">
        <f t="shared" si="11"/>
        <v>17.5146484375</v>
      </c>
    </row>
    <row r="123" spans="1:5" x14ac:dyDescent="0.25">
      <c r="C123" s="1">
        <f>17034</f>
        <v>17034</v>
      </c>
      <c r="D123" s="1">
        <f t="shared" si="10"/>
        <v>17935</v>
      </c>
      <c r="E123" s="1">
        <f t="shared" si="11"/>
        <v>17.5146484375</v>
      </c>
    </row>
    <row r="124" spans="1:5" x14ac:dyDescent="0.25">
      <c r="C124" s="1">
        <f>17153</f>
        <v>17153</v>
      </c>
      <c r="D124" s="1">
        <f t="shared" si="10"/>
        <v>17935</v>
      </c>
      <c r="E124" s="1">
        <f t="shared" si="11"/>
        <v>17.5146484375</v>
      </c>
    </row>
    <row r="125" spans="1:5" x14ac:dyDescent="0.25">
      <c r="C125" s="1">
        <f>17279</f>
        <v>17279</v>
      </c>
      <c r="D125" s="1">
        <f t="shared" si="10"/>
        <v>17935</v>
      </c>
      <c r="E125" s="1">
        <f t="shared" si="11"/>
        <v>17.5146484375</v>
      </c>
    </row>
    <row r="126" spans="1:5" x14ac:dyDescent="0.25">
      <c r="C126" s="1">
        <f>17401</f>
        <v>17401</v>
      </c>
      <c r="D126" s="1">
        <f t="shared" si="10"/>
        <v>17935</v>
      </c>
      <c r="E126" s="1">
        <f t="shared" si="11"/>
        <v>17.5146484375</v>
      </c>
    </row>
    <row r="127" spans="1:5" x14ac:dyDescent="0.25">
      <c r="C127" s="1">
        <f>17515</f>
        <v>17515</v>
      </c>
      <c r="D127" s="1">
        <f>17941</f>
        <v>17941</v>
      </c>
      <c r="E127" s="1">
        <f>17.5205078125</f>
        <v>17.5205078125</v>
      </c>
    </row>
    <row r="128" spans="1:5" x14ac:dyDescent="0.25">
      <c r="C128" s="1">
        <f>17701</f>
        <v>17701</v>
      </c>
      <c r="D128" s="1">
        <f>17727</f>
        <v>17727</v>
      </c>
      <c r="E128" s="1">
        <f>17.3115234375</f>
        <v>17.3115234375</v>
      </c>
    </row>
    <row r="129" spans="3:5" x14ac:dyDescent="0.25">
      <c r="C129" s="1">
        <f>17824</f>
        <v>17824</v>
      </c>
      <c r="D129" s="1">
        <f>17729</f>
        <v>17729</v>
      </c>
      <c r="E129" s="1">
        <f>17.3134765625</f>
        <v>17.3134765625</v>
      </c>
    </row>
    <row r="130" spans="3:5" x14ac:dyDescent="0.25">
      <c r="C130" s="1">
        <f>17940</f>
        <v>17940</v>
      </c>
      <c r="D130" s="1">
        <f>17727</f>
        <v>17727</v>
      </c>
      <c r="E130" s="1">
        <f>17.3115234375</f>
        <v>17.3115234375</v>
      </c>
    </row>
    <row r="131" spans="3:5" x14ac:dyDescent="0.25">
      <c r="C131" s="1">
        <f>18062</f>
        <v>18062</v>
      </c>
      <c r="D131" s="1">
        <f>17727</f>
        <v>17727</v>
      </c>
      <c r="E131" s="1">
        <f>17.3115234375</f>
        <v>17.3115234375</v>
      </c>
    </row>
    <row r="132" spans="3:5" x14ac:dyDescent="0.25">
      <c r="C132" s="1">
        <f>18183</f>
        <v>18183</v>
      </c>
      <c r="D132" s="1">
        <f>17855</f>
        <v>17855</v>
      </c>
      <c r="E132" s="1">
        <f>17.4365234375</f>
        <v>17.4365234375</v>
      </c>
    </row>
    <row r="133" spans="3:5" x14ac:dyDescent="0.25">
      <c r="C133" s="1">
        <f>18303</f>
        <v>18303</v>
      </c>
      <c r="D133" s="1">
        <f>17855</f>
        <v>17855</v>
      </c>
      <c r="E133" s="1">
        <f>17.4365234375</f>
        <v>17.4365234375</v>
      </c>
    </row>
    <row r="134" spans="3:5" x14ac:dyDescent="0.25">
      <c r="C134" s="1">
        <f>18425</f>
        <v>18425</v>
      </c>
      <c r="D134" s="1">
        <f>17855</f>
        <v>17855</v>
      </c>
      <c r="E134" s="1">
        <f>17.4365234375</f>
        <v>17.4365234375</v>
      </c>
    </row>
    <row r="135" spans="3:5" x14ac:dyDescent="0.25">
      <c r="C135" s="1">
        <f>18545</f>
        <v>18545</v>
      </c>
      <c r="D135" s="1">
        <f>17855</f>
        <v>17855</v>
      </c>
      <c r="E135" s="1">
        <f>17.4365234375</f>
        <v>17.4365234375</v>
      </c>
    </row>
    <row r="136" spans="3:5" x14ac:dyDescent="0.25">
      <c r="C136" s="1">
        <f>18670</f>
        <v>18670</v>
      </c>
      <c r="D136" s="1">
        <f>17905</f>
        <v>17905</v>
      </c>
      <c r="E136" s="1">
        <f>17.4853515625</f>
        <v>17.4853515625</v>
      </c>
    </row>
    <row r="137" spans="3:5" x14ac:dyDescent="0.25">
      <c r="C137" s="1">
        <f>18822</f>
        <v>18822</v>
      </c>
      <c r="D137" s="1">
        <f>17943</f>
        <v>17943</v>
      </c>
      <c r="E137" s="1">
        <f>17.5224609375</f>
        <v>17.5224609375</v>
      </c>
    </row>
    <row r="138" spans="3:5" x14ac:dyDescent="0.25">
      <c r="C138" s="1">
        <f>18970</f>
        <v>18970</v>
      </c>
      <c r="D138" s="1">
        <f>17957</f>
        <v>17957</v>
      </c>
      <c r="E138" s="1">
        <f>17.5361328125</f>
        <v>17.5361328125</v>
      </c>
    </row>
    <row r="139" spans="3:5" x14ac:dyDescent="0.25">
      <c r="C139" s="1">
        <f>19133</f>
        <v>19133</v>
      </c>
      <c r="D139" s="1">
        <f>17955</f>
        <v>17955</v>
      </c>
      <c r="E139" s="1">
        <f>17.5341796875</f>
        <v>17.5341796875</v>
      </c>
    </row>
    <row r="140" spans="3:5" x14ac:dyDescent="0.25">
      <c r="C140" s="1">
        <f>19277</f>
        <v>19277</v>
      </c>
      <c r="D140" s="1">
        <f>17957</f>
        <v>17957</v>
      </c>
      <c r="E140" s="1">
        <f>17.5361328125</f>
        <v>17.5361328125</v>
      </c>
    </row>
    <row r="141" spans="3:5" x14ac:dyDescent="0.25">
      <c r="C141" s="1">
        <f>19418</f>
        <v>19418</v>
      </c>
      <c r="D141" s="1">
        <f>17955</f>
        <v>17955</v>
      </c>
      <c r="E141" s="1">
        <f t="shared" ref="E141:E146" si="12">17.5341796875</f>
        <v>17.5341796875</v>
      </c>
    </row>
    <row r="142" spans="3:5" x14ac:dyDescent="0.25">
      <c r="C142" s="1">
        <f>19556</f>
        <v>19556</v>
      </c>
      <c r="D142" s="1">
        <f>17955</f>
        <v>17955</v>
      </c>
      <c r="E142" s="1">
        <f t="shared" si="12"/>
        <v>17.5341796875</v>
      </c>
    </row>
    <row r="143" spans="3:5" x14ac:dyDescent="0.25">
      <c r="C143" s="1">
        <f>19708</f>
        <v>19708</v>
      </c>
      <c r="D143" s="1">
        <f>17955</f>
        <v>17955</v>
      </c>
      <c r="E143" s="1">
        <f t="shared" si="12"/>
        <v>17.5341796875</v>
      </c>
    </row>
    <row r="144" spans="3:5" x14ac:dyDescent="0.25">
      <c r="C144" s="1">
        <f>19842</f>
        <v>19842</v>
      </c>
      <c r="D144" s="1">
        <f>17955</f>
        <v>17955</v>
      </c>
      <c r="E144" s="1">
        <f t="shared" si="12"/>
        <v>17.5341796875</v>
      </c>
    </row>
    <row r="145" spans="3:5" x14ac:dyDescent="0.25">
      <c r="C145" s="1">
        <f>19976</f>
        <v>19976</v>
      </c>
      <c r="D145" s="1">
        <f>17955</f>
        <v>17955</v>
      </c>
      <c r="E145" s="1">
        <f t="shared" si="12"/>
        <v>17.5341796875</v>
      </c>
    </row>
    <row r="146" spans="3:5" x14ac:dyDescent="0.25">
      <c r="C146" s="1">
        <f>20116</f>
        <v>20116</v>
      </c>
      <c r="D146" s="1">
        <f>17955</f>
        <v>17955</v>
      </c>
      <c r="E146" s="1">
        <f t="shared" si="12"/>
        <v>17.5341796875</v>
      </c>
    </row>
    <row r="147" spans="3:5" x14ac:dyDescent="0.25">
      <c r="C147" s="1">
        <f>20258</f>
        <v>20258</v>
      </c>
      <c r="D147" s="1">
        <f>17957</f>
        <v>17957</v>
      </c>
      <c r="E147" s="1">
        <f>17.5361328125</f>
        <v>17.5361328125</v>
      </c>
    </row>
    <row r="148" spans="3:5" x14ac:dyDescent="0.25">
      <c r="C148" s="1">
        <f>20397</f>
        <v>20397</v>
      </c>
      <c r="D148" s="1">
        <f>17955</f>
        <v>17955</v>
      </c>
      <c r="E148" s="1">
        <f>17.5341796875</f>
        <v>17.5341796875</v>
      </c>
    </row>
    <row r="149" spans="3:5" x14ac:dyDescent="0.25">
      <c r="C149" s="1">
        <f>20553</f>
        <v>20553</v>
      </c>
      <c r="D149" s="1">
        <f>17957</f>
        <v>17957</v>
      </c>
      <c r="E149" s="1">
        <f>17.5361328125</f>
        <v>17.5361328125</v>
      </c>
    </row>
    <row r="150" spans="3:5" x14ac:dyDescent="0.25">
      <c r="C150" s="1">
        <f>20702</f>
        <v>20702</v>
      </c>
      <c r="D150" s="1">
        <f>18219</f>
        <v>18219</v>
      </c>
      <c r="E150" s="1">
        <f>17.7919921875</f>
        <v>17.7919921875</v>
      </c>
    </row>
    <row r="151" spans="3:5" x14ac:dyDescent="0.25">
      <c r="C151" s="1">
        <f>20824</f>
        <v>20824</v>
      </c>
      <c r="D151" s="1">
        <f>18019</f>
        <v>18019</v>
      </c>
      <c r="E151" s="1">
        <f t="shared" ref="E151:E157" si="13">17.5966796875</f>
        <v>17.5966796875</v>
      </c>
    </row>
    <row r="152" spans="3:5" x14ac:dyDescent="0.25">
      <c r="C152" s="1">
        <f>20946</f>
        <v>20946</v>
      </c>
      <c r="D152" s="1">
        <f>18019</f>
        <v>18019</v>
      </c>
      <c r="E152" s="1">
        <f t="shared" si="13"/>
        <v>17.5966796875</v>
      </c>
    </row>
    <row r="153" spans="3:5" x14ac:dyDescent="0.25">
      <c r="C153" s="1">
        <f>21080</f>
        <v>21080</v>
      </c>
      <c r="D153" s="1">
        <f>18019</f>
        <v>18019</v>
      </c>
      <c r="E153" s="1">
        <f t="shared" si="13"/>
        <v>17.5966796875</v>
      </c>
    </row>
    <row r="154" spans="3:5" x14ac:dyDescent="0.25">
      <c r="C154" s="1">
        <f>21202</f>
        <v>21202</v>
      </c>
      <c r="D154" s="1">
        <f>18019</f>
        <v>18019</v>
      </c>
      <c r="E154" s="1">
        <f t="shared" si="13"/>
        <v>17.5966796875</v>
      </c>
    </row>
    <row r="155" spans="3:5" x14ac:dyDescent="0.25">
      <c r="C155" s="1">
        <f>21338</f>
        <v>21338</v>
      </c>
      <c r="D155" s="1">
        <f>18019</f>
        <v>18019</v>
      </c>
      <c r="E155" s="1">
        <f t="shared" si="13"/>
        <v>17.5966796875</v>
      </c>
    </row>
    <row r="156" spans="3:5" x14ac:dyDescent="0.25">
      <c r="C156" s="1">
        <f>21470</f>
        <v>21470</v>
      </c>
      <c r="D156" s="1">
        <f>18019</f>
        <v>18019</v>
      </c>
      <c r="E156" s="1">
        <f t="shared" si="13"/>
        <v>17.5966796875</v>
      </c>
    </row>
    <row r="157" spans="3:5" x14ac:dyDescent="0.25">
      <c r="C157" s="1">
        <f>21618</f>
        <v>21618</v>
      </c>
      <c r="D157" s="1">
        <f>18019</f>
        <v>18019</v>
      </c>
      <c r="E157" s="1">
        <f t="shared" si="13"/>
        <v>17.5966796875</v>
      </c>
    </row>
    <row r="158" spans="3:5" x14ac:dyDescent="0.25">
      <c r="C158" s="1">
        <f>21759</f>
        <v>21759</v>
      </c>
      <c r="D158" s="1">
        <f>18021</f>
        <v>18021</v>
      </c>
      <c r="E158" s="1">
        <f>17.5986328125</f>
        <v>17.5986328125</v>
      </c>
    </row>
    <row r="159" spans="3:5" x14ac:dyDescent="0.25">
      <c r="C159" s="1">
        <f>21890</f>
        <v>21890</v>
      </c>
      <c r="D159" s="1">
        <f>18019</f>
        <v>18019</v>
      </c>
      <c r="E159" s="1">
        <f t="shared" ref="E159:E164" si="14">17.5966796875</f>
        <v>17.5966796875</v>
      </c>
    </row>
    <row r="160" spans="3:5" x14ac:dyDescent="0.25">
      <c r="C160" s="1">
        <f>22027</f>
        <v>22027</v>
      </c>
      <c r="D160" s="1">
        <f>18019</f>
        <v>18019</v>
      </c>
      <c r="E160" s="1">
        <f t="shared" si="14"/>
        <v>17.5966796875</v>
      </c>
    </row>
    <row r="161" spans="3:5" x14ac:dyDescent="0.25">
      <c r="C161" s="1">
        <f>22162</f>
        <v>22162</v>
      </c>
      <c r="D161" s="1">
        <f>18019</f>
        <v>18019</v>
      </c>
      <c r="E161" s="1">
        <f t="shared" si="14"/>
        <v>17.5966796875</v>
      </c>
    </row>
    <row r="162" spans="3:5" x14ac:dyDescent="0.25">
      <c r="C162" s="1">
        <f>22336</f>
        <v>22336</v>
      </c>
      <c r="D162" s="1">
        <f>18019</f>
        <v>18019</v>
      </c>
      <c r="E162" s="1">
        <f t="shared" si="14"/>
        <v>17.5966796875</v>
      </c>
    </row>
    <row r="163" spans="3:5" x14ac:dyDescent="0.25">
      <c r="C163" s="1">
        <f>22474</f>
        <v>22474</v>
      </c>
      <c r="D163" s="1">
        <f>18019</f>
        <v>18019</v>
      </c>
      <c r="E163" s="1">
        <f t="shared" si="14"/>
        <v>17.5966796875</v>
      </c>
    </row>
    <row r="164" spans="3:5" x14ac:dyDescent="0.25">
      <c r="C164" s="1">
        <f>22616</f>
        <v>22616</v>
      </c>
      <c r="D164" s="1">
        <f>18019</f>
        <v>18019</v>
      </c>
      <c r="E164" s="1">
        <f t="shared" si="14"/>
        <v>17.5966796875</v>
      </c>
    </row>
    <row r="165" spans="3:5" x14ac:dyDescent="0.25">
      <c r="C165" s="1">
        <f>22785</f>
        <v>22785</v>
      </c>
      <c r="D165" s="1">
        <f>18117</f>
        <v>18117</v>
      </c>
      <c r="E165" s="1">
        <f>17.6923828125</f>
        <v>17.6923828125</v>
      </c>
    </row>
    <row r="166" spans="3:5" x14ac:dyDescent="0.25">
      <c r="C166" s="1">
        <f>22920</f>
        <v>22920</v>
      </c>
      <c r="D166" s="1">
        <f>18115</f>
        <v>18115</v>
      </c>
      <c r="E166" s="1">
        <f>17.6904296875</f>
        <v>17.6904296875</v>
      </c>
    </row>
    <row r="167" spans="3:5" x14ac:dyDescent="0.25">
      <c r="C167" s="1">
        <f>23061</f>
        <v>23061</v>
      </c>
      <c r="D167" s="1">
        <f>18117</f>
        <v>18117</v>
      </c>
      <c r="E167" s="1">
        <f>17.6923828125</f>
        <v>17.6923828125</v>
      </c>
    </row>
    <row r="168" spans="3:5" x14ac:dyDescent="0.25">
      <c r="C168" s="1">
        <f>23191</f>
        <v>23191</v>
      </c>
      <c r="D168" s="1">
        <f>18115</f>
        <v>18115</v>
      </c>
      <c r="E168" s="1">
        <f>17.6904296875</f>
        <v>17.6904296875</v>
      </c>
    </row>
    <row r="169" spans="3:5" x14ac:dyDescent="0.25">
      <c r="C169" s="1">
        <f>23324</f>
        <v>23324</v>
      </c>
      <c r="D169" s="1">
        <f>18115</f>
        <v>18115</v>
      </c>
      <c r="E169" s="1">
        <f>17.6904296875</f>
        <v>17.6904296875</v>
      </c>
    </row>
    <row r="170" spans="3:5" x14ac:dyDescent="0.25">
      <c r="C170" s="1">
        <f>23443</f>
        <v>23443</v>
      </c>
      <c r="D170" s="1">
        <f>18115</f>
        <v>18115</v>
      </c>
      <c r="E170" s="1">
        <f>17.6904296875</f>
        <v>17.6904296875</v>
      </c>
    </row>
    <row r="171" spans="3:5" x14ac:dyDescent="0.25">
      <c r="C171" s="1">
        <f>23605</f>
        <v>23605</v>
      </c>
      <c r="D171" s="1">
        <f>18187</f>
        <v>18187</v>
      </c>
      <c r="E171" s="1">
        <f>17.7607421875</f>
        <v>17.7607421875</v>
      </c>
    </row>
    <row r="172" spans="3:5" x14ac:dyDescent="0.25">
      <c r="C172" s="1">
        <f>23743</f>
        <v>23743</v>
      </c>
      <c r="D172" s="1">
        <f>19235</f>
        <v>19235</v>
      </c>
      <c r="E172" s="1">
        <f>18.7841796875</f>
        <v>18.7841796875</v>
      </c>
    </row>
    <row r="173" spans="3:5" x14ac:dyDescent="0.25">
      <c r="C173" s="1">
        <f>23861</f>
        <v>23861</v>
      </c>
      <c r="D173" s="1">
        <f>19235</f>
        <v>19235</v>
      </c>
      <c r="E173" s="1">
        <f>18.7841796875</f>
        <v>18.7841796875</v>
      </c>
    </row>
    <row r="174" spans="3:5" x14ac:dyDescent="0.25">
      <c r="C174" s="1">
        <f>23981</f>
        <v>23981</v>
      </c>
      <c r="D174" s="1">
        <f>19237</f>
        <v>19237</v>
      </c>
      <c r="E174" s="1">
        <f>18.7861328125</f>
        <v>18.7861328125</v>
      </c>
    </row>
    <row r="175" spans="3:5" x14ac:dyDescent="0.25">
      <c r="C175" s="1">
        <f>24098</f>
        <v>24098</v>
      </c>
      <c r="D175" s="1">
        <f>19235</f>
        <v>19235</v>
      </c>
      <c r="E175" s="1">
        <f>18.7841796875</f>
        <v>18.7841796875</v>
      </c>
    </row>
    <row r="176" spans="3:5" x14ac:dyDescent="0.25">
      <c r="C176" s="1">
        <f>24234</f>
        <v>24234</v>
      </c>
      <c r="D176" s="1">
        <f>19237</f>
        <v>19237</v>
      </c>
      <c r="E176" s="1">
        <f>18.7861328125</f>
        <v>18.7861328125</v>
      </c>
    </row>
    <row r="177" spans="3:5" x14ac:dyDescent="0.25">
      <c r="C177" s="1">
        <f>24354</f>
        <v>24354</v>
      </c>
      <c r="D177" s="1">
        <f>19235</f>
        <v>19235</v>
      </c>
      <c r="E177" s="1">
        <f t="shared" ref="E177:E182" si="15">18.7841796875</f>
        <v>18.7841796875</v>
      </c>
    </row>
    <row r="178" spans="3:5" x14ac:dyDescent="0.25">
      <c r="C178" s="1">
        <f>24484</f>
        <v>24484</v>
      </c>
      <c r="D178" s="1">
        <f>19235</f>
        <v>19235</v>
      </c>
      <c r="E178" s="1">
        <f t="shared" si="15"/>
        <v>18.7841796875</v>
      </c>
    </row>
    <row r="179" spans="3:5" x14ac:dyDescent="0.25">
      <c r="C179" s="1">
        <f>24611</f>
        <v>24611</v>
      </c>
      <c r="D179" s="1">
        <f>19235</f>
        <v>19235</v>
      </c>
      <c r="E179" s="1">
        <f t="shared" si="15"/>
        <v>18.7841796875</v>
      </c>
    </row>
    <row r="180" spans="3:5" x14ac:dyDescent="0.25">
      <c r="C180" s="1">
        <f>24736</f>
        <v>24736</v>
      </c>
      <c r="D180" s="1">
        <f>19235</f>
        <v>19235</v>
      </c>
      <c r="E180" s="1">
        <f t="shared" si="15"/>
        <v>18.7841796875</v>
      </c>
    </row>
    <row r="181" spans="3:5" x14ac:dyDescent="0.25">
      <c r="C181" s="1">
        <f>24869</f>
        <v>24869</v>
      </c>
      <c r="D181" s="1">
        <f>19235</f>
        <v>19235</v>
      </c>
      <c r="E181" s="1">
        <f t="shared" si="15"/>
        <v>18.7841796875</v>
      </c>
    </row>
    <row r="182" spans="3:5" x14ac:dyDescent="0.25">
      <c r="C182" s="1">
        <f>25008</f>
        <v>25008</v>
      </c>
      <c r="D182" s="1">
        <f>19235</f>
        <v>19235</v>
      </c>
      <c r="E182" s="1">
        <f t="shared" si="15"/>
        <v>18.7841796875</v>
      </c>
    </row>
    <row r="183" spans="3:5" x14ac:dyDescent="0.25">
      <c r="C183" s="1">
        <f>25141</f>
        <v>25141</v>
      </c>
      <c r="D183" s="1">
        <f>19237</f>
        <v>19237</v>
      </c>
      <c r="E183" s="1">
        <f>18.7861328125</f>
        <v>18.7861328125</v>
      </c>
    </row>
    <row r="184" spans="3:5" x14ac:dyDescent="0.25">
      <c r="C184" s="1">
        <f>25272</f>
        <v>25272</v>
      </c>
      <c r="D184" s="1">
        <f>19235</f>
        <v>19235</v>
      </c>
      <c r="E184" s="1">
        <f>18.7841796875</f>
        <v>18.7841796875</v>
      </c>
    </row>
    <row r="185" spans="3:5" x14ac:dyDescent="0.25">
      <c r="C185" s="1">
        <f>25426</f>
        <v>25426</v>
      </c>
      <c r="D185" s="1">
        <f>19235</f>
        <v>19235</v>
      </c>
      <c r="E185" s="1">
        <f>18.7841796875</f>
        <v>18.7841796875</v>
      </c>
    </row>
    <row r="186" spans="3:5" x14ac:dyDescent="0.25">
      <c r="C186" s="1">
        <f>25592</f>
        <v>25592</v>
      </c>
      <c r="D186" s="1">
        <f>19235</f>
        <v>19235</v>
      </c>
      <c r="E186" s="1">
        <f>18.7841796875</f>
        <v>18.7841796875</v>
      </c>
    </row>
    <row r="187" spans="3:5" x14ac:dyDescent="0.25">
      <c r="C187" s="1">
        <f>25763</f>
        <v>25763</v>
      </c>
      <c r="D187" s="1">
        <f>19235</f>
        <v>19235</v>
      </c>
      <c r="E187" s="1">
        <f>18.7841796875</f>
        <v>18.7841796875</v>
      </c>
    </row>
    <row r="188" spans="3:5" x14ac:dyDescent="0.25">
      <c r="C188" s="1">
        <f>25926</f>
        <v>25926</v>
      </c>
      <c r="D188" s="1">
        <f>19237</f>
        <v>19237</v>
      </c>
      <c r="E188" s="1">
        <f>18.7861328125</f>
        <v>18.7861328125</v>
      </c>
    </row>
    <row r="189" spans="3:5" x14ac:dyDescent="0.25">
      <c r="C189" s="1">
        <f>26085</f>
        <v>26085</v>
      </c>
      <c r="D189" s="1">
        <f>19235</f>
        <v>19235</v>
      </c>
      <c r="E189" s="1">
        <f>18.7841796875</f>
        <v>18.7841796875</v>
      </c>
    </row>
    <row r="190" spans="3:5" x14ac:dyDescent="0.25">
      <c r="C190" s="1">
        <f>26245</f>
        <v>26245</v>
      </c>
      <c r="D190" s="1">
        <f>19235</f>
        <v>19235</v>
      </c>
      <c r="E190" s="1">
        <f>18.7841796875</f>
        <v>18.7841796875</v>
      </c>
    </row>
    <row r="191" spans="3:5" x14ac:dyDescent="0.25">
      <c r="C191" s="1">
        <f>26405</f>
        <v>26405</v>
      </c>
      <c r="D191" s="1">
        <f>19235</f>
        <v>19235</v>
      </c>
      <c r="E191" s="1">
        <f>18.7841796875</f>
        <v>18.7841796875</v>
      </c>
    </row>
    <row r="192" spans="3:5" x14ac:dyDescent="0.25">
      <c r="C192" s="1">
        <f>26561</f>
        <v>26561</v>
      </c>
      <c r="D192" s="1">
        <f>19439</f>
        <v>19439</v>
      </c>
      <c r="E192" s="1">
        <f>18.9833984375</f>
        <v>18.9833984375</v>
      </c>
    </row>
    <row r="193" spans="3:5" x14ac:dyDescent="0.25">
      <c r="C193" s="1">
        <f>26688</f>
        <v>26688</v>
      </c>
      <c r="D193" s="1">
        <f>19439</f>
        <v>19439</v>
      </c>
      <c r="E193" s="1">
        <f>18.9833984375</f>
        <v>18.9833984375</v>
      </c>
    </row>
    <row r="194" spans="3:5" x14ac:dyDescent="0.25">
      <c r="C194" s="1">
        <f>26812</f>
        <v>26812</v>
      </c>
      <c r="D194" s="1">
        <f>19439</f>
        <v>19439</v>
      </c>
      <c r="E194" s="1">
        <f>18.9833984375</f>
        <v>18.9833984375</v>
      </c>
    </row>
    <row r="195" spans="3:5" x14ac:dyDescent="0.25">
      <c r="C195" s="1">
        <f>26949</f>
        <v>26949</v>
      </c>
      <c r="D195" s="1">
        <f>19439</f>
        <v>19439</v>
      </c>
      <c r="E195" s="1">
        <f>18.9833984375</f>
        <v>18.9833984375</v>
      </c>
    </row>
    <row r="196" spans="3:5" x14ac:dyDescent="0.25">
      <c r="C196" s="1">
        <f>27079</f>
        <v>27079</v>
      </c>
      <c r="D196" s="1">
        <f>19439</f>
        <v>19439</v>
      </c>
      <c r="E196" s="1">
        <f>18.9833984375</f>
        <v>18.9833984375</v>
      </c>
    </row>
    <row r="197" spans="3:5" x14ac:dyDescent="0.25">
      <c r="C197" s="1">
        <f>27219</f>
        <v>27219</v>
      </c>
      <c r="D197" s="1">
        <f>19441</f>
        <v>19441</v>
      </c>
      <c r="E197" s="1">
        <f>18.9853515625</f>
        <v>18.9853515625</v>
      </c>
    </row>
    <row r="198" spans="3:5" x14ac:dyDescent="0.25">
      <c r="C198" s="1">
        <f>27358</f>
        <v>27358</v>
      </c>
      <c r="D198" s="1">
        <f t="shared" ref="D198:D205" si="16">19439</f>
        <v>19439</v>
      </c>
      <c r="E198" s="1">
        <f t="shared" ref="E198:E205" si="17">18.9833984375</f>
        <v>18.9833984375</v>
      </c>
    </row>
    <row r="199" spans="3:5" x14ac:dyDescent="0.25">
      <c r="C199" s="1">
        <f>27499</f>
        <v>27499</v>
      </c>
      <c r="D199" s="1">
        <f t="shared" si="16"/>
        <v>19439</v>
      </c>
      <c r="E199" s="1">
        <f t="shared" si="17"/>
        <v>18.9833984375</v>
      </c>
    </row>
    <row r="200" spans="3:5" x14ac:dyDescent="0.25">
      <c r="C200" s="1">
        <f>27633</f>
        <v>27633</v>
      </c>
      <c r="D200" s="1">
        <f t="shared" si="16"/>
        <v>19439</v>
      </c>
      <c r="E200" s="1">
        <f t="shared" si="17"/>
        <v>18.9833984375</v>
      </c>
    </row>
    <row r="201" spans="3:5" x14ac:dyDescent="0.25">
      <c r="C201" s="1">
        <f>27772</f>
        <v>27772</v>
      </c>
      <c r="D201" s="1">
        <f t="shared" si="16"/>
        <v>19439</v>
      </c>
      <c r="E201" s="1">
        <f t="shared" si="17"/>
        <v>18.9833984375</v>
      </c>
    </row>
    <row r="202" spans="3:5" x14ac:dyDescent="0.25">
      <c r="C202" s="1">
        <f>27908</f>
        <v>27908</v>
      </c>
      <c r="D202" s="1">
        <f t="shared" si="16"/>
        <v>19439</v>
      </c>
      <c r="E202" s="1">
        <f t="shared" si="17"/>
        <v>18.9833984375</v>
      </c>
    </row>
    <row r="203" spans="3:5" x14ac:dyDescent="0.25">
      <c r="C203" s="1">
        <f>28063</f>
        <v>28063</v>
      </c>
      <c r="D203" s="1">
        <f t="shared" si="16"/>
        <v>19439</v>
      </c>
      <c r="E203" s="1">
        <f t="shared" si="17"/>
        <v>18.9833984375</v>
      </c>
    </row>
    <row r="204" spans="3:5" x14ac:dyDescent="0.25">
      <c r="C204" s="1">
        <f>28231</f>
        <v>28231</v>
      </c>
      <c r="D204" s="1">
        <f t="shared" si="16"/>
        <v>19439</v>
      </c>
      <c r="E204" s="1">
        <f t="shared" si="17"/>
        <v>18.9833984375</v>
      </c>
    </row>
    <row r="205" spans="3:5" x14ac:dyDescent="0.25">
      <c r="C205" s="1">
        <f>28380</f>
        <v>28380</v>
      </c>
      <c r="D205" s="1">
        <f t="shared" si="16"/>
        <v>19439</v>
      </c>
      <c r="E205" s="1">
        <f t="shared" si="17"/>
        <v>18.9833984375</v>
      </c>
    </row>
    <row r="206" spans="3:5" x14ac:dyDescent="0.25">
      <c r="C206" s="1">
        <f>28543</f>
        <v>28543</v>
      </c>
      <c r="D206" s="1">
        <f>19509</f>
        <v>19509</v>
      </c>
      <c r="E206" s="1">
        <f>19.0517578125</f>
        <v>19.0517578125</v>
      </c>
    </row>
    <row r="207" spans="3:5" x14ac:dyDescent="0.25">
      <c r="C207" s="1">
        <f>28686</f>
        <v>28686</v>
      </c>
      <c r="D207" s="1">
        <f>19506</f>
        <v>19506</v>
      </c>
      <c r="E207" s="1">
        <f t="shared" ref="E207:E212" si="18">19.048828125</f>
        <v>19.048828125</v>
      </c>
    </row>
    <row r="208" spans="3:5" x14ac:dyDescent="0.25">
      <c r="C208" s="1">
        <f>28810</f>
        <v>28810</v>
      </c>
      <c r="D208" s="1">
        <f>19506</f>
        <v>19506</v>
      </c>
      <c r="E208" s="1">
        <f t="shared" si="18"/>
        <v>19.048828125</v>
      </c>
    </row>
    <row r="209" spans="3:5" x14ac:dyDescent="0.25">
      <c r="C209" s="1">
        <f>28928</f>
        <v>28928</v>
      </c>
      <c r="D209" s="1">
        <f>19506</f>
        <v>19506</v>
      </c>
      <c r="E209" s="1">
        <f t="shared" si="18"/>
        <v>19.048828125</v>
      </c>
    </row>
    <row r="210" spans="3:5" x14ac:dyDescent="0.25">
      <c r="C210" s="1">
        <f>29053</f>
        <v>29053</v>
      </c>
      <c r="D210" s="1">
        <f>19506</f>
        <v>19506</v>
      </c>
      <c r="E210" s="1">
        <f t="shared" si="18"/>
        <v>19.048828125</v>
      </c>
    </row>
    <row r="211" spans="3:5" x14ac:dyDescent="0.25">
      <c r="C211" s="1">
        <f>29181</f>
        <v>29181</v>
      </c>
      <c r="D211" s="1">
        <f>19506</f>
        <v>19506</v>
      </c>
      <c r="E211" s="1">
        <f t="shared" si="18"/>
        <v>19.048828125</v>
      </c>
    </row>
    <row r="212" spans="3:5" x14ac:dyDescent="0.25">
      <c r="C212" s="1">
        <f>29303</f>
        <v>29303</v>
      </c>
      <c r="D212" s="1">
        <f>19506</f>
        <v>19506</v>
      </c>
      <c r="E212" s="1">
        <f t="shared" si="18"/>
        <v>19.048828125</v>
      </c>
    </row>
    <row r="213" spans="3:5" x14ac:dyDescent="0.25">
      <c r="C213" s="1">
        <f>29444</f>
        <v>29444</v>
      </c>
      <c r="D213" s="1">
        <f>19507</f>
        <v>19507</v>
      </c>
      <c r="E213" s="1">
        <f>19.0498046875</f>
        <v>19.0498046875</v>
      </c>
    </row>
    <row r="214" spans="3:5" x14ac:dyDescent="0.25">
      <c r="C214" s="1">
        <f>29669</f>
        <v>29669</v>
      </c>
      <c r="D214" s="1">
        <f>19337</f>
        <v>19337</v>
      </c>
      <c r="E214" s="1">
        <f>18.8837890625</f>
        <v>18.8837890625</v>
      </c>
    </row>
    <row r="215" spans="3:5" x14ac:dyDescent="0.25">
      <c r="C215" s="1">
        <f>29791</f>
        <v>29791</v>
      </c>
      <c r="D215" s="1">
        <f>19333</f>
        <v>19333</v>
      </c>
      <c r="E215" s="1">
        <f>18.8798828125</f>
        <v>18.8798828125</v>
      </c>
    </row>
    <row r="216" spans="3:5" x14ac:dyDescent="0.25">
      <c r="C216" s="1">
        <f>29910</f>
        <v>29910</v>
      </c>
      <c r="D216" s="1">
        <f>19332</f>
        <v>19332</v>
      </c>
      <c r="E216" s="1">
        <f>18.87890625</f>
        <v>18.87890625</v>
      </c>
    </row>
    <row r="217" spans="3:5" x14ac:dyDescent="0.25">
      <c r="C217" s="1">
        <f>30040</f>
        <v>30040</v>
      </c>
      <c r="D217" s="1">
        <f>19332</f>
        <v>19332</v>
      </c>
      <c r="E217" s="1">
        <f>18.87890625</f>
        <v>18.87890625</v>
      </c>
    </row>
    <row r="218" spans="3:5" x14ac:dyDescent="0.25">
      <c r="C218" s="1">
        <f>30180</f>
        <v>30180</v>
      </c>
      <c r="D218" s="1">
        <f>19320</f>
        <v>19320</v>
      </c>
      <c r="E218" s="1">
        <f>18.8671875</f>
        <v>18.8671875</v>
      </c>
    </row>
    <row r="219" spans="3:5" x14ac:dyDescent="0.25">
      <c r="C219" s="1">
        <f>30314</f>
        <v>30314</v>
      </c>
      <c r="D219" s="1">
        <f>19321</f>
        <v>19321</v>
      </c>
      <c r="E219" s="1">
        <f>18.8681640625</f>
        <v>18.8681640625</v>
      </c>
    </row>
    <row r="220" spans="3:5" x14ac:dyDescent="0.25">
      <c r="C220" s="1">
        <f>30442</f>
        <v>30442</v>
      </c>
      <c r="D220" s="1">
        <f>19304</f>
        <v>19304</v>
      </c>
      <c r="E220" s="1">
        <f>18.8515625</f>
        <v>18.8515625</v>
      </c>
    </row>
    <row r="221" spans="3:5" x14ac:dyDescent="0.25">
      <c r="C221" s="1">
        <f>30562</f>
        <v>30562</v>
      </c>
      <c r="D221" s="1">
        <f>19303</f>
        <v>19303</v>
      </c>
      <c r="E221" s="1">
        <f>18.8505859375</f>
        <v>18.8505859375</v>
      </c>
    </row>
    <row r="222" spans="3:5" x14ac:dyDescent="0.25">
      <c r="C222" s="1">
        <f>30687</f>
        <v>30687</v>
      </c>
      <c r="D222" s="1">
        <f>19302</f>
        <v>19302</v>
      </c>
      <c r="E222" s="1">
        <f>18.849609375</f>
        <v>18.849609375</v>
      </c>
    </row>
    <row r="223" spans="3:5" x14ac:dyDescent="0.25">
      <c r="C223" s="1">
        <f>30827</f>
        <v>30827</v>
      </c>
      <c r="D223" s="1">
        <f>19378</f>
        <v>19378</v>
      </c>
      <c r="E223" s="1">
        <f>18.923828125</f>
        <v>18.923828125</v>
      </c>
    </row>
    <row r="224" spans="3:5" x14ac:dyDescent="0.25">
      <c r="C224" s="1">
        <f>30957</f>
        <v>30957</v>
      </c>
      <c r="D224" s="1">
        <f>19451</f>
        <v>19451</v>
      </c>
      <c r="E224" s="1">
        <f>18.9951171875</f>
        <v>18.9951171875</v>
      </c>
    </row>
    <row r="225" spans="3:5" x14ac:dyDescent="0.25">
      <c r="C225" s="1">
        <f>31079</f>
        <v>31079</v>
      </c>
      <c r="D225" s="1">
        <f>19450</f>
        <v>19450</v>
      </c>
      <c r="E225" s="1">
        <f>18.994140625</f>
        <v>18.994140625</v>
      </c>
    </row>
    <row r="226" spans="3:5" x14ac:dyDescent="0.25">
      <c r="C226" s="1">
        <f>31200</f>
        <v>31200</v>
      </c>
      <c r="D226" s="1">
        <f>19452</f>
        <v>19452</v>
      </c>
      <c r="E226" s="1">
        <f>18.99609375</f>
        <v>18.99609375</v>
      </c>
    </row>
    <row r="227" spans="3:5" x14ac:dyDescent="0.25">
      <c r="C227" s="1">
        <f>31312</f>
        <v>31312</v>
      </c>
      <c r="D227" s="1">
        <f t="shared" ref="D227:D235" si="19">19450</f>
        <v>19450</v>
      </c>
      <c r="E227" s="1">
        <f t="shared" ref="E227:E235" si="20">18.994140625</f>
        <v>18.994140625</v>
      </c>
    </row>
    <row r="228" spans="3:5" x14ac:dyDescent="0.25">
      <c r="C228" s="1">
        <f>31434</f>
        <v>31434</v>
      </c>
      <c r="D228" s="1">
        <f t="shared" si="19"/>
        <v>19450</v>
      </c>
      <c r="E228" s="1">
        <f t="shared" si="20"/>
        <v>18.994140625</v>
      </c>
    </row>
    <row r="229" spans="3:5" x14ac:dyDescent="0.25">
      <c r="C229" s="1">
        <f>31560</f>
        <v>31560</v>
      </c>
      <c r="D229" s="1">
        <f t="shared" si="19"/>
        <v>19450</v>
      </c>
      <c r="E229" s="1">
        <f t="shared" si="20"/>
        <v>18.994140625</v>
      </c>
    </row>
    <row r="230" spans="3:5" x14ac:dyDescent="0.25">
      <c r="C230" s="1">
        <f>31699</f>
        <v>31699</v>
      </c>
      <c r="D230" s="1">
        <f t="shared" si="19"/>
        <v>19450</v>
      </c>
      <c r="E230" s="1">
        <f t="shared" si="20"/>
        <v>18.994140625</v>
      </c>
    </row>
    <row r="231" spans="3:5" x14ac:dyDescent="0.25">
      <c r="C231" s="1">
        <f>31827</f>
        <v>31827</v>
      </c>
      <c r="D231" s="1">
        <f t="shared" si="19"/>
        <v>19450</v>
      </c>
      <c r="E231" s="1">
        <f t="shared" si="20"/>
        <v>18.994140625</v>
      </c>
    </row>
    <row r="232" spans="3:5" x14ac:dyDescent="0.25">
      <c r="C232" s="1">
        <f>31967</f>
        <v>31967</v>
      </c>
      <c r="D232" s="1">
        <f t="shared" si="19"/>
        <v>19450</v>
      </c>
      <c r="E232" s="1">
        <f t="shared" si="20"/>
        <v>18.994140625</v>
      </c>
    </row>
    <row r="233" spans="3:5" x14ac:dyDescent="0.25">
      <c r="C233" s="1">
        <f>32089</f>
        <v>32089</v>
      </c>
      <c r="D233" s="1">
        <f t="shared" si="19"/>
        <v>19450</v>
      </c>
      <c r="E233" s="1">
        <f t="shared" si="20"/>
        <v>18.994140625</v>
      </c>
    </row>
    <row r="234" spans="3:5" x14ac:dyDescent="0.25">
      <c r="C234" s="1">
        <f>32220</f>
        <v>32220</v>
      </c>
      <c r="D234" s="1">
        <f t="shared" si="19"/>
        <v>19450</v>
      </c>
      <c r="E234" s="1">
        <f t="shared" si="20"/>
        <v>18.994140625</v>
      </c>
    </row>
    <row r="235" spans="3:5" x14ac:dyDescent="0.25">
      <c r="C235" s="1">
        <f>32366</f>
        <v>32366</v>
      </c>
      <c r="D235" s="1">
        <f t="shared" si="19"/>
        <v>19450</v>
      </c>
      <c r="E235" s="1">
        <f t="shared" si="20"/>
        <v>18.994140625</v>
      </c>
    </row>
    <row r="236" spans="3:5" x14ac:dyDescent="0.25">
      <c r="C236" s="1">
        <f>32548</f>
        <v>32548</v>
      </c>
      <c r="D236" s="1">
        <f>19314</f>
        <v>19314</v>
      </c>
      <c r="E236" s="1">
        <f>18.861328125</f>
        <v>18.861328125</v>
      </c>
    </row>
    <row r="237" spans="3:5" x14ac:dyDescent="0.25">
      <c r="C237" s="1">
        <f>32668</f>
        <v>32668</v>
      </c>
      <c r="D237" s="1">
        <f>19314</f>
        <v>19314</v>
      </c>
      <c r="E237" s="1">
        <f>18.861328125</f>
        <v>18.861328125</v>
      </c>
    </row>
    <row r="238" spans="3:5" x14ac:dyDescent="0.25">
      <c r="C238" s="1">
        <f>32788</f>
        <v>32788</v>
      </c>
      <c r="D238" s="1">
        <f>19314</f>
        <v>19314</v>
      </c>
      <c r="E238" s="1">
        <f>18.861328125</f>
        <v>18.861328125</v>
      </c>
    </row>
    <row r="239" spans="3:5" x14ac:dyDescent="0.25">
      <c r="C239" s="1">
        <f>32908</f>
        <v>32908</v>
      </c>
      <c r="D239" s="1">
        <f>19316</f>
        <v>19316</v>
      </c>
      <c r="E239" s="1">
        <f>18.86328125</f>
        <v>18.86328125</v>
      </c>
    </row>
    <row r="240" spans="3:5" x14ac:dyDescent="0.25">
      <c r="C240" s="1">
        <f>33032</f>
        <v>33032</v>
      </c>
      <c r="D240" s="1">
        <f>19426</f>
        <v>19426</v>
      </c>
      <c r="E240" s="1">
        <f>18.970703125</f>
        <v>18.970703125</v>
      </c>
    </row>
    <row r="241" spans="3:5" x14ac:dyDescent="0.25">
      <c r="C241" s="1">
        <f>33175</f>
        <v>33175</v>
      </c>
      <c r="D241" s="1">
        <f>19428</f>
        <v>19428</v>
      </c>
      <c r="E241" s="1">
        <f>18.97265625</f>
        <v>18.97265625</v>
      </c>
    </row>
    <row r="242" spans="3:5" x14ac:dyDescent="0.25">
      <c r="C242" s="1">
        <f>33294</f>
        <v>33294</v>
      </c>
      <c r="D242" s="1">
        <f>19426</f>
        <v>19426</v>
      </c>
      <c r="E242" s="1">
        <f>18.970703125</f>
        <v>18.970703125</v>
      </c>
    </row>
    <row r="243" spans="3:5" x14ac:dyDescent="0.25">
      <c r="C243" s="1">
        <f>33414</f>
        <v>33414</v>
      </c>
      <c r="D243" s="1">
        <f>19426</f>
        <v>19426</v>
      </c>
      <c r="E243" s="1">
        <f>18.970703125</f>
        <v>18.970703125</v>
      </c>
    </row>
    <row r="244" spans="3:5" x14ac:dyDescent="0.25">
      <c r="C244" s="1">
        <f>33525</f>
        <v>33525</v>
      </c>
      <c r="D244" s="1">
        <f>19470</f>
        <v>19470</v>
      </c>
      <c r="E244" s="1">
        <f>19.013671875</f>
        <v>19.013671875</v>
      </c>
    </row>
    <row r="245" spans="3:5" x14ac:dyDescent="0.25">
      <c r="C245" s="1">
        <f>33668</f>
        <v>33668</v>
      </c>
      <c r="D245" s="1">
        <f>19498</f>
        <v>19498</v>
      </c>
      <c r="E245" s="1">
        <f>19.041015625</f>
        <v>19.041015625</v>
      </c>
    </row>
    <row r="246" spans="3:5" x14ac:dyDescent="0.25">
      <c r="C246" s="1">
        <f>33794</f>
        <v>33794</v>
      </c>
      <c r="D246" s="1">
        <f>19506</f>
        <v>19506</v>
      </c>
      <c r="E246" s="1">
        <f>19.048828125</f>
        <v>19.048828125</v>
      </c>
    </row>
    <row r="247" spans="3:5" x14ac:dyDescent="0.25">
      <c r="C247" s="1">
        <f>33914</f>
        <v>33914</v>
      </c>
      <c r="D247" s="1">
        <f>19506</f>
        <v>19506</v>
      </c>
      <c r="E247" s="1">
        <f>19.048828125</f>
        <v>19.048828125</v>
      </c>
    </row>
    <row r="248" spans="3:5" x14ac:dyDescent="0.25">
      <c r="C248" s="1">
        <f>34035</f>
        <v>34035</v>
      </c>
      <c r="D248" s="1">
        <f>19508</f>
        <v>19508</v>
      </c>
      <c r="E248" s="1">
        <f>19.05078125</f>
        <v>19.05078125</v>
      </c>
    </row>
    <row r="249" spans="3:5" x14ac:dyDescent="0.25">
      <c r="C249" s="1">
        <f>34154</f>
        <v>34154</v>
      </c>
      <c r="D249" s="1">
        <f>19506</f>
        <v>19506</v>
      </c>
      <c r="E249" s="1">
        <f>19.048828125</f>
        <v>19.048828125</v>
      </c>
    </row>
    <row r="250" spans="3:5" x14ac:dyDescent="0.25">
      <c r="C250" s="1">
        <f>34276</f>
        <v>34276</v>
      </c>
      <c r="D250" s="1">
        <f>19506</f>
        <v>19506</v>
      </c>
      <c r="E250" s="1">
        <f>19.048828125</f>
        <v>19.048828125</v>
      </c>
    </row>
    <row r="251" spans="3:5" x14ac:dyDescent="0.25">
      <c r="C251" s="1">
        <f>34407</f>
        <v>34407</v>
      </c>
      <c r="D251" s="1">
        <f>19506</f>
        <v>19506</v>
      </c>
      <c r="E251" s="1">
        <f>19.048828125</f>
        <v>19.048828125</v>
      </c>
    </row>
    <row r="252" spans="3:5" x14ac:dyDescent="0.25">
      <c r="C252" s="1">
        <f>34529</f>
        <v>34529</v>
      </c>
      <c r="D252" s="1">
        <f>19506</f>
        <v>19506</v>
      </c>
      <c r="E252" s="1">
        <f>19.048828125</f>
        <v>19.048828125</v>
      </c>
    </row>
    <row r="253" spans="3:5" x14ac:dyDescent="0.25">
      <c r="C253" s="1">
        <f>34659</f>
        <v>34659</v>
      </c>
      <c r="D253" s="1">
        <f>19508</f>
        <v>19508</v>
      </c>
      <c r="E253" s="1">
        <f>19.05078125</f>
        <v>19.05078125</v>
      </c>
    </row>
    <row r="254" spans="3:5" x14ac:dyDescent="0.25">
      <c r="C254" s="1">
        <f>34791</f>
        <v>34791</v>
      </c>
      <c r="D254" s="1">
        <f>19506</f>
        <v>19506</v>
      </c>
      <c r="E254" s="1">
        <f>19.048828125</f>
        <v>19.048828125</v>
      </c>
    </row>
    <row r="255" spans="3:5" x14ac:dyDescent="0.25">
      <c r="C255" s="1">
        <f>34935</f>
        <v>34935</v>
      </c>
      <c r="D255" s="1">
        <f>19508</f>
        <v>19508</v>
      </c>
      <c r="E255" s="1">
        <f>19.05078125</f>
        <v>19.05078125</v>
      </c>
    </row>
    <row r="256" spans="3:5" x14ac:dyDescent="0.25">
      <c r="C256" s="1">
        <f>35076</f>
        <v>35076</v>
      </c>
      <c r="D256" s="1">
        <f>19506</f>
        <v>19506</v>
      </c>
      <c r="E256" s="1">
        <f t="shared" ref="E256:E261" si="21">19.048828125</f>
        <v>19.048828125</v>
      </c>
    </row>
    <row r="257" spans="3:5" x14ac:dyDescent="0.25">
      <c r="C257" s="1">
        <f>35227</f>
        <v>35227</v>
      </c>
      <c r="D257" s="1">
        <f>19506</f>
        <v>19506</v>
      </c>
      <c r="E257" s="1">
        <f t="shared" si="21"/>
        <v>19.048828125</v>
      </c>
    </row>
    <row r="258" spans="3:5" x14ac:dyDescent="0.25">
      <c r="C258" s="1">
        <f>35362</f>
        <v>35362</v>
      </c>
      <c r="D258" s="1">
        <f>19506</f>
        <v>19506</v>
      </c>
      <c r="E258" s="1">
        <f t="shared" si="21"/>
        <v>19.048828125</v>
      </c>
    </row>
    <row r="259" spans="3:5" x14ac:dyDescent="0.25">
      <c r="C259" s="1">
        <f>35510</f>
        <v>35510</v>
      </c>
      <c r="D259" s="1">
        <f>19506</f>
        <v>19506</v>
      </c>
      <c r="E259" s="1">
        <f t="shared" si="21"/>
        <v>19.048828125</v>
      </c>
    </row>
    <row r="260" spans="3:5" x14ac:dyDescent="0.25">
      <c r="C260" s="1">
        <f>35637</f>
        <v>35637</v>
      </c>
      <c r="D260" s="1">
        <f>19506</f>
        <v>19506</v>
      </c>
      <c r="E260" s="1">
        <f t="shared" si="21"/>
        <v>19.048828125</v>
      </c>
    </row>
    <row r="261" spans="3:5" x14ac:dyDescent="0.25">
      <c r="C261" s="1">
        <f>35772</f>
        <v>35772</v>
      </c>
      <c r="D261" s="1">
        <f>19506</f>
        <v>19506</v>
      </c>
      <c r="E261" s="1">
        <f t="shared" si="21"/>
        <v>19.048828125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2016-01-08T15:46:53Z</cp:lastPrinted>
  <dcterms:created xsi:type="dcterms:W3CDTF">2016-01-08T15:46:53Z</dcterms:created>
  <dcterms:modified xsi:type="dcterms:W3CDTF">2016-01-08T15:36:49Z</dcterms:modified>
</cp:coreProperties>
</file>