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<sst xmlns="http://schemas.openxmlformats.org/spreadsheetml/2006/main" count="9" uniqueCount="9">
  <si>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</si>
  <si>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</si>
  <si>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</si>
  <si>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</si>
  <si>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282(130x)</t>
  </si>
  <si>
    <t>AVERAGE: 130(282x)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</si>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</sst>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Sheet1!$A$2:$A$131</c:f>
              <c:numCache>
                <c:formatCode>General</c:formatCode>
                <c:ptCount val="130"/>
                <c:pt idx="0">
                  <c:v>378</c:v>
                </c:pt>
                <c:pt idx="1">
                  <c:v>672</c:v>
                </c:pt>
                <c:pt idx="2">
                  <c:v>951</c:v>
                </c:pt>
                <c:pt idx="3">
                  <c:v>1221</c:v>
                </c:pt>
                <c:pt idx="4">
                  <c:v>1492</c:v>
                </c:pt>
                <c:pt idx="5">
                  <c:v>1782</c:v>
                </c:pt>
                <c:pt idx="6">
                  <c:v>2083</c:v>
                </c:pt>
                <c:pt idx="7">
                  <c:v>2378</c:v>
                </c:pt>
                <c:pt idx="8">
                  <c:v>2655</c:v>
                </c:pt>
                <c:pt idx="9">
                  <c:v>2964</c:v>
                </c:pt>
                <c:pt idx="10">
                  <c:v>3239</c:v>
                </c:pt>
                <c:pt idx="11">
                  <c:v>3510</c:v>
                </c:pt>
                <c:pt idx="12">
                  <c:v>3802</c:v>
                </c:pt>
                <c:pt idx="13">
                  <c:v>4079</c:v>
                </c:pt>
                <c:pt idx="14">
                  <c:v>4365</c:v>
                </c:pt>
                <c:pt idx="15">
                  <c:v>4678</c:v>
                </c:pt>
                <c:pt idx="16">
                  <c:v>4953</c:v>
                </c:pt>
                <c:pt idx="17">
                  <c:v>5255</c:v>
                </c:pt>
                <c:pt idx="18">
                  <c:v>5522</c:v>
                </c:pt>
                <c:pt idx="19">
                  <c:v>5812</c:v>
                </c:pt>
                <c:pt idx="20">
                  <c:v>6094</c:v>
                </c:pt>
                <c:pt idx="21">
                  <c:v>6363</c:v>
                </c:pt>
                <c:pt idx="22">
                  <c:v>6650</c:v>
                </c:pt>
                <c:pt idx="23">
                  <c:v>6924</c:v>
                </c:pt>
                <c:pt idx="24">
                  <c:v>7189</c:v>
                </c:pt>
                <c:pt idx="25">
                  <c:v>7458</c:v>
                </c:pt>
                <c:pt idx="26">
                  <c:v>7748</c:v>
                </c:pt>
                <c:pt idx="27">
                  <c:v>8028</c:v>
                </c:pt>
                <c:pt idx="28">
                  <c:v>8304</c:v>
                </c:pt>
                <c:pt idx="29">
                  <c:v>8584</c:v>
                </c:pt>
                <c:pt idx="30">
                  <c:v>8883</c:v>
                </c:pt>
                <c:pt idx="31">
                  <c:v>9164</c:v>
                </c:pt>
                <c:pt idx="32">
                  <c:v>9445</c:v>
                </c:pt>
                <c:pt idx="33">
                  <c:v>9732</c:v>
                </c:pt>
                <c:pt idx="34">
                  <c:v>10000</c:v>
                </c:pt>
                <c:pt idx="35">
                  <c:v>10314</c:v>
                </c:pt>
                <c:pt idx="36">
                  <c:v>10628</c:v>
                </c:pt>
                <c:pt idx="37">
                  <c:v>10950</c:v>
                </c:pt>
                <c:pt idx="38">
                  <c:v>11263</c:v>
                </c:pt>
                <c:pt idx="39">
                  <c:v>11577</c:v>
                </c:pt>
                <c:pt idx="40">
                  <c:v>11872</c:v>
                </c:pt>
                <c:pt idx="41">
                  <c:v>12147</c:v>
                </c:pt>
                <c:pt idx="42">
                  <c:v>12420</c:v>
                </c:pt>
                <c:pt idx="43">
                  <c:v>12696</c:v>
                </c:pt>
                <c:pt idx="44">
                  <c:v>13000</c:v>
                </c:pt>
                <c:pt idx="45">
                  <c:v>13272</c:v>
                </c:pt>
                <c:pt idx="46">
                  <c:v>13543</c:v>
                </c:pt>
                <c:pt idx="47">
                  <c:v>13821</c:v>
                </c:pt>
                <c:pt idx="48">
                  <c:v>14084</c:v>
                </c:pt>
                <c:pt idx="49">
                  <c:v>14346</c:v>
                </c:pt>
                <c:pt idx="50">
                  <c:v>14613</c:v>
                </c:pt>
                <c:pt idx="51">
                  <c:v>14906</c:v>
                </c:pt>
                <c:pt idx="52">
                  <c:v>15175</c:v>
                </c:pt>
                <c:pt idx="53">
                  <c:v>15438</c:v>
                </c:pt>
                <c:pt idx="54">
                  <c:v>15710</c:v>
                </c:pt>
                <c:pt idx="55">
                  <c:v>15991</c:v>
                </c:pt>
                <c:pt idx="56">
                  <c:v>16260</c:v>
                </c:pt>
                <c:pt idx="57">
                  <c:v>16566</c:v>
                </c:pt>
                <c:pt idx="58">
                  <c:v>16845</c:v>
                </c:pt>
                <c:pt idx="59">
                  <c:v>17102</c:v>
                </c:pt>
                <c:pt idx="60">
                  <c:v>17360</c:v>
                </c:pt>
                <c:pt idx="61">
                  <c:v>17633</c:v>
                </c:pt>
                <c:pt idx="62">
                  <c:v>17913</c:v>
                </c:pt>
                <c:pt idx="63">
                  <c:v>18183</c:v>
                </c:pt>
                <c:pt idx="64">
                  <c:v>18490</c:v>
                </c:pt>
                <c:pt idx="65">
                  <c:v>18803</c:v>
                </c:pt>
                <c:pt idx="66">
                  <c:v>19165</c:v>
                </c:pt>
                <c:pt idx="67">
                  <c:v>19452</c:v>
                </c:pt>
                <c:pt idx="68">
                  <c:v>19745</c:v>
                </c:pt>
                <c:pt idx="69">
                  <c:v>20018</c:v>
                </c:pt>
                <c:pt idx="70">
                  <c:v>20291</c:v>
                </c:pt>
                <c:pt idx="71">
                  <c:v>20564</c:v>
                </c:pt>
                <c:pt idx="72">
                  <c:v>20915</c:v>
                </c:pt>
                <c:pt idx="73">
                  <c:v>21192</c:v>
                </c:pt>
                <c:pt idx="74">
                  <c:v>21478</c:v>
                </c:pt>
                <c:pt idx="75">
                  <c:v>21745</c:v>
                </c:pt>
                <c:pt idx="76">
                  <c:v>22035</c:v>
                </c:pt>
                <c:pt idx="77">
                  <c:v>22322</c:v>
                </c:pt>
                <c:pt idx="78">
                  <c:v>22597</c:v>
                </c:pt>
                <c:pt idx="79">
                  <c:v>22877</c:v>
                </c:pt>
                <c:pt idx="80">
                  <c:v>23180</c:v>
                </c:pt>
                <c:pt idx="81">
                  <c:v>23446</c:v>
                </c:pt>
                <c:pt idx="82">
                  <c:v>23749</c:v>
                </c:pt>
                <c:pt idx="83">
                  <c:v>24034</c:v>
                </c:pt>
                <c:pt idx="84">
                  <c:v>24326</c:v>
                </c:pt>
                <c:pt idx="85">
                  <c:v>24602</c:v>
                </c:pt>
                <c:pt idx="86">
                  <c:v>24879</c:v>
                </c:pt>
                <c:pt idx="87">
                  <c:v>25166</c:v>
                </c:pt>
                <c:pt idx="88">
                  <c:v>25460</c:v>
                </c:pt>
                <c:pt idx="89">
                  <c:v>25734</c:v>
                </c:pt>
                <c:pt idx="90">
                  <c:v>26010</c:v>
                </c:pt>
                <c:pt idx="91">
                  <c:v>26292</c:v>
                </c:pt>
                <c:pt idx="92">
                  <c:v>26560</c:v>
                </c:pt>
                <c:pt idx="93">
                  <c:v>26842</c:v>
                </c:pt>
                <c:pt idx="94">
                  <c:v>27112</c:v>
                </c:pt>
                <c:pt idx="95">
                  <c:v>27398</c:v>
                </c:pt>
                <c:pt idx="96">
                  <c:v>27696</c:v>
                </c:pt>
                <c:pt idx="97">
                  <c:v>27982</c:v>
                </c:pt>
                <c:pt idx="98">
                  <c:v>28274</c:v>
                </c:pt>
                <c:pt idx="99">
                  <c:v>28549</c:v>
                </c:pt>
                <c:pt idx="100">
                  <c:v>28838</c:v>
                </c:pt>
                <c:pt idx="101">
                  <c:v>29105</c:v>
                </c:pt>
                <c:pt idx="102">
                  <c:v>29365</c:v>
                </c:pt>
                <c:pt idx="103">
                  <c:v>29651</c:v>
                </c:pt>
                <c:pt idx="104">
                  <c:v>29905</c:v>
                </c:pt>
                <c:pt idx="105">
                  <c:v>30159</c:v>
                </c:pt>
                <c:pt idx="106">
                  <c:v>30441</c:v>
                </c:pt>
                <c:pt idx="107">
                  <c:v>30746</c:v>
                </c:pt>
                <c:pt idx="108">
                  <c:v>31048</c:v>
                </c:pt>
                <c:pt idx="109">
                  <c:v>31343</c:v>
                </c:pt>
                <c:pt idx="110">
                  <c:v>31625</c:v>
                </c:pt>
                <c:pt idx="111">
                  <c:v>31905</c:v>
                </c:pt>
                <c:pt idx="112">
                  <c:v>32194</c:v>
                </c:pt>
                <c:pt idx="113">
                  <c:v>32480</c:v>
                </c:pt>
                <c:pt idx="114">
                  <c:v>32771</c:v>
                </c:pt>
                <c:pt idx="115">
                  <c:v>33044</c:v>
                </c:pt>
                <c:pt idx="116">
                  <c:v>33354</c:v>
                </c:pt>
                <c:pt idx="117">
                  <c:v>33662</c:v>
                </c:pt>
                <c:pt idx="118">
                  <c:v>33977</c:v>
                </c:pt>
                <c:pt idx="119">
                  <c:v>34305</c:v>
                </c:pt>
                <c:pt idx="120">
                  <c:v>34588</c:v>
                </c:pt>
                <c:pt idx="121">
                  <c:v>34874</c:v>
                </c:pt>
                <c:pt idx="122">
                  <c:v>35161</c:v>
                </c:pt>
                <c:pt idx="123">
                  <c:v>35456</c:v>
                </c:pt>
                <c:pt idx="124">
                  <c:v>35740</c:v>
                </c:pt>
                <c:pt idx="125">
                  <c:v>36038</c:v>
                </c:pt>
                <c:pt idx="126">
                  <c:v>36315</c:v>
                </c:pt>
                <c:pt idx="127">
                  <c:v>36572</c:v>
                </c:pt>
                <c:pt idx="128">
                  <c:v>36850</c:v>
                </c:pt>
                <c:pt idx="129">
                  <c:v>37142</c:v>
                </c:pt>
              </c:numCache>
            </c:numRef>
          </c:cat>
          <c:val>
            <c:numRef>
              <c:f>Sheet1!$B$2:$B$131</c:f>
              <c:numCache>
                <c:formatCode>General</c:formatCode>
                <c:ptCount val="130"/>
                <c:pt idx="0">
                  <c:v>0</c:v>
                </c:pt>
                <c:pt idx="1">
                  <c:v>15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4</c:v>
                </c:pt>
                <c:pt idx="21">
                  <c:v>25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25712"/>
        <c:axId val="657028432"/>
      </c:lineChart>
      <c:catAx>
        <c:axId val="6570257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284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257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Sheet1!$C$2:$C$283</c:f>
              <c:numCache>
                <c:formatCode>General</c:formatCode>
                <c:ptCount val="282"/>
                <c:pt idx="0">
                  <c:v>401</c:v>
                </c:pt>
                <c:pt idx="1">
                  <c:v>545</c:v>
                </c:pt>
                <c:pt idx="2">
                  <c:v>694</c:v>
                </c:pt>
                <c:pt idx="3">
                  <c:v>867</c:v>
                </c:pt>
                <c:pt idx="4">
                  <c:v>993</c:v>
                </c:pt>
                <c:pt idx="5">
                  <c:v>1105</c:v>
                </c:pt>
                <c:pt idx="6">
                  <c:v>1221</c:v>
                </c:pt>
                <c:pt idx="7">
                  <c:v>1344</c:v>
                </c:pt>
                <c:pt idx="8">
                  <c:v>1460</c:v>
                </c:pt>
                <c:pt idx="9">
                  <c:v>1578</c:v>
                </c:pt>
                <c:pt idx="10">
                  <c:v>1728</c:v>
                </c:pt>
                <c:pt idx="11">
                  <c:v>1887</c:v>
                </c:pt>
                <c:pt idx="12">
                  <c:v>2055</c:v>
                </c:pt>
                <c:pt idx="13">
                  <c:v>2194</c:v>
                </c:pt>
                <c:pt idx="14">
                  <c:v>2311</c:v>
                </c:pt>
                <c:pt idx="15">
                  <c:v>2430</c:v>
                </c:pt>
                <c:pt idx="16">
                  <c:v>2556</c:v>
                </c:pt>
                <c:pt idx="17">
                  <c:v>2679</c:v>
                </c:pt>
                <c:pt idx="18">
                  <c:v>2805</c:v>
                </c:pt>
                <c:pt idx="19">
                  <c:v>2935</c:v>
                </c:pt>
                <c:pt idx="20">
                  <c:v>3056</c:v>
                </c:pt>
                <c:pt idx="21">
                  <c:v>3177</c:v>
                </c:pt>
                <c:pt idx="22">
                  <c:v>3301</c:v>
                </c:pt>
                <c:pt idx="23">
                  <c:v>3416</c:v>
                </c:pt>
                <c:pt idx="24">
                  <c:v>3528</c:v>
                </c:pt>
                <c:pt idx="25">
                  <c:v>3653</c:v>
                </c:pt>
                <c:pt idx="26">
                  <c:v>3767</c:v>
                </c:pt>
                <c:pt idx="27">
                  <c:v>3920</c:v>
                </c:pt>
                <c:pt idx="28">
                  <c:v>4035</c:v>
                </c:pt>
                <c:pt idx="29">
                  <c:v>4156</c:v>
                </c:pt>
                <c:pt idx="30">
                  <c:v>4284</c:v>
                </c:pt>
                <c:pt idx="31">
                  <c:v>4415</c:v>
                </c:pt>
                <c:pt idx="32">
                  <c:v>4526</c:v>
                </c:pt>
                <c:pt idx="33">
                  <c:v>4648</c:v>
                </c:pt>
                <c:pt idx="34">
                  <c:v>4768</c:v>
                </c:pt>
                <c:pt idx="35">
                  <c:v>4880</c:v>
                </c:pt>
                <c:pt idx="36">
                  <c:v>4991</c:v>
                </c:pt>
                <c:pt idx="37">
                  <c:v>5112</c:v>
                </c:pt>
                <c:pt idx="38">
                  <c:v>5219</c:v>
                </c:pt>
                <c:pt idx="39">
                  <c:v>5350</c:v>
                </c:pt>
                <c:pt idx="40">
                  <c:v>5464</c:v>
                </c:pt>
                <c:pt idx="41">
                  <c:v>5601</c:v>
                </c:pt>
                <c:pt idx="42">
                  <c:v>5782</c:v>
                </c:pt>
                <c:pt idx="43">
                  <c:v>5909</c:v>
                </c:pt>
                <c:pt idx="44">
                  <c:v>6037</c:v>
                </c:pt>
                <c:pt idx="45">
                  <c:v>6186</c:v>
                </c:pt>
                <c:pt idx="46">
                  <c:v>6336</c:v>
                </c:pt>
                <c:pt idx="47">
                  <c:v>6460</c:v>
                </c:pt>
                <c:pt idx="48">
                  <c:v>6590</c:v>
                </c:pt>
                <c:pt idx="49">
                  <c:v>6713</c:v>
                </c:pt>
                <c:pt idx="50">
                  <c:v>6824</c:v>
                </c:pt>
                <c:pt idx="51">
                  <c:v>6950</c:v>
                </c:pt>
                <c:pt idx="52">
                  <c:v>7062</c:v>
                </c:pt>
                <c:pt idx="53">
                  <c:v>7172</c:v>
                </c:pt>
                <c:pt idx="54">
                  <c:v>7295</c:v>
                </c:pt>
                <c:pt idx="55">
                  <c:v>7417</c:v>
                </c:pt>
                <c:pt idx="56">
                  <c:v>7544</c:v>
                </c:pt>
                <c:pt idx="57">
                  <c:v>7680</c:v>
                </c:pt>
                <c:pt idx="58">
                  <c:v>7800</c:v>
                </c:pt>
                <c:pt idx="59">
                  <c:v>7926</c:v>
                </c:pt>
                <c:pt idx="60">
                  <c:v>8051</c:v>
                </c:pt>
                <c:pt idx="61">
                  <c:v>8173</c:v>
                </c:pt>
                <c:pt idx="62">
                  <c:v>8294</c:v>
                </c:pt>
                <c:pt idx="63">
                  <c:v>8426</c:v>
                </c:pt>
                <c:pt idx="64">
                  <c:v>8557</c:v>
                </c:pt>
                <c:pt idx="65">
                  <c:v>8723</c:v>
                </c:pt>
                <c:pt idx="66">
                  <c:v>8835</c:v>
                </c:pt>
                <c:pt idx="67">
                  <c:v>8968</c:v>
                </c:pt>
                <c:pt idx="68">
                  <c:v>9109</c:v>
                </c:pt>
                <c:pt idx="69">
                  <c:v>9288</c:v>
                </c:pt>
                <c:pt idx="70">
                  <c:v>9401</c:v>
                </c:pt>
                <c:pt idx="71">
                  <c:v>9523</c:v>
                </c:pt>
                <c:pt idx="72">
                  <c:v>9641</c:v>
                </c:pt>
                <c:pt idx="73">
                  <c:v>9768</c:v>
                </c:pt>
                <c:pt idx="74">
                  <c:v>9889</c:v>
                </c:pt>
                <c:pt idx="75">
                  <c:v>10010</c:v>
                </c:pt>
                <c:pt idx="76">
                  <c:v>10144</c:v>
                </c:pt>
                <c:pt idx="77">
                  <c:v>10276</c:v>
                </c:pt>
                <c:pt idx="78">
                  <c:v>10477</c:v>
                </c:pt>
                <c:pt idx="79">
                  <c:v>10616</c:v>
                </c:pt>
                <c:pt idx="80">
                  <c:v>10768</c:v>
                </c:pt>
                <c:pt idx="81">
                  <c:v>10904</c:v>
                </c:pt>
                <c:pt idx="82">
                  <c:v>11081</c:v>
                </c:pt>
                <c:pt idx="83">
                  <c:v>11218</c:v>
                </c:pt>
                <c:pt idx="84">
                  <c:v>11386</c:v>
                </c:pt>
                <c:pt idx="85">
                  <c:v>11530</c:v>
                </c:pt>
                <c:pt idx="86">
                  <c:v>11692</c:v>
                </c:pt>
                <c:pt idx="87">
                  <c:v>11826</c:v>
                </c:pt>
                <c:pt idx="88">
                  <c:v>11998</c:v>
                </c:pt>
                <c:pt idx="89">
                  <c:v>12123</c:v>
                </c:pt>
                <c:pt idx="90">
                  <c:v>12257</c:v>
                </c:pt>
                <c:pt idx="91">
                  <c:v>12378</c:v>
                </c:pt>
                <c:pt idx="92">
                  <c:v>12501</c:v>
                </c:pt>
                <c:pt idx="93">
                  <c:v>12621</c:v>
                </c:pt>
                <c:pt idx="94">
                  <c:v>12743</c:v>
                </c:pt>
                <c:pt idx="95">
                  <c:v>12862</c:v>
                </c:pt>
                <c:pt idx="96">
                  <c:v>12985</c:v>
                </c:pt>
                <c:pt idx="97">
                  <c:v>13110</c:v>
                </c:pt>
                <c:pt idx="98">
                  <c:v>13247</c:v>
                </c:pt>
                <c:pt idx="99">
                  <c:v>13375</c:v>
                </c:pt>
                <c:pt idx="100">
                  <c:v>13503</c:v>
                </c:pt>
                <c:pt idx="101">
                  <c:v>13658</c:v>
                </c:pt>
                <c:pt idx="102">
                  <c:v>13779</c:v>
                </c:pt>
                <c:pt idx="103">
                  <c:v>13905</c:v>
                </c:pt>
                <c:pt idx="104">
                  <c:v>14024</c:v>
                </c:pt>
                <c:pt idx="105">
                  <c:v>14147</c:v>
                </c:pt>
                <c:pt idx="106">
                  <c:v>14270</c:v>
                </c:pt>
                <c:pt idx="107">
                  <c:v>14389</c:v>
                </c:pt>
                <c:pt idx="108">
                  <c:v>14506</c:v>
                </c:pt>
                <c:pt idx="109">
                  <c:v>14630</c:v>
                </c:pt>
                <c:pt idx="110">
                  <c:v>14759</c:v>
                </c:pt>
                <c:pt idx="111">
                  <c:v>14919</c:v>
                </c:pt>
                <c:pt idx="112">
                  <c:v>15040</c:v>
                </c:pt>
                <c:pt idx="113">
                  <c:v>15164</c:v>
                </c:pt>
                <c:pt idx="114">
                  <c:v>15290</c:v>
                </c:pt>
                <c:pt idx="115">
                  <c:v>15411</c:v>
                </c:pt>
                <c:pt idx="116">
                  <c:v>15543</c:v>
                </c:pt>
                <c:pt idx="117">
                  <c:v>15699</c:v>
                </c:pt>
                <c:pt idx="118">
                  <c:v>15830</c:v>
                </c:pt>
                <c:pt idx="119">
                  <c:v>15986</c:v>
                </c:pt>
                <c:pt idx="120">
                  <c:v>16149</c:v>
                </c:pt>
                <c:pt idx="121">
                  <c:v>16296</c:v>
                </c:pt>
                <c:pt idx="122">
                  <c:v>16433</c:v>
                </c:pt>
                <c:pt idx="123">
                  <c:v>16558</c:v>
                </c:pt>
                <c:pt idx="124">
                  <c:v>16692</c:v>
                </c:pt>
                <c:pt idx="125">
                  <c:v>16811</c:v>
                </c:pt>
                <c:pt idx="126">
                  <c:v>16930</c:v>
                </c:pt>
                <c:pt idx="127">
                  <c:v>17049</c:v>
                </c:pt>
                <c:pt idx="128">
                  <c:v>17177</c:v>
                </c:pt>
                <c:pt idx="129">
                  <c:v>17287</c:v>
                </c:pt>
                <c:pt idx="130">
                  <c:v>17407</c:v>
                </c:pt>
                <c:pt idx="131">
                  <c:v>17526</c:v>
                </c:pt>
                <c:pt idx="132">
                  <c:v>17651</c:v>
                </c:pt>
                <c:pt idx="133">
                  <c:v>17777</c:v>
                </c:pt>
                <c:pt idx="134">
                  <c:v>17926</c:v>
                </c:pt>
                <c:pt idx="135">
                  <c:v>18044</c:v>
                </c:pt>
                <c:pt idx="136">
                  <c:v>18162</c:v>
                </c:pt>
                <c:pt idx="137">
                  <c:v>18308</c:v>
                </c:pt>
                <c:pt idx="138">
                  <c:v>18441</c:v>
                </c:pt>
                <c:pt idx="139">
                  <c:v>18588</c:v>
                </c:pt>
                <c:pt idx="140">
                  <c:v>18722</c:v>
                </c:pt>
                <c:pt idx="141">
                  <c:v>18870</c:v>
                </c:pt>
                <c:pt idx="142">
                  <c:v>19059</c:v>
                </c:pt>
                <c:pt idx="143">
                  <c:v>19199</c:v>
                </c:pt>
                <c:pt idx="144">
                  <c:v>19313</c:v>
                </c:pt>
                <c:pt idx="145">
                  <c:v>19433</c:v>
                </c:pt>
                <c:pt idx="146">
                  <c:v>19557</c:v>
                </c:pt>
                <c:pt idx="147">
                  <c:v>19690</c:v>
                </c:pt>
                <c:pt idx="148">
                  <c:v>19816</c:v>
                </c:pt>
                <c:pt idx="149">
                  <c:v>19936</c:v>
                </c:pt>
                <c:pt idx="150">
                  <c:v>20060</c:v>
                </c:pt>
                <c:pt idx="151">
                  <c:v>20179</c:v>
                </c:pt>
                <c:pt idx="152">
                  <c:v>20300</c:v>
                </c:pt>
                <c:pt idx="153">
                  <c:v>20424</c:v>
                </c:pt>
                <c:pt idx="154">
                  <c:v>20561</c:v>
                </c:pt>
                <c:pt idx="155">
                  <c:v>20792</c:v>
                </c:pt>
                <c:pt idx="156">
                  <c:v>20922</c:v>
                </c:pt>
                <c:pt idx="157">
                  <c:v>21044</c:v>
                </c:pt>
                <c:pt idx="158">
                  <c:v>21166</c:v>
                </c:pt>
                <c:pt idx="159">
                  <c:v>21314</c:v>
                </c:pt>
                <c:pt idx="160">
                  <c:v>21440</c:v>
                </c:pt>
                <c:pt idx="161">
                  <c:v>21568</c:v>
                </c:pt>
                <c:pt idx="162">
                  <c:v>21708</c:v>
                </c:pt>
                <c:pt idx="163">
                  <c:v>21833</c:v>
                </c:pt>
                <c:pt idx="164">
                  <c:v>21976</c:v>
                </c:pt>
                <c:pt idx="165">
                  <c:v>22110</c:v>
                </c:pt>
                <c:pt idx="166">
                  <c:v>22235</c:v>
                </c:pt>
                <c:pt idx="167">
                  <c:v>22359</c:v>
                </c:pt>
                <c:pt idx="168">
                  <c:v>22482</c:v>
                </c:pt>
                <c:pt idx="169">
                  <c:v>22607</c:v>
                </c:pt>
                <c:pt idx="170">
                  <c:v>22745</c:v>
                </c:pt>
                <c:pt idx="171">
                  <c:v>22898</c:v>
                </c:pt>
                <c:pt idx="172">
                  <c:v>23022</c:v>
                </c:pt>
                <c:pt idx="173">
                  <c:v>23146</c:v>
                </c:pt>
                <c:pt idx="174">
                  <c:v>23273</c:v>
                </c:pt>
                <c:pt idx="175">
                  <c:v>23399</c:v>
                </c:pt>
                <c:pt idx="176">
                  <c:v>23521</c:v>
                </c:pt>
                <c:pt idx="177">
                  <c:v>23651</c:v>
                </c:pt>
                <c:pt idx="178">
                  <c:v>23815</c:v>
                </c:pt>
                <c:pt idx="179">
                  <c:v>23935</c:v>
                </c:pt>
                <c:pt idx="180">
                  <c:v>24050</c:v>
                </c:pt>
                <c:pt idx="181">
                  <c:v>24171</c:v>
                </c:pt>
                <c:pt idx="182">
                  <c:v>24286</c:v>
                </c:pt>
                <c:pt idx="183">
                  <c:v>24432</c:v>
                </c:pt>
                <c:pt idx="184">
                  <c:v>24554</c:v>
                </c:pt>
                <c:pt idx="185">
                  <c:v>24702</c:v>
                </c:pt>
                <c:pt idx="186">
                  <c:v>24847</c:v>
                </c:pt>
                <c:pt idx="187">
                  <c:v>24977</c:v>
                </c:pt>
                <c:pt idx="188">
                  <c:v>25096</c:v>
                </c:pt>
                <c:pt idx="189">
                  <c:v>25229</c:v>
                </c:pt>
                <c:pt idx="190">
                  <c:v>25349</c:v>
                </c:pt>
                <c:pt idx="191">
                  <c:v>25472</c:v>
                </c:pt>
                <c:pt idx="192">
                  <c:v>25604</c:v>
                </c:pt>
                <c:pt idx="193">
                  <c:v>25729</c:v>
                </c:pt>
                <c:pt idx="194">
                  <c:v>25898</c:v>
                </c:pt>
                <c:pt idx="195">
                  <c:v>26030</c:v>
                </c:pt>
                <c:pt idx="196">
                  <c:v>26149</c:v>
                </c:pt>
                <c:pt idx="197">
                  <c:v>26260</c:v>
                </c:pt>
                <c:pt idx="198">
                  <c:v>26388</c:v>
                </c:pt>
                <c:pt idx="199">
                  <c:v>26515</c:v>
                </c:pt>
                <c:pt idx="200">
                  <c:v>26662</c:v>
                </c:pt>
                <c:pt idx="201">
                  <c:v>26794</c:v>
                </c:pt>
                <c:pt idx="202">
                  <c:v>26916</c:v>
                </c:pt>
                <c:pt idx="203">
                  <c:v>27028</c:v>
                </c:pt>
                <c:pt idx="204">
                  <c:v>27153</c:v>
                </c:pt>
                <c:pt idx="205">
                  <c:v>27267</c:v>
                </c:pt>
                <c:pt idx="206">
                  <c:v>27401</c:v>
                </c:pt>
                <c:pt idx="207">
                  <c:v>27548</c:v>
                </c:pt>
                <c:pt idx="208">
                  <c:v>27676</c:v>
                </c:pt>
                <c:pt idx="209">
                  <c:v>27806</c:v>
                </c:pt>
                <c:pt idx="210">
                  <c:v>27928</c:v>
                </c:pt>
                <c:pt idx="211">
                  <c:v>28059</c:v>
                </c:pt>
                <c:pt idx="212">
                  <c:v>28192</c:v>
                </c:pt>
                <c:pt idx="213">
                  <c:v>28343</c:v>
                </c:pt>
                <c:pt idx="214">
                  <c:v>28470</c:v>
                </c:pt>
                <c:pt idx="215">
                  <c:v>28592</c:v>
                </c:pt>
                <c:pt idx="216">
                  <c:v>28729</c:v>
                </c:pt>
                <c:pt idx="217">
                  <c:v>28855</c:v>
                </c:pt>
                <c:pt idx="218">
                  <c:v>28970</c:v>
                </c:pt>
                <c:pt idx="219">
                  <c:v>29080</c:v>
                </c:pt>
                <c:pt idx="220">
                  <c:v>29207</c:v>
                </c:pt>
                <c:pt idx="221">
                  <c:v>29323</c:v>
                </c:pt>
                <c:pt idx="222">
                  <c:v>29459</c:v>
                </c:pt>
                <c:pt idx="223">
                  <c:v>29592</c:v>
                </c:pt>
                <c:pt idx="224">
                  <c:v>29733</c:v>
                </c:pt>
                <c:pt idx="225">
                  <c:v>29860</c:v>
                </c:pt>
                <c:pt idx="226">
                  <c:v>29979</c:v>
                </c:pt>
                <c:pt idx="227">
                  <c:v>30088</c:v>
                </c:pt>
                <c:pt idx="228">
                  <c:v>30225</c:v>
                </c:pt>
                <c:pt idx="229">
                  <c:v>30356</c:v>
                </c:pt>
                <c:pt idx="230">
                  <c:v>30483</c:v>
                </c:pt>
                <c:pt idx="231">
                  <c:v>30623</c:v>
                </c:pt>
                <c:pt idx="232">
                  <c:v>30817</c:v>
                </c:pt>
                <c:pt idx="233">
                  <c:v>30944</c:v>
                </c:pt>
                <c:pt idx="234">
                  <c:v>31081</c:v>
                </c:pt>
                <c:pt idx="235">
                  <c:v>31212</c:v>
                </c:pt>
                <c:pt idx="236">
                  <c:v>31361</c:v>
                </c:pt>
                <c:pt idx="237">
                  <c:v>31483</c:v>
                </c:pt>
                <c:pt idx="238">
                  <c:v>31609</c:v>
                </c:pt>
                <c:pt idx="239">
                  <c:v>31740</c:v>
                </c:pt>
                <c:pt idx="240">
                  <c:v>31863</c:v>
                </c:pt>
                <c:pt idx="241">
                  <c:v>31997</c:v>
                </c:pt>
                <c:pt idx="242">
                  <c:v>32122</c:v>
                </c:pt>
                <c:pt idx="243">
                  <c:v>32256</c:v>
                </c:pt>
                <c:pt idx="244">
                  <c:v>32378</c:v>
                </c:pt>
                <c:pt idx="245">
                  <c:v>32506</c:v>
                </c:pt>
                <c:pt idx="246">
                  <c:v>32624</c:v>
                </c:pt>
                <c:pt idx="247">
                  <c:v>32836</c:v>
                </c:pt>
                <c:pt idx="248">
                  <c:v>32954</c:v>
                </c:pt>
                <c:pt idx="249">
                  <c:v>33073</c:v>
                </c:pt>
                <c:pt idx="250">
                  <c:v>33193</c:v>
                </c:pt>
                <c:pt idx="251">
                  <c:v>33345</c:v>
                </c:pt>
                <c:pt idx="252">
                  <c:v>33495</c:v>
                </c:pt>
                <c:pt idx="253">
                  <c:v>33633</c:v>
                </c:pt>
                <c:pt idx="254">
                  <c:v>33807</c:v>
                </c:pt>
                <c:pt idx="255">
                  <c:v>33937</c:v>
                </c:pt>
                <c:pt idx="256">
                  <c:v>34094</c:v>
                </c:pt>
                <c:pt idx="257">
                  <c:v>34236</c:v>
                </c:pt>
                <c:pt idx="258">
                  <c:v>34365</c:v>
                </c:pt>
                <c:pt idx="259">
                  <c:v>34500</c:v>
                </c:pt>
                <c:pt idx="260">
                  <c:v>34644</c:v>
                </c:pt>
                <c:pt idx="261">
                  <c:v>34767</c:v>
                </c:pt>
                <c:pt idx="262">
                  <c:v>34889</c:v>
                </c:pt>
                <c:pt idx="263">
                  <c:v>35012</c:v>
                </c:pt>
                <c:pt idx="264">
                  <c:v>35131</c:v>
                </c:pt>
                <c:pt idx="265">
                  <c:v>35263</c:v>
                </c:pt>
                <c:pt idx="266">
                  <c:v>35382</c:v>
                </c:pt>
                <c:pt idx="267">
                  <c:v>35513</c:v>
                </c:pt>
                <c:pt idx="268">
                  <c:v>35626</c:v>
                </c:pt>
                <c:pt idx="269">
                  <c:v>35760</c:v>
                </c:pt>
                <c:pt idx="270">
                  <c:v>35909</c:v>
                </c:pt>
                <c:pt idx="271">
                  <c:v>36027</c:v>
                </c:pt>
                <c:pt idx="272">
                  <c:v>36152</c:v>
                </c:pt>
                <c:pt idx="273">
                  <c:v>36269</c:v>
                </c:pt>
                <c:pt idx="274">
                  <c:v>36398</c:v>
                </c:pt>
                <c:pt idx="275">
                  <c:v>36522</c:v>
                </c:pt>
                <c:pt idx="276">
                  <c:v>36673</c:v>
                </c:pt>
                <c:pt idx="277">
                  <c:v>36819</c:v>
                </c:pt>
                <c:pt idx="278">
                  <c:v>36979</c:v>
                </c:pt>
                <c:pt idx="279">
                  <c:v>37105</c:v>
                </c:pt>
                <c:pt idx="280">
                  <c:v>37222</c:v>
                </c:pt>
                <c:pt idx="281">
                  <c:v>37339</c:v>
                </c:pt>
              </c:numCache>
            </c:numRef>
          </c:cat>
          <c:val>
            <c:numRef>
              <c:f>Sheet1!$E$2:$E$283</c:f>
              <c:numCache>
                <c:formatCode>General</c:formatCode>
                <c:ptCount val="282"/>
                <c:pt idx="0">
                  <c:v>3.7158203125</c:v>
                </c:pt>
                <c:pt idx="1">
                  <c:v>5.2607421875</c:v>
                </c:pt>
                <c:pt idx="2">
                  <c:v>9.1572265625</c:v>
                </c:pt>
                <c:pt idx="3">
                  <c:v>11.611328125</c:v>
                </c:pt>
                <c:pt idx="4">
                  <c:v>11.6923828125</c:v>
                </c:pt>
                <c:pt idx="5">
                  <c:v>11.6923828125</c:v>
                </c:pt>
                <c:pt idx="6">
                  <c:v>11.6923828125</c:v>
                </c:pt>
                <c:pt idx="7">
                  <c:v>11.6962890625</c:v>
                </c:pt>
                <c:pt idx="8">
                  <c:v>11.7119140625</c:v>
                </c:pt>
                <c:pt idx="9">
                  <c:v>11.712890625</c:v>
                </c:pt>
                <c:pt idx="10">
                  <c:v>11.7119140625</c:v>
                </c:pt>
                <c:pt idx="11">
                  <c:v>11.7919921875</c:v>
                </c:pt>
                <c:pt idx="12">
                  <c:v>11.841796875</c:v>
                </c:pt>
                <c:pt idx="13">
                  <c:v>11.8427734375</c:v>
                </c:pt>
                <c:pt idx="14">
                  <c:v>11.841796875</c:v>
                </c:pt>
                <c:pt idx="15">
                  <c:v>11.857421875</c:v>
                </c:pt>
                <c:pt idx="16">
                  <c:v>11.857421875</c:v>
                </c:pt>
                <c:pt idx="17">
                  <c:v>11.857421875</c:v>
                </c:pt>
                <c:pt idx="18">
                  <c:v>11.857421875</c:v>
                </c:pt>
                <c:pt idx="19">
                  <c:v>11.740234375</c:v>
                </c:pt>
                <c:pt idx="20">
                  <c:v>11.7412109375</c:v>
                </c:pt>
                <c:pt idx="21">
                  <c:v>11.740234375</c:v>
                </c:pt>
                <c:pt idx="22">
                  <c:v>11.740234375</c:v>
                </c:pt>
                <c:pt idx="23">
                  <c:v>11.748046875</c:v>
                </c:pt>
                <c:pt idx="24">
                  <c:v>11.748046875</c:v>
                </c:pt>
                <c:pt idx="25">
                  <c:v>11.748046875</c:v>
                </c:pt>
                <c:pt idx="26">
                  <c:v>11.748046875</c:v>
                </c:pt>
                <c:pt idx="27">
                  <c:v>11.7568359375</c:v>
                </c:pt>
                <c:pt idx="28">
                  <c:v>11.755859375</c:v>
                </c:pt>
                <c:pt idx="29">
                  <c:v>11.7568359375</c:v>
                </c:pt>
                <c:pt idx="30">
                  <c:v>11.755859375</c:v>
                </c:pt>
                <c:pt idx="31">
                  <c:v>11.763671875</c:v>
                </c:pt>
                <c:pt idx="32">
                  <c:v>11.763671875</c:v>
                </c:pt>
                <c:pt idx="33">
                  <c:v>11.763671875</c:v>
                </c:pt>
                <c:pt idx="34">
                  <c:v>11.7646484375</c:v>
                </c:pt>
                <c:pt idx="35">
                  <c:v>11.771484375</c:v>
                </c:pt>
                <c:pt idx="36">
                  <c:v>11.771484375</c:v>
                </c:pt>
                <c:pt idx="37">
                  <c:v>11.771484375</c:v>
                </c:pt>
                <c:pt idx="38">
                  <c:v>11.771484375</c:v>
                </c:pt>
                <c:pt idx="39">
                  <c:v>11.7802734375</c:v>
                </c:pt>
                <c:pt idx="40">
                  <c:v>11.779296875</c:v>
                </c:pt>
                <c:pt idx="41">
                  <c:v>11.80859375</c:v>
                </c:pt>
                <c:pt idx="42">
                  <c:v>12.09765625</c:v>
                </c:pt>
                <c:pt idx="43">
                  <c:v>12.86328125</c:v>
                </c:pt>
                <c:pt idx="44">
                  <c:v>13.2451171875</c:v>
                </c:pt>
                <c:pt idx="45">
                  <c:v>13.3173828125</c:v>
                </c:pt>
                <c:pt idx="46">
                  <c:v>13.8984375</c:v>
                </c:pt>
                <c:pt idx="47">
                  <c:v>14.47265625</c:v>
                </c:pt>
                <c:pt idx="48">
                  <c:v>15.6826171875</c:v>
                </c:pt>
                <c:pt idx="49">
                  <c:v>15.6162109375</c:v>
                </c:pt>
                <c:pt idx="50">
                  <c:v>15.615234375</c:v>
                </c:pt>
                <c:pt idx="51">
                  <c:v>15.615234375</c:v>
                </c:pt>
                <c:pt idx="52">
                  <c:v>15.615234375</c:v>
                </c:pt>
                <c:pt idx="53">
                  <c:v>15.615234375</c:v>
                </c:pt>
                <c:pt idx="54">
                  <c:v>15.6171875</c:v>
                </c:pt>
                <c:pt idx="55">
                  <c:v>15.615234375</c:v>
                </c:pt>
                <c:pt idx="56">
                  <c:v>15.6171875</c:v>
                </c:pt>
                <c:pt idx="57">
                  <c:v>15.615234375</c:v>
                </c:pt>
                <c:pt idx="58">
                  <c:v>15.615234375</c:v>
                </c:pt>
                <c:pt idx="59">
                  <c:v>15.615234375</c:v>
                </c:pt>
                <c:pt idx="60">
                  <c:v>15.615234375</c:v>
                </c:pt>
                <c:pt idx="61">
                  <c:v>15.615234375</c:v>
                </c:pt>
                <c:pt idx="62">
                  <c:v>15.615234375</c:v>
                </c:pt>
                <c:pt idx="63">
                  <c:v>15.615234375</c:v>
                </c:pt>
                <c:pt idx="64">
                  <c:v>15.615234375</c:v>
                </c:pt>
                <c:pt idx="65">
                  <c:v>15.8046875</c:v>
                </c:pt>
                <c:pt idx="66">
                  <c:v>15.802734375</c:v>
                </c:pt>
                <c:pt idx="67">
                  <c:v>15.8125</c:v>
                </c:pt>
                <c:pt idx="68">
                  <c:v>15.900390625</c:v>
                </c:pt>
                <c:pt idx="69">
                  <c:v>17.26171875</c:v>
                </c:pt>
                <c:pt idx="70">
                  <c:v>17.0517578125</c:v>
                </c:pt>
                <c:pt idx="71">
                  <c:v>17.0537109375</c:v>
                </c:pt>
                <c:pt idx="72">
                  <c:v>17.0517578125</c:v>
                </c:pt>
                <c:pt idx="73">
                  <c:v>17.0517578125</c:v>
                </c:pt>
                <c:pt idx="74">
                  <c:v>17.0517578125</c:v>
                </c:pt>
                <c:pt idx="75">
                  <c:v>17.0517578125</c:v>
                </c:pt>
                <c:pt idx="76">
                  <c:v>17.0517578125</c:v>
                </c:pt>
                <c:pt idx="77">
                  <c:v>17.0517578125</c:v>
                </c:pt>
                <c:pt idx="78">
                  <c:v>17.0537109375</c:v>
                </c:pt>
                <c:pt idx="79">
                  <c:v>17.0517578125</c:v>
                </c:pt>
                <c:pt idx="80">
                  <c:v>17.0517578125</c:v>
                </c:pt>
                <c:pt idx="81">
                  <c:v>17.0517578125</c:v>
                </c:pt>
                <c:pt idx="82">
                  <c:v>17.0537109375</c:v>
                </c:pt>
                <c:pt idx="83">
                  <c:v>17.0517578125</c:v>
                </c:pt>
                <c:pt idx="84">
                  <c:v>17.0537109375</c:v>
                </c:pt>
                <c:pt idx="85">
                  <c:v>17.0517578125</c:v>
                </c:pt>
                <c:pt idx="86">
                  <c:v>17.0537109375</c:v>
                </c:pt>
                <c:pt idx="87">
                  <c:v>17.0517578125</c:v>
                </c:pt>
                <c:pt idx="88">
                  <c:v>17.2451171875</c:v>
                </c:pt>
                <c:pt idx="89">
                  <c:v>17.2978515625</c:v>
                </c:pt>
                <c:pt idx="90">
                  <c:v>17.298828125</c:v>
                </c:pt>
                <c:pt idx="91">
                  <c:v>17.2978515625</c:v>
                </c:pt>
                <c:pt idx="92">
                  <c:v>17.2998046875</c:v>
                </c:pt>
                <c:pt idx="93">
                  <c:v>17.2978515625</c:v>
                </c:pt>
                <c:pt idx="94">
                  <c:v>17.2978515625</c:v>
                </c:pt>
                <c:pt idx="95">
                  <c:v>17.2978515625</c:v>
                </c:pt>
                <c:pt idx="96">
                  <c:v>17.2978515625</c:v>
                </c:pt>
                <c:pt idx="97">
                  <c:v>17.298828125</c:v>
                </c:pt>
                <c:pt idx="98">
                  <c:v>17.2978515625</c:v>
                </c:pt>
                <c:pt idx="99">
                  <c:v>17.2998046875</c:v>
                </c:pt>
                <c:pt idx="100">
                  <c:v>17.2978515625</c:v>
                </c:pt>
                <c:pt idx="101">
                  <c:v>17.2998046875</c:v>
                </c:pt>
                <c:pt idx="102">
                  <c:v>17.2978515625</c:v>
                </c:pt>
                <c:pt idx="103">
                  <c:v>17.2998046875</c:v>
                </c:pt>
                <c:pt idx="104">
                  <c:v>17.2978515625</c:v>
                </c:pt>
                <c:pt idx="105">
                  <c:v>17.2978515625</c:v>
                </c:pt>
                <c:pt idx="106">
                  <c:v>17.2978515625</c:v>
                </c:pt>
                <c:pt idx="107">
                  <c:v>17.2978515625</c:v>
                </c:pt>
                <c:pt idx="108">
                  <c:v>17.2978515625</c:v>
                </c:pt>
                <c:pt idx="109">
                  <c:v>17.2978515625</c:v>
                </c:pt>
                <c:pt idx="110">
                  <c:v>17.2978515625</c:v>
                </c:pt>
                <c:pt idx="111">
                  <c:v>17.3017578125</c:v>
                </c:pt>
                <c:pt idx="112">
                  <c:v>17.1953125</c:v>
                </c:pt>
                <c:pt idx="113">
                  <c:v>17.1953125</c:v>
                </c:pt>
                <c:pt idx="114">
                  <c:v>17.1953125</c:v>
                </c:pt>
                <c:pt idx="115">
                  <c:v>17.1953125</c:v>
                </c:pt>
                <c:pt idx="116">
                  <c:v>17.197265625</c:v>
                </c:pt>
                <c:pt idx="117">
                  <c:v>17.1953125</c:v>
                </c:pt>
                <c:pt idx="118">
                  <c:v>17.1953125</c:v>
                </c:pt>
                <c:pt idx="119">
                  <c:v>17.1953125</c:v>
                </c:pt>
                <c:pt idx="120">
                  <c:v>17.50390625</c:v>
                </c:pt>
                <c:pt idx="121">
                  <c:v>17.5078125</c:v>
                </c:pt>
                <c:pt idx="122">
                  <c:v>17.5078125</c:v>
                </c:pt>
                <c:pt idx="123">
                  <c:v>17.5078125</c:v>
                </c:pt>
                <c:pt idx="124">
                  <c:v>17.5078125</c:v>
                </c:pt>
                <c:pt idx="125">
                  <c:v>17.5078125</c:v>
                </c:pt>
                <c:pt idx="126">
                  <c:v>17.509765625</c:v>
                </c:pt>
                <c:pt idx="127">
                  <c:v>17.5078125</c:v>
                </c:pt>
                <c:pt idx="128">
                  <c:v>17.509765625</c:v>
                </c:pt>
                <c:pt idx="129">
                  <c:v>17.5078125</c:v>
                </c:pt>
                <c:pt idx="130">
                  <c:v>17.5078125</c:v>
                </c:pt>
                <c:pt idx="131">
                  <c:v>17.5078125</c:v>
                </c:pt>
                <c:pt idx="132">
                  <c:v>17.51171875</c:v>
                </c:pt>
                <c:pt idx="133">
                  <c:v>17.51171875</c:v>
                </c:pt>
                <c:pt idx="134">
                  <c:v>17.34765625</c:v>
                </c:pt>
                <c:pt idx="135">
                  <c:v>17.3515625</c:v>
                </c:pt>
                <c:pt idx="136">
                  <c:v>17.3515625</c:v>
                </c:pt>
                <c:pt idx="137">
                  <c:v>17.3515625</c:v>
                </c:pt>
                <c:pt idx="138">
                  <c:v>17.4609375</c:v>
                </c:pt>
                <c:pt idx="139">
                  <c:v>17.462890625</c:v>
                </c:pt>
                <c:pt idx="140">
                  <c:v>17.4609375</c:v>
                </c:pt>
                <c:pt idx="141">
                  <c:v>17.50390625</c:v>
                </c:pt>
                <c:pt idx="142">
                  <c:v>17.53125</c:v>
                </c:pt>
                <c:pt idx="143">
                  <c:v>17.5390625</c:v>
                </c:pt>
                <c:pt idx="144">
                  <c:v>17.5390625</c:v>
                </c:pt>
                <c:pt idx="145">
                  <c:v>17.5390625</c:v>
                </c:pt>
                <c:pt idx="146">
                  <c:v>17.541015625</c:v>
                </c:pt>
                <c:pt idx="147">
                  <c:v>17.654296875</c:v>
                </c:pt>
                <c:pt idx="148">
                  <c:v>17.65625</c:v>
                </c:pt>
                <c:pt idx="149">
                  <c:v>17.654296875</c:v>
                </c:pt>
                <c:pt idx="150">
                  <c:v>17.654296875</c:v>
                </c:pt>
                <c:pt idx="151">
                  <c:v>17.654296875</c:v>
                </c:pt>
                <c:pt idx="152">
                  <c:v>17.654296875</c:v>
                </c:pt>
                <c:pt idx="153">
                  <c:v>17.654296875</c:v>
                </c:pt>
                <c:pt idx="154">
                  <c:v>17.654296875</c:v>
                </c:pt>
                <c:pt idx="155">
                  <c:v>17.720703125</c:v>
                </c:pt>
                <c:pt idx="156">
                  <c:v>17.720703125</c:v>
                </c:pt>
                <c:pt idx="157">
                  <c:v>17.724609375</c:v>
                </c:pt>
                <c:pt idx="158">
                  <c:v>17.724609375</c:v>
                </c:pt>
                <c:pt idx="159">
                  <c:v>17.7255859375</c:v>
                </c:pt>
                <c:pt idx="160">
                  <c:v>17.724609375</c:v>
                </c:pt>
                <c:pt idx="161">
                  <c:v>17.7265625</c:v>
                </c:pt>
                <c:pt idx="162">
                  <c:v>17.724609375</c:v>
                </c:pt>
                <c:pt idx="163">
                  <c:v>17.7265625</c:v>
                </c:pt>
                <c:pt idx="164">
                  <c:v>17.724609375</c:v>
                </c:pt>
                <c:pt idx="165">
                  <c:v>17.7265625</c:v>
                </c:pt>
                <c:pt idx="166">
                  <c:v>17.724609375</c:v>
                </c:pt>
                <c:pt idx="167">
                  <c:v>17.724609375</c:v>
                </c:pt>
                <c:pt idx="168">
                  <c:v>17.724609375</c:v>
                </c:pt>
                <c:pt idx="169">
                  <c:v>17.724609375</c:v>
                </c:pt>
                <c:pt idx="170">
                  <c:v>17.724609375</c:v>
                </c:pt>
                <c:pt idx="171">
                  <c:v>17.724609375</c:v>
                </c:pt>
                <c:pt idx="172">
                  <c:v>17.818359375</c:v>
                </c:pt>
                <c:pt idx="173">
                  <c:v>17.818359375</c:v>
                </c:pt>
                <c:pt idx="174">
                  <c:v>17.8203125</c:v>
                </c:pt>
                <c:pt idx="175">
                  <c:v>17.818359375</c:v>
                </c:pt>
                <c:pt idx="176">
                  <c:v>17.8203125</c:v>
                </c:pt>
                <c:pt idx="177">
                  <c:v>17.865234375</c:v>
                </c:pt>
                <c:pt idx="178">
                  <c:v>18.751953125</c:v>
                </c:pt>
                <c:pt idx="179">
                  <c:v>18.904296875</c:v>
                </c:pt>
                <c:pt idx="180">
                  <c:v>18.904296875</c:v>
                </c:pt>
                <c:pt idx="181">
                  <c:v>18.904296875</c:v>
                </c:pt>
                <c:pt idx="182">
                  <c:v>18.904296875</c:v>
                </c:pt>
                <c:pt idx="183">
                  <c:v>18.90625</c:v>
                </c:pt>
                <c:pt idx="184">
                  <c:v>18.904296875</c:v>
                </c:pt>
                <c:pt idx="185">
                  <c:v>18.90625</c:v>
                </c:pt>
                <c:pt idx="186">
                  <c:v>18.904296875</c:v>
                </c:pt>
                <c:pt idx="187">
                  <c:v>18.90625</c:v>
                </c:pt>
                <c:pt idx="188">
                  <c:v>18.904296875</c:v>
                </c:pt>
                <c:pt idx="189">
                  <c:v>18.9052734375</c:v>
                </c:pt>
                <c:pt idx="190">
                  <c:v>18.904296875</c:v>
                </c:pt>
                <c:pt idx="191">
                  <c:v>18.904296875</c:v>
                </c:pt>
                <c:pt idx="192">
                  <c:v>18.904296875</c:v>
                </c:pt>
                <c:pt idx="193">
                  <c:v>18.904296875</c:v>
                </c:pt>
                <c:pt idx="194">
                  <c:v>18.904296875</c:v>
                </c:pt>
                <c:pt idx="195">
                  <c:v>18.904296875</c:v>
                </c:pt>
                <c:pt idx="196">
                  <c:v>18.904296875</c:v>
                </c:pt>
                <c:pt idx="197">
                  <c:v>18.904296875</c:v>
                </c:pt>
                <c:pt idx="198">
                  <c:v>18.90625</c:v>
                </c:pt>
                <c:pt idx="199">
                  <c:v>18.904296875</c:v>
                </c:pt>
                <c:pt idx="200">
                  <c:v>19.00390625</c:v>
                </c:pt>
                <c:pt idx="201">
                  <c:v>19.099609375</c:v>
                </c:pt>
                <c:pt idx="202">
                  <c:v>19.1015625</c:v>
                </c:pt>
                <c:pt idx="203">
                  <c:v>19.099609375</c:v>
                </c:pt>
                <c:pt idx="204">
                  <c:v>19.099609375</c:v>
                </c:pt>
                <c:pt idx="205">
                  <c:v>19.099609375</c:v>
                </c:pt>
                <c:pt idx="206">
                  <c:v>19.099609375</c:v>
                </c:pt>
                <c:pt idx="207">
                  <c:v>19.099609375</c:v>
                </c:pt>
                <c:pt idx="208">
                  <c:v>19.099609375</c:v>
                </c:pt>
                <c:pt idx="209">
                  <c:v>19.1015625</c:v>
                </c:pt>
                <c:pt idx="210">
                  <c:v>19.099609375</c:v>
                </c:pt>
                <c:pt idx="211">
                  <c:v>19.1015625</c:v>
                </c:pt>
                <c:pt idx="212">
                  <c:v>19.099609375</c:v>
                </c:pt>
                <c:pt idx="213">
                  <c:v>19.1015625</c:v>
                </c:pt>
                <c:pt idx="214">
                  <c:v>19.099609375</c:v>
                </c:pt>
                <c:pt idx="215">
                  <c:v>19.099609375</c:v>
                </c:pt>
                <c:pt idx="216">
                  <c:v>19.099609375</c:v>
                </c:pt>
                <c:pt idx="217">
                  <c:v>19.099609375</c:v>
                </c:pt>
                <c:pt idx="218">
                  <c:v>19.099609375</c:v>
                </c:pt>
                <c:pt idx="219">
                  <c:v>19.099609375</c:v>
                </c:pt>
                <c:pt idx="220">
                  <c:v>19.1015625</c:v>
                </c:pt>
                <c:pt idx="221">
                  <c:v>19.099609375</c:v>
                </c:pt>
                <c:pt idx="222">
                  <c:v>19.1015625</c:v>
                </c:pt>
                <c:pt idx="223">
                  <c:v>19.099609375</c:v>
                </c:pt>
                <c:pt idx="224">
                  <c:v>18.95703125</c:v>
                </c:pt>
                <c:pt idx="225">
                  <c:v>18.955078125</c:v>
                </c:pt>
                <c:pt idx="226">
                  <c:v>18.95703125</c:v>
                </c:pt>
                <c:pt idx="227">
                  <c:v>18.955078125</c:v>
                </c:pt>
                <c:pt idx="228">
                  <c:v>18.95703125</c:v>
                </c:pt>
                <c:pt idx="229">
                  <c:v>18.955078125</c:v>
                </c:pt>
                <c:pt idx="230">
                  <c:v>18.955078125</c:v>
                </c:pt>
                <c:pt idx="231">
                  <c:v>18.955078125</c:v>
                </c:pt>
                <c:pt idx="232">
                  <c:v>18.955078125</c:v>
                </c:pt>
                <c:pt idx="233">
                  <c:v>19.099609375</c:v>
                </c:pt>
                <c:pt idx="234">
                  <c:v>19.103515625</c:v>
                </c:pt>
                <c:pt idx="235">
                  <c:v>19.103515625</c:v>
                </c:pt>
                <c:pt idx="236">
                  <c:v>19.103515625</c:v>
                </c:pt>
                <c:pt idx="237">
                  <c:v>19.103515625</c:v>
                </c:pt>
                <c:pt idx="238">
                  <c:v>19.103515625</c:v>
                </c:pt>
                <c:pt idx="239">
                  <c:v>19.1044921875</c:v>
                </c:pt>
                <c:pt idx="240">
                  <c:v>19.103515625</c:v>
                </c:pt>
                <c:pt idx="241">
                  <c:v>19.10546875</c:v>
                </c:pt>
                <c:pt idx="242">
                  <c:v>19.103515625</c:v>
                </c:pt>
                <c:pt idx="243">
                  <c:v>19.103515625</c:v>
                </c:pt>
                <c:pt idx="244">
                  <c:v>19.103515625</c:v>
                </c:pt>
                <c:pt idx="245">
                  <c:v>19.103515625</c:v>
                </c:pt>
                <c:pt idx="246">
                  <c:v>19.103515625</c:v>
                </c:pt>
                <c:pt idx="247">
                  <c:v>18.970703125</c:v>
                </c:pt>
                <c:pt idx="248">
                  <c:v>18.974609375</c:v>
                </c:pt>
                <c:pt idx="249">
                  <c:v>18.974609375</c:v>
                </c:pt>
                <c:pt idx="250">
                  <c:v>18.974609375</c:v>
                </c:pt>
                <c:pt idx="251">
                  <c:v>19.103515625</c:v>
                </c:pt>
                <c:pt idx="252">
                  <c:v>19.103515625</c:v>
                </c:pt>
                <c:pt idx="253">
                  <c:v>19.103515625</c:v>
                </c:pt>
                <c:pt idx="254">
                  <c:v>19.15234375</c:v>
                </c:pt>
                <c:pt idx="255">
                  <c:v>19.150390625</c:v>
                </c:pt>
                <c:pt idx="256">
                  <c:v>19.203125</c:v>
                </c:pt>
                <c:pt idx="257">
                  <c:v>19.208984375</c:v>
                </c:pt>
                <c:pt idx="258">
                  <c:v>19.2099609375</c:v>
                </c:pt>
                <c:pt idx="259">
                  <c:v>19.208984375</c:v>
                </c:pt>
                <c:pt idx="260">
                  <c:v>19.2099609375</c:v>
                </c:pt>
                <c:pt idx="261">
                  <c:v>19.208984375</c:v>
                </c:pt>
                <c:pt idx="262">
                  <c:v>19.208984375</c:v>
                </c:pt>
                <c:pt idx="263">
                  <c:v>19.208984375</c:v>
                </c:pt>
                <c:pt idx="264">
                  <c:v>19.208984375</c:v>
                </c:pt>
                <c:pt idx="265">
                  <c:v>19.2109375</c:v>
                </c:pt>
                <c:pt idx="266">
                  <c:v>19.208984375</c:v>
                </c:pt>
                <c:pt idx="267">
                  <c:v>19.2099609375</c:v>
                </c:pt>
                <c:pt idx="268">
                  <c:v>19.208984375</c:v>
                </c:pt>
                <c:pt idx="269">
                  <c:v>19.208984375</c:v>
                </c:pt>
                <c:pt idx="270">
                  <c:v>19.208984375</c:v>
                </c:pt>
                <c:pt idx="271">
                  <c:v>19.208984375</c:v>
                </c:pt>
                <c:pt idx="272">
                  <c:v>19.208984375</c:v>
                </c:pt>
                <c:pt idx="273">
                  <c:v>19.208984375</c:v>
                </c:pt>
                <c:pt idx="274">
                  <c:v>19.2109375</c:v>
                </c:pt>
                <c:pt idx="275">
                  <c:v>19.208984375</c:v>
                </c:pt>
                <c:pt idx="276">
                  <c:v>19.2109375</c:v>
                </c:pt>
                <c:pt idx="277">
                  <c:v>19.208984375</c:v>
                </c:pt>
                <c:pt idx="278">
                  <c:v>19.2099609375</c:v>
                </c:pt>
                <c:pt idx="279">
                  <c:v>19.208984375</c:v>
                </c:pt>
                <c:pt idx="280">
                  <c:v>19.2109375</c:v>
                </c:pt>
                <c:pt idx="281">
                  <c:v>19.208984375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7552"/>
        <c:axId val="657023536"/>
      </c:lineChart>
      <c:catAx>
        <c:axId val="6570175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235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175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3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378</f>
        <v>378</v>
      </c>
      <c r="B2" s="1">
        <f>0</f>
        <v>0</v>
      </c>
      <c r="C2" s="1">
        <f>401</f>
        <v>401</v>
      </c>
      <c r="D2" s="1">
        <f>3805</f>
        <v>3805</v>
      </c>
      <c r="E2" s="1">
        <f>3.7158203125</f>
        <v>3.7158203125</v>
      </c>
      <c r="G2" s="1">
        <f>282</f>
        <v>282</v>
      </c>
    </row>
    <row r="3" spans="1:10" x14ac:dyDescent="0.25">
      <c r="A3" s="1">
        <f>672</f>
        <v>672</v>
      </c>
      <c r="B3" s="1">
        <f>15</f>
        <v>15</v>
      </c>
      <c r="C3" s="1">
        <f>545</f>
        <v>545</v>
      </c>
      <c r="D3" s="1">
        <f>5387</f>
        <v>5387</v>
      </c>
      <c r="E3" s="1">
        <f>5.2607421875</f>
        <v>5.2607421875</v>
      </c>
    </row>
    <row r="4" spans="1:10" x14ac:dyDescent="0.25">
      <c r="A4" s="1">
        <f>951</f>
        <v>951</v>
      </c>
      <c r="B4" s="1">
        <f>4</f>
        <v>4</v>
      </c>
      <c r="C4" s="1">
        <f>694</f>
        <v>694</v>
      </c>
      <c r="D4" s="1">
        <f>9377</f>
        <v>9377</v>
      </c>
      <c r="E4" s="1">
        <f>9.1572265625</f>
        <v>9.1572265625</v>
      </c>
      <c r="G4" s="1" t="s">
        <v>5</v>
      </c>
    </row>
    <row r="5" spans="1:10" x14ac:dyDescent="0.25">
      <c r="A5" s="1">
        <f>1221</f>
        <v>1221</v>
      </c>
      <c r="B5" s="1">
        <f>0</f>
        <v>0</v>
      </c>
      <c r="C5" s="1">
        <f>867</f>
        <v>867</v>
      </c>
      <c r="D5" s="1">
        <f>11890</f>
        <v>11890</v>
      </c>
      <c r="E5" s="1">
        <f>11.611328125</f>
        <v>11.611328125</v>
      </c>
      <c r="G5" s="1">
        <f>130</f>
        <v>130</v>
      </c>
    </row>
    <row r="6" spans="1:10" x14ac:dyDescent="0.25">
      <c r="A6" s="1">
        <f>1492</f>
        <v>1492</v>
      </c>
      <c r="B6" s="1">
        <f>0</f>
        <v>0</v>
      </c>
      <c r="C6" s="1">
        <f>993</f>
        <v>993</v>
      </c>
      <c r="D6" s="1">
        <f>11973</f>
        <v>11973</v>
      </c>
      <c r="E6" s="1">
        <f>11.6923828125</f>
        <v>11.6923828125</v>
      </c>
    </row>
    <row r="7" spans="1:10" x14ac:dyDescent="0.25">
      <c r="A7" s="1">
        <f>1782</f>
        <v>1782</v>
      </c>
      <c r="B7" s="1">
        <f>0</f>
        <v>0</v>
      </c>
      <c r="C7" s="1">
        <f>1105</f>
        <v>1105</v>
      </c>
      <c r="D7" s="1">
        <f>11973</f>
        <v>11973</v>
      </c>
      <c r="E7" s="1">
        <f>11.6923828125</f>
        <v>11.6923828125</v>
      </c>
    </row>
    <row r="8" spans="1:10" x14ac:dyDescent="0.25">
      <c r="A8" s="1">
        <f>2083</f>
        <v>2083</v>
      </c>
      <c r="B8" s="1">
        <f>8</f>
        <v>8</v>
      </c>
      <c r="C8" s="1">
        <f>1221</f>
        <v>1221</v>
      </c>
      <c r="D8" s="1">
        <f>11973</f>
        <v>11973</v>
      </c>
      <c r="E8" s="1">
        <f>11.6923828125</f>
        <v>11.6923828125</v>
      </c>
    </row>
    <row r="9" spans="1:10" x14ac:dyDescent="0.25">
      <c r="A9" s="1">
        <f>2378</f>
        <v>2378</v>
      </c>
      <c r="B9" s="1">
        <f t="shared" ref="B9:B17" si="0">0</f>
        <v>0</v>
      </c>
      <c r="C9" s="1">
        <f>1344</f>
        <v>1344</v>
      </c>
      <c r="D9" s="1">
        <f>11977</f>
        <v>11977</v>
      </c>
      <c r="E9" s="1">
        <f>11.6962890625</f>
        <v>11.6962890625</v>
      </c>
    </row>
    <row r="10" spans="1:10" x14ac:dyDescent="0.25">
      <c r="A10" s="1">
        <f>2655</f>
        <v>2655</v>
      </c>
      <c r="B10" s="1">
        <f t="shared" si="0"/>
        <v>0</v>
      </c>
      <c r="C10" s="1">
        <f>1460</f>
        <v>1460</v>
      </c>
      <c r="D10" s="1">
        <f>11993</f>
        <v>11993</v>
      </c>
      <c r="E10" s="1">
        <f>11.7119140625</f>
        <v>11.7119140625</v>
      </c>
    </row>
    <row r="11" spans="1:10" x14ac:dyDescent="0.25">
      <c r="A11" s="1">
        <f>2964</f>
        <v>2964</v>
      </c>
      <c r="B11" s="1">
        <f t="shared" si="0"/>
        <v>0</v>
      </c>
      <c r="C11" s="1">
        <f>1578</f>
        <v>1578</v>
      </c>
      <c r="D11" s="1">
        <f>11994</f>
        <v>11994</v>
      </c>
      <c r="E11" s="1">
        <f>11.712890625</f>
        <v>11.712890625</v>
      </c>
    </row>
    <row r="12" spans="1:10" x14ac:dyDescent="0.25">
      <c r="A12" s="1">
        <f>3239</f>
        <v>3239</v>
      </c>
      <c r="B12" s="1">
        <f t="shared" si="0"/>
        <v>0</v>
      </c>
      <c r="C12" s="1">
        <f>1728</f>
        <v>1728</v>
      </c>
      <c r="D12" s="1">
        <f>11993</f>
        <v>11993</v>
      </c>
      <c r="E12" s="1">
        <f>11.7119140625</f>
        <v>11.7119140625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3510</f>
        <v>3510</v>
      </c>
      <c r="B13" s="1">
        <f t="shared" si="0"/>
        <v>0</v>
      </c>
      <c r="C13" s="1">
        <f>1887</f>
        <v>1887</v>
      </c>
      <c r="D13" s="1">
        <f>12075</f>
        <v>12075</v>
      </c>
      <c r="E13" s="1">
        <f>11.7919921875</f>
        <v>11.7919921875</v>
      </c>
      <c r="H13" s="1">
        <f>AVERAGE(E5:E26)</f>
        <v>11.760342684659092</v>
      </c>
      <c r="I13" s="1">
        <f>MAX(E2:E325)</f>
        <v>19.2109375</v>
      </c>
      <c r="J13" s="1">
        <f>AVERAGE(E262:E283)</f>
        <v>19.20947265625</v>
      </c>
    </row>
    <row r="14" spans="1:10" x14ac:dyDescent="0.25">
      <c r="A14" s="1">
        <f>3802</f>
        <v>3802</v>
      </c>
      <c r="B14" s="1">
        <f t="shared" si="0"/>
        <v>0</v>
      </c>
      <c r="C14" s="1">
        <f>2055</f>
        <v>2055</v>
      </c>
      <c r="D14" s="1">
        <f>12126</f>
        <v>12126</v>
      </c>
      <c r="E14" s="1">
        <f>11.841796875</f>
        <v>11.841796875</v>
      </c>
    </row>
    <row r="15" spans="1:10" x14ac:dyDescent="0.25">
      <c r="A15" s="1">
        <f>4079</f>
        <v>4079</v>
      </c>
      <c r="B15" s="1">
        <f t="shared" si="0"/>
        <v>0</v>
      </c>
      <c r="C15" s="1">
        <f>2194</f>
        <v>2194</v>
      </c>
      <c r="D15" s="1">
        <f>12127</f>
        <v>12127</v>
      </c>
      <c r="E15" s="1">
        <f>11.8427734375</f>
        <v>11.8427734375</v>
      </c>
    </row>
    <row r="16" spans="1:10" x14ac:dyDescent="0.25">
      <c r="A16" s="1">
        <f>4365</f>
        <v>4365</v>
      </c>
      <c r="B16" s="1">
        <f t="shared" si="0"/>
        <v>0</v>
      </c>
      <c r="C16" s="1">
        <f>2311</f>
        <v>2311</v>
      </c>
      <c r="D16" s="1">
        <f>12126</f>
        <v>12126</v>
      </c>
      <c r="E16" s="1">
        <f>11.841796875</f>
        <v>11.841796875</v>
      </c>
    </row>
    <row r="17" spans="1:5" x14ac:dyDescent="0.25">
      <c r="A17" s="1">
        <f>4678</f>
        <v>4678</v>
      </c>
      <c r="B17" s="1">
        <f t="shared" si="0"/>
        <v>0</v>
      </c>
      <c r="C17" s="1">
        <f>2430</f>
        <v>2430</v>
      </c>
      <c r="D17" s="1">
        <f>12142</f>
        <v>12142</v>
      </c>
      <c r="E17" s="1">
        <f>11.857421875</f>
        <v>11.857421875</v>
      </c>
    </row>
    <row r="18" spans="1:5" x14ac:dyDescent="0.25">
      <c r="A18" s="1">
        <f>4953</f>
        <v>4953</v>
      </c>
      <c r="B18" s="1">
        <f>5</f>
        <v>5</v>
      </c>
      <c r="C18" s="1">
        <f>2556</f>
        <v>2556</v>
      </c>
      <c r="D18" s="1">
        <f>12142</f>
        <v>12142</v>
      </c>
      <c r="E18" s="1">
        <f>11.857421875</f>
        <v>11.857421875</v>
      </c>
    </row>
    <row r="19" spans="1:5" x14ac:dyDescent="0.25">
      <c r="A19" s="1">
        <f>5255</f>
        <v>5255</v>
      </c>
      <c r="B19" s="1">
        <f>0</f>
        <v>0</v>
      </c>
      <c r="C19" s="1">
        <f>2679</f>
        <v>2679</v>
      </c>
      <c r="D19" s="1">
        <f>12142</f>
        <v>12142</v>
      </c>
      <c r="E19" s="1">
        <f>11.857421875</f>
        <v>11.857421875</v>
      </c>
    </row>
    <row r="20" spans="1:5" x14ac:dyDescent="0.25">
      <c r="A20" s="1">
        <f>5522</f>
        <v>5522</v>
      </c>
      <c r="B20" s="1">
        <f>0</f>
        <v>0</v>
      </c>
      <c r="C20" s="1">
        <f>2805</f>
        <v>2805</v>
      </c>
      <c r="D20" s="1">
        <f>12142</f>
        <v>12142</v>
      </c>
      <c r="E20" s="1">
        <f>11.857421875</f>
        <v>11.857421875</v>
      </c>
    </row>
    <row r="21" spans="1:5" x14ac:dyDescent="0.25">
      <c r="A21" s="1">
        <f>5812</f>
        <v>5812</v>
      </c>
      <c r="B21" s="1">
        <f>17</f>
        <v>17</v>
      </c>
      <c r="C21" s="1">
        <f>2935</f>
        <v>2935</v>
      </c>
      <c r="D21" s="1">
        <f>12022</f>
        <v>12022</v>
      </c>
      <c r="E21" s="1">
        <f>11.740234375</f>
        <v>11.740234375</v>
      </c>
    </row>
    <row r="22" spans="1:5" x14ac:dyDescent="0.25">
      <c r="A22" s="1">
        <f>6094</f>
        <v>6094</v>
      </c>
      <c r="B22" s="1">
        <f>4</f>
        <v>4</v>
      </c>
      <c r="C22" s="1">
        <f>3056</f>
        <v>3056</v>
      </c>
      <c r="D22" s="1">
        <f>12023</f>
        <v>12023</v>
      </c>
      <c r="E22" s="1">
        <f>11.7412109375</f>
        <v>11.7412109375</v>
      </c>
    </row>
    <row r="23" spans="1:5" x14ac:dyDescent="0.25">
      <c r="A23" s="1">
        <f>6363</f>
        <v>6363</v>
      </c>
      <c r="B23" s="1">
        <f>25</f>
        <v>25</v>
      </c>
      <c r="C23" s="1">
        <f>3177</f>
        <v>3177</v>
      </c>
      <c r="D23" s="1">
        <f>12022</f>
        <v>12022</v>
      </c>
      <c r="E23" s="1">
        <f>11.740234375</f>
        <v>11.740234375</v>
      </c>
    </row>
    <row r="24" spans="1:5" x14ac:dyDescent="0.25">
      <c r="A24" s="1">
        <f>6650</f>
        <v>6650</v>
      </c>
      <c r="B24" s="1">
        <f>12</f>
        <v>12</v>
      </c>
      <c r="C24" s="1">
        <f>3301</f>
        <v>3301</v>
      </c>
      <c r="D24" s="1">
        <f>12022</f>
        <v>12022</v>
      </c>
      <c r="E24" s="1">
        <f>11.740234375</f>
        <v>11.740234375</v>
      </c>
    </row>
    <row r="25" spans="1:5" x14ac:dyDescent="0.25">
      <c r="A25" s="1">
        <f>6924</f>
        <v>6924</v>
      </c>
      <c r="B25" s="1">
        <f t="shared" ref="B25:B32" si="1">0</f>
        <v>0</v>
      </c>
      <c r="C25" s="1">
        <f>3416</f>
        <v>3416</v>
      </c>
      <c r="D25" s="1">
        <f>12030</f>
        <v>12030</v>
      </c>
      <c r="E25" s="1">
        <f>11.748046875</f>
        <v>11.748046875</v>
      </c>
    </row>
    <row r="26" spans="1:5" x14ac:dyDescent="0.25">
      <c r="A26" s="1">
        <f>7189</f>
        <v>7189</v>
      </c>
      <c r="B26" s="1">
        <f t="shared" si="1"/>
        <v>0</v>
      </c>
      <c r="C26" s="1">
        <f>3528</f>
        <v>3528</v>
      </c>
      <c r="D26" s="1">
        <f>12030</f>
        <v>12030</v>
      </c>
      <c r="E26" s="1">
        <f>11.748046875</f>
        <v>11.748046875</v>
      </c>
    </row>
    <row r="27" spans="1:5" x14ac:dyDescent="0.25">
      <c r="A27" s="1">
        <f>7458</f>
        <v>7458</v>
      </c>
      <c r="B27" s="1">
        <f t="shared" si="1"/>
        <v>0</v>
      </c>
      <c r="C27" s="1">
        <f>3653</f>
        <v>3653</v>
      </c>
      <c r="D27" s="1">
        <f>12030</f>
        <v>12030</v>
      </c>
      <c r="E27" s="1">
        <f>11.748046875</f>
        <v>11.748046875</v>
      </c>
    </row>
    <row r="28" spans="1:5" x14ac:dyDescent="0.25">
      <c r="A28" s="1">
        <f>7748</f>
        <v>7748</v>
      </c>
      <c r="B28" s="1">
        <f t="shared" si="1"/>
        <v>0</v>
      </c>
      <c r="C28" s="1">
        <f>3767</f>
        <v>3767</v>
      </c>
      <c r="D28" s="1">
        <f>12030</f>
        <v>12030</v>
      </c>
      <c r="E28" s="1">
        <f>11.748046875</f>
        <v>11.748046875</v>
      </c>
    </row>
    <row r="29" spans="1:5" x14ac:dyDescent="0.25">
      <c r="A29" s="1">
        <f>8028</f>
        <v>8028</v>
      </c>
      <c r="B29" s="1">
        <f t="shared" si="1"/>
        <v>0</v>
      </c>
      <c r="C29" s="1">
        <f>3920</f>
        <v>3920</v>
      </c>
      <c r="D29" s="1">
        <f>12039</f>
        <v>12039</v>
      </c>
      <c r="E29" s="1">
        <f>11.7568359375</f>
        <v>11.7568359375</v>
      </c>
    </row>
    <row r="30" spans="1:5" x14ac:dyDescent="0.25">
      <c r="A30" s="1">
        <f>8304</f>
        <v>8304</v>
      </c>
      <c r="B30" s="1">
        <f t="shared" si="1"/>
        <v>0</v>
      </c>
      <c r="C30" s="1">
        <f>4035</f>
        <v>4035</v>
      </c>
      <c r="D30" s="1">
        <f>12038</f>
        <v>12038</v>
      </c>
      <c r="E30" s="1">
        <f>11.755859375</f>
        <v>11.755859375</v>
      </c>
    </row>
    <row r="31" spans="1:5" x14ac:dyDescent="0.25">
      <c r="A31" s="1">
        <f>8584</f>
        <v>8584</v>
      </c>
      <c r="B31" s="1">
        <f t="shared" si="1"/>
        <v>0</v>
      </c>
      <c r="C31" s="1">
        <f>4156</f>
        <v>4156</v>
      </c>
      <c r="D31" s="1">
        <f>12039</f>
        <v>12039</v>
      </c>
      <c r="E31" s="1">
        <f>11.7568359375</f>
        <v>11.7568359375</v>
      </c>
    </row>
    <row r="32" spans="1:5" x14ac:dyDescent="0.25">
      <c r="A32" s="1">
        <f>8883</f>
        <v>8883</v>
      </c>
      <c r="B32" s="1">
        <f t="shared" si="1"/>
        <v>0</v>
      </c>
      <c r="C32" s="1">
        <f>4284</f>
        <v>4284</v>
      </c>
      <c r="D32" s="1">
        <f>12038</f>
        <v>12038</v>
      </c>
      <c r="E32" s="1">
        <f>11.755859375</f>
        <v>11.755859375</v>
      </c>
    </row>
    <row r="33" spans="1:5" x14ac:dyDescent="0.25">
      <c r="A33" s="1">
        <f>9164</f>
        <v>9164</v>
      </c>
      <c r="B33" s="1">
        <f>15</f>
        <v>15</v>
      </c>
      <c r="C33" s="1">
        <f>4415</f>
        <v>4415</v>
      </c>
      <c r="D33" s="1">
        <f>12046</f>
        <v>12046</v>
      </c>
      <c r="E33" s="1">
        <f>11.763671875</f>
        <v>11.763671875</v>
      </c>
    </row>
    <row r="34" spans="1:5" x14ac:dyDescent="0.25">
      <c r="A34" s="1">
        <f>9445</f>
        <v>9445</v>
      </c>
      <c r="B34" s="1">
        <f t="shared" ref="B34:B52" si="2">0</f>
        <v>0</v>
      </c>
      <c r="C34" s="1">
        <f>4526</f>
        <v>4526</v>
      </c>
      <c r="D34" s="1">
        <f>12046</f>
        <v>12046</v>
      </c>
      <c r="E34" s="1">
        <f>11.763671875</f>
        <v>11.763671875</v>
      </c>
    </row>
    <row r="35" spans="1:5" x14ac:dyDescent="0.25">
      <c r="A35" s="1">
        <f>9732</f>
        <v>9732</v>
      </c>
      <c r="B35" s="1">
        <f t="shared" si="2"/>
        <v>0</v>
      </c>
      <c r="C35" s="1">
        <f>4648</f>
        <v>4648</v>
      </c>
      <c r="D35" s="1">
        <f>12046</f>
        <v>12046</v>
      </c>
      <c r="E35" s="1">
        <f>11.763671875</f>
        <v>11.763671875</v>
      </c>
    </row>
    <row r="36" spans="1:5" x14ac:dyDescent="0.25">
      <c r="A36" s="1">
        <f>10000</f>
        <v>10000</v>
      </c>
      <c r="B36" s="1">
        <f t="shared" si="2"/>
        <v>0</v>
      </c>
      <c r="C36" s="1">
        <f>4768</f>
        <v>4768</v>
      </c>
      <c r="D36" s="1">
        <f>12047</f>
        <v>12047</v>
      </c>
      <c r="E36" s="1">
        <f>11.7646484375</f>
        <v>11.7646484375</v>
      </c>
    </row>
    <row r="37" spans="1:5" x14ac:dyDescent="0.25">
      <c r="A37" s="1">
        <f>10314</f>
        <v>10314</v>
      </c>
      <c r="B37" s="1">
        <f t="shared" si="2"/>
        <v>0</v>
      </c>
      <c r="C37" s="1">
        <f>4880</f>
        <v>4880</v>
      </c>
      <c r="D37" s="1">
        <f>12054</f>
        <v>12054</v>
      </c>
      <c r="E37" s="1">
        <f>11.771484375</f>
        <v>11.771484375</v>
      </c>
    </row>
    <row r="38" spans="1:5" x14ac:dyDescent="0.25">
      <c r="A38" s="1">
        <f>10628</f>
        <v>10628</v>
      </c>
      <c r="B38" s="1">
        <f t="shared" si="2"/>
        <v>0</v>
      </c>
      <c r="C38" s="1">
        <f>4991</f>
        <v>4991</v>
      </c>
      <c r="D38" s="1">
        <f>12054</f>
        <v>12054</v>
      </c>
      <c r="E38" s="1">
        <f>11.771484375</f>
        <v>11.771484375</v>
      </c>
    </row>
    <row r="39" spans="1:5" x14ac:dyDescent="0.25">
      <c r="A39" s="1">
        <f>10950</f>
        <v>10950</v>
      </c>
      <c r="B39" s="1">
        <f t="shared" si="2"/>
        <v>0</v>
      </c>
      <c r="C39" s="1">
        <f>5112</f>
        <v>5112</v>
      </c>
      <c r="D39" s="1">
        <f>12054</f>
        <v>12054</v>
      </c>
      <c r="E39" s="1">
        <f>11.771484375</f>
        <v>11.771484375</v>
      </c>
    </row>
    <row r="40" spans="1:5" x14ac:dyDescent="0.25">
      <c r="A40" s="1">
        <f>11263</f>
        <v>11263</v>
      </c>
      <c r="B40" s="1">
        <f t="shared" si="2"/>
        <v>0</v>
      </c>
      <c r="C40" s="1">
        <f>5219</f>
        <v>5219</v>
      </c>
      <c r="D40" s="1">
        <f>12054</f>
        <v>12054</v>
      </c>
      <c r="E40" s="1">
        <f>11.771484375</f>
        <v>11.771484375</v>
      </c>
    </row>
    <row r="41" spans="1:5" x14ac:dyDescent="0.25">
      <c r="A41" s="1">
        <f>11577</f>
        <v>11577</v>
      </c>
      <c r="B41" s="1">
        <f t="shared" si="2"/>
        <v>0</v>
      </c>
      <c r="C41" s="1">
        <f>5350</f>
        <v>5350</v>
      </c>
      <c r="D41" s="1">
        <f>12063</f>
        <v>12063</v>
      </c>
      <c r="E41" s="1">
        <f>11.7802734375</f>
        <v>11.7802734375</v>
      </c>
    </row>
    <row r="42" spans="1:5" x14ac:dyDescent="0.25">
      <c r="A42" s="1">
        <f>11872</f>
        <v>11872</v>
      </c>
      <c r="B42" s="1">
        <f t="shared" si="2"/>
        <v>0</v>
      </c>
      <c r="C42" s="1">
        <f>5464</f>
        <v>5464</v>
      </c>
      <c r="D42" s="1">
        <f>12062</f>
        <v>12062</v>
      </c>
      <c r="E42" s="1">
        <f>11.779296875</f>
        <v>11.779296875</v>
      </c>
    </row>
    <row r="43" spans="1:5" x14ac:dyDescent="0.25">
      <c r="A43" s="1">
        <f>12147</f>
        <v>12147</v>
      </c>
      <c r="B43" s="1">
        <f t="shared" si="2"/>
        <v>0</v>
      </c>
      <c r="C43" s="1">
        <f>5601</f>
        <v>5601</v>
      </c>
      <c r="D43" s="1">
        <f>12092</f>
        <v>12092</v>
      </c>
      <c r="E43" s="1">
        <f>11.80859375</f>
        <v>11.80859375</v>
      </c>
    </row>
    <row r="44" spans="1:5" x14ac:dyDescent="0.25">
      <c r="A44" s="1">
        <f>12420</f>
        <v>12420</v>
      </c>
      <c r="B44" s="1">
        <f t="shared" si="2"/>
        <v>0</v>
      </c>
      <c r="C44" s="1">
        <f>5782</f>
        <v>5782</v>
      </c>
      <c r="D44" s="1">
        <f>12388</f>
        <v>12388</v>
      </c>
      <c r="E44" s="1">
        <f>12.09765625</f>
        <v>12.09765625</v>
      </c>
    </row>
    <row r="45" spans="1:5" x14ac:dyDescent="0.25">
      <c r="A45" s="1">
        <f>12696</f>
        <v>12696</v>
      </c>
      <c r="B45" s="1">
        <f t="shared" si="2"/>
        <v>0</v>
      </c>
      <c r="C45" s="1">
        <f>5909</f>
        <v>5909</v>
      </c>
      <c r="D45" s="1">
        <f>13172</f>
        <v>13172</v>
      </c>
      <c r="E45" s="1">
        <f>12.86328125</f>
        <v>12.86328125</v>
      </c>
    </row>
    <row r="46" spans="1:5" x14ac:dyDescent="0.25">
      <c r="A46" s="1">
        <f>13000</f>
        <v>13000</v>
      </c>
      <c r="B46" s="1">
        <f t="shared" si="2"/>
        <v>0</v>
      </c>
      <c r="C46" s="1">
        <f>6037</f>
        <v>6037</v>
      </c>
      <c r="D46" s="1">
        <f>13563</f>
        <v>13563</v>
      </c>
      <c r="E46" s="1">
        <f>13.2451171875</f>
        <v>13.2451171875</v>
      </c>
    </row>
    <row r="47" spans="1:5" x14ac:dyDescent="0.25">
      <c r="A47" s="1">
        <f>13272</f>
        <v>13272</v>
      </c>
      <c r="B47" s="1">
        <f t="shared" si="2"/>
        <v>0</v>
      </c>
      <c r="C47" s="1">
        <f>6186</f>
        <v>6186</v>
      </c>
      <c r="D47" s="1">
        <f>13637</f>
        <v>13637</v>
      </c>
      <c r="E47" s="1">
        <f>13.3173828125</f>
        <v>13.3173828125</v>
      </c>
    </row>
    <row r="48" spans="1:5" x14ac:dyDescent="0.25">
      <c r="A48" s="1">
        <f>13543</f>
        <v>13543</v>
      </c>
      <c r="B48" s="1">
        <f t="shared" si="2"/>
        <v>0</v>
      </c>
      <c r="C48" s="1">
        <f>6336</f>
        <v>6336</v>
      </c>
      <c r="D48" s="1">
        <f>14232</f>
        <v>14232</v>
      </c>
      <c r="E48" s="1">
        <f>13.8984375</f>
        <v>13.8984375</v>
      </c>
    </row>
    <row r="49" spans="1:5" x14ac:dyDescent="0.25">
      <c r="A49" s="1">
        <f>13821</f>
        <v>13821</v>
      </c>
      <c r="B49" s="1">
        <f t="shared" si="2"/>
        <v>0</v>
      </c>
      <c r="C49" s="1">
        <f>6460</f>
        <v>6460</v>
      </c>
      <c r="D49" s="1">
        <f>14820</f>
        <v>14820</v>
      </c>
      <c r="E49" s="1">
        <f>14.47265625</f>
        <v>14.47265625</v>
      </c>
    </row>
    <row r="50" spans="1:5" x14ac:dyDescent="0.25">
      <c r="A50" s="1">
        <f>14084</f>
        <v>14084</v>
      </c>
      <c r="B50" s="1">
        <f t="shared" si="2"/>
        <v>0</v>
      </c>
      <c r="C50" s="1">
        <f>6590</f>
        <v>6590</v>
      </c>
      <c r="D50" s="1">
        <f>16059</f>
        <v>16059</v>
      </c>
      <c r="E50" s="1">
        <f>15.6826171875</f>
        <v>15.6826171875</v>
      </c>
    </row>
    <row r="51" spans="1:5" x14ac:dyDescent="0.25">
      <c r="A51" s="1">
        <f>14346</f>
        <v>14346</v>
      </c>
      <c r="B51" s="1">
        <f t="shared" si="2"/>
        <v>0</v>
      </c>
      <c r="C51" s="1">
        <f>6713</f>
        <v>6713</v>
      </c>
      <c r="D51" s="1">
        <f>15991</f>
        <v>15991</v>
      </c>
      <c r="E51" s="1">
        <f>15.6162109375</f>
        <v>15.6162109375</v>
      </c>
    </row>
    <row r="52" spans="1:5" x14ac:dyDescent="0.25">
      <c r="A52" s="1">
        <f>14613</f>
        <v>14613</v>
      </c>
      <c r="B52" s="1">
        <f t="shared" si="2"/>
        <v>0</v>
      </c>
      <c r="C52" s="1">
        <f>6824</f>
        <v>6824</v>
      </c>
      <c r="D52" s="1">
        <f>15990</f>
        <v>15990</v>
      </c>
      <c r="E52" s="1">
        <f>15.615234375</f>
        <v>15.615234375</v>
      </c>
    </row>
    <row r="53" spans="1:5" x14ac:dyDescent="0.25">
      <c r="A53" s="1">
        <f>14906</f>
        <v>14906</v>
      </c>
      <c r="B53" s="1">
        <f>4</f>
        <v>4</v>
      </c>
      <c r="C53" s="1">
        <f>6950</f>
        <v>6950</v>
      </c>
      <c r="D53" s="1">
        <f>15990</f>
        <v>15990</v>
      </c>
      <c r="E53" s="1">
        <f>15.615234375</f>
        <v>15.615234375</v>
      </c>
    </row>
    <row r="54" spans="1:5" x14ac:dyDescent="0.25">
      <c r="A54" s="1">
        <f>15175</f>
        <v>15175</v>
      </c>
      <c r="B54" s="1">
        <f>0</f>
        <v>0</v>
      </c>
      <c r="C54" s="1">
        <f>7062</f>
        <v>7062</v>
      </c>
      <c r="D54" s="1">
        <f>15990</f>
        <v>15990</v>
      </c>
      <c r="E54" s="1">
        <f>15.615234375</f>
        <v>15.615234375</v>
      </c>
    </row>
    <row r="55" spans="1:5" x14ac:dyDescent="0.25">
      <c r="A55" s="1">
        <f>15438</f>
        <v>15438</v>
      </c>
      <c r="B55" s="1">
        <f>0</f>
        <v>0</v>
      </c>
      <c r="C55" s="1">
        <f>7172</f>
        <v>7172</v>
      </c>
      <c r="D55" s="1">
        <f>15990</f>
        <v>15990</v>
      </c>
      <c r="E55" s="1">
        <f>15.615234375</f>
        <v>15.615234375</v>
      </c>
    </row>
    <row r="56" spans="1:5" x14ac:dyDescent="0.25">
      <c r="A56" s="1">
        <f>15710</f>
        <v>15710</v>
      </c>
      <c r="B56" s="1">
        <f>0</f>
        <v>0</v>
      </c>
      <c r="C56" s="1">
        <f>7295</f>
        <v>7295</v>
      </c>
      <c r="D56" s="1">
        <f>15992</f>
        <v>15992</v>
      </c>
      <c r="E56" s="1">
        <f>15.6171875</f>
        <v>15.6171875</v>
      </c>
    </row>
    <row r="57" spans="1:5" x14ac:dyDescent="0.25">
      <c r="A57" s="1">
        <f>15991</f>
        <v>15991</v>
      </c>
      <c r="B57" s="1">
        <f>0</f>
        <v>0</v>
      </c>
      <c r="C57" s="1">
        <f>7417</f>
        <v>7417</v>
      </c>
      <c r="D57" s="1">
        <f>15990</f>
        <v>15990</v>
      </c>
      <c r="E57" s="1">
        <f>15.615234375</f>
        <v>15.615234375</v>
      </c>
    </row>
    <row r="58" spans="1:5" x14ac:dyDescent="0.25">
      <c r="A58" s="1">
        <f>16260</f>
        <v>16260</v>
      </c>
      <c r="B58" s="1">
        <f>10</f>
        <v>10</v>
      </c>
      <c r="C58" s="1">
        <f>7544</f>
        <v>7544</v>
      </c>
      <c r="D58" s="1">
        <f>15992</f>
        <v>15992</v>
      </c>
      <c r="E58" s="1">
        <f>15.6171875</f>
        <v>15.6171875</v>
      </c>
    </row>
    <row r="59" spans="1:5" x14ac:dyDescent="0.25">
      <c r="A59" s="1">
        <f>16566</f>
        <v>16566</v>
      </c>
      <c r="B59" s="1">
        <f>0</f>
        <v>0</v>
      </c>
      <c r="C59" s="1">
        <f>7680</f>
        <v>7680</v>
      </c>
      <c r="D59" s="1">
        <f t="shared" ref="D59:D66" si="3">15990</f>
        <v>15990</v>
      </c>
      <c r="E59" s="1">
        <f t="shared" ref="E59:E66" si="4">15.615234375</f>
        <v>15.615234375</v>
      </c>
    </row>
    <row r="60" spans="1:5" x14ac:dyDescent="0.25">
      <c r="A60" s="1">
        <f>16845</f>
        <v>16845</v>
      </c>
      <c r="B60" s="1">
        <f>0</f>
        <v>0</v>
      </c>
      <c r="C60" s="1">
        <f>7800</f>
        <v>7800</v>
      </c>
      <c r="D60" s="1">
        <f t="shared" si="3"/>
        <v>15990</v>
      </c>
      <c r="E60" s="1">
        <f t="shared" si="4"/>
        <v>15.615234375</v>
      </c>
    </row>
    <row r="61" spans="1:5" x14ac:dyDescent="0.25">
      <c r="A61" s="1">
        <f>17102</f>
        <v>17102</v>
      </c>
      <c r="B61" s="1">
        <f>0</f>
        <v>0</v>
      </c>
      <c r="C61" s="1">
        <f>7926</f>
        <v>7926</v>
      </c>
      <c r="D61" s="1">
        <f t="shared" si="3"/>
        <v>15990</v>
      </c>
      <c r="E61" s="1">
        <f t="shared" si="4"/>
        <v>15.615234375</v>
      </c>
    </row>
    <row r="62" spans="1:5" x14ac:dyDescent="0.25">
      <c r="A62" s="1">
        <f>17360</f>
        <v>17360</v>
      </c>
      <c r="B62" s="1">
        <f>0</f>
        <v>0</v>
      </c>
      <c r="C62" s="1">
        <f>8051</f>
        <v>8051</v>
      </c>
      <c r="D62" s="1">
        <f t="shared" si="3"/>
        <v>15990</v>
      </c>
      <c r="E62" s="1">
        <f t="shared" si="4"/>
        <v>15.615234375</v>
      </c>
    </row>
    <row r="63" spans="1:5" x14ac:dyDescent="0.25">
      <c r="A63" s="1">
        <f>17633</f>
        <v>17633</v>
      </c>
      <c r="B63" s="1">
        <f>0</f>
        <v>0</v>
      </c>
      <c r="C63" s="1">
        <f>8173</f>
        <v>8173</v>
      </c>
      <c r="D63" s="1">
        <f t="shared" si="3"/>
        <v>15990</v>
      </c>
      <c r="E63" s="1">
        <f t="shared" si="4"/>
        <v>15.615234375</v>
      </c>
    </row>
    <row r="64" spans="1:5" x14ac:dyDescent="0.25">
      <c r="A64" s="1">
        <f>17913</f>
        <v>17913</v>
      </c>
      <c r="B64" s="1">
        <f>14</f>
        <v>14</v>
      </c>
      <c r="C64" s="1">
        <f>8294</f>
        <v>8294</v>
      </c>
      <c r="D64" s="1">
        <f t="shared" si="3"/>
        <v>15990</v>
      </c>
      <c r="E64" s="1">
        <f t="shared" si="4"/>
        <v>15.615234375</v>
      </c>
    </row>
    <row r="65" spans="1:5" x14ac:dyDescent="0.25">
      <c r="A65" s="1">
        <f>18183</f>
        <v>18183</v>
      </c>
      <c r="B65" s="1">
        <f>0</f>
        <v>0</v>
      </c>
      <c r="C65" s="1">
        <f>8426</f>
        <v>8426</v>
      </c>
      <c r="D65" s="1">
        <f t="shared" si="3"/>
        <v>15990</v>
      </c>
      <c r="E65" s="1">
        <f t="shared" si="4"/>
        <v>15.615234375</v>
      </c>
    </row>
    <row r="66" spans="1:5" x14ac:dyDescent="0.25">
      <c r="A66" s="1">
        <f>18490</f>
        <v>18490</v>
      </c>
      <c r="B66" s="1">
        <f>0</f>
        <v>0</v>
      </c>
      <c r="C66" s="1">
        <f>8557</f>
        <v>8557</v>
      </c>
      <c r="D66" s="1">
        <f t="shared" si="3"/>
        <v>15990</v>
      </c>
      <c r="E66" s="1">
        <f t="shared" si="4"/>
        <v>15.615234375</v>
      </c>
    </row>
    <row r="67" spans="1:5" x14ac:dyDescent="0.25">
      <c r="A67" s="1">
        <f>18803</f>
        <v>18803</v>
      </c>
      <c r="B67" s="1">
        <f>0</f>
        <v>0</v>
      </c>
      <c r="C67" s="1">
        <f>8723</f>
        <v>8723</v>
      </c>
      <c r="D67" s="1">
        <f>16184</f>
        <v>16184</v>
      </c>
      <c r="E67" s="1">
        <f>15.8046875</f>
        <v>15.8046875</v>
      </c>
    </row>
    <row r="68" spans="1:5" x14ac:dyDescent="0.25">
      <c r="A68" s="1">
        <f>19165</f>
        <v>19165</v>
      </c>
      <c r="B68" s="1">
        <f>6</f>
        <v>6</v>
      </c>
      <c r="C68" s="1">
        <f>8835</f>
        <v>8835</v>
      </c>
      <c r="D68" s="1">
        <f>16182</f>
        <v>16182</v>
      </c>
      <c r="E68" s="1">
        <f>15.802734375</f>
        <v>15.802734375</v>
      </c>
    </row>
    <row r="69" spans="1:5" x14ac:dyDescent="0.25">
      <c r="A69" s="1">
        <f>19452</f>
        <v>19452</v>
      </c>
      <c r="B69" s="1">
        <f>0</f>
        <v>0</v>
      </c>
      <c r="C69" s="1">
        <f>8968</f>
        <v>8968</v>
      </c>
      <c r="D69" s="1">
        <f>16192</f>
        <v>16192</v>
      </c>
      <c r="E69" s="1">
        <f>15.8125</f>
        <v>15.8125</v>
      </c>
    </row>
    <row r="70" spans="1:5" x14ac:dyDescent="0.25">
      <c r="A70" s="1">
        <f>19745</f>
        <v>19745</v>
      </c>
      <c r="B70" s="1">
        <f>0</f>
        <v>0</v>
      </c>
      <c r="C70" s="1">
        <f>9109</f>
        <v>9109</v>
      </c>
      <c r="D70" s="1">
        <f>16282</f>
        <v>16282</v>
      </c>
      <c r="E70" s="1">
        <f>15.900390625</f>
        <v>15.900390625</v>
      </c>
    </row>
    <row r="71" spans="1:5" x14ac:dyDescent="0.25">
      <c r="A71" s="1">
        <f>20018</f>
        <v>20018</v>
      </c>
      <c r="B71" s="1">
        <f>0</f>
        <v>0</v>
      </c>
      <c r="C71" s="1">
        <f>9288</f>
        <v>9288</v>
      </c>
      <c r="D71" s="1">
        <f>17676</f>
        <v>17676</v>
      </c>
      <c r="E71" s="1">
        <f>17.26171875</f>
        <v>17.26171875</v>
      </c>
    </row>
    <row r="72" spans="1:5" x14ac:dyDescent="0.25">
      <c r="A72" s="1">
        <f>20291</f>
        <v>20291</v>
      </c>
      <c r="B72" s="1">
        <f>0</f>
        <v>0</v>
      </c>
      <c r="C72" s="1">
        <f>9401</f>
        <v>9401</v>
      </c>
      <c r="D72" s="1">
        <f>17461</f>
        <v>17461</v>
      </c>
      <c r="E72" s="1">
        <f>17.0517578125</f>
        <v>17.0517578125</v>
      </c>
    </row>
    <row r="73" spans="1:5" x14ac:dyDescent="0.25">
      <c r="A73" s="1">
        <f>20564</f>
        <v>20564</v>
      </c>
      <c r="B73" s="1">
        <f>0</f>
        <v>0</v>
      </c>
      <c r="C73" s="1">
        <f>9523</f>
        <v>9523</v>
      </c>
      <c r="D73" s="1">
        <f>17463</f>
        <v>17463</v>
      </c>
      <c r="E73" s="1">
        <f>17.0537109375</f>
        <v>17.0537109375</v>
      </c>
    </row>
    <row r="74" spans="1:5" x14ac:dyDescent="0.25">
      <c r="A74" s="1">
        <f>20915</f>
        <v>20915</v>
      </c>
      <c r="B74" s="1">
        <f>9</f>
        <v>9</v>
      </c>
      <c r="C74" s="1">
        <f>9641</f>
        <v>9641</v>
      </c>
      <c r="D74" s="1">
        <f>17461</f>
        <v>17461</v>
      </c>
      <c r="E74" s="1">
        <f t="shared" ref="E74:E79" si="5">17.0517578125</f>
        <v>17.0517578125</v>
      </c>
    </row>
    <row r="75" spans="1:5" x14ac:dyDescent="0.25">
      <c r="A75" s="1">
        <f>21192</f>
        <v>21192</v>
      </c>
      <c r="B75" s="1">
        <f>0</f>
        <v>0</v>
      </c>
      <c r="C75" s="1">
        <f>9768</f>
        <v>9768</v>
      </c>
      <c r="D75" s="1">
        <f>17461</f>
        <v>17461</v>
      </c>
      <c r="E75" s="1">
        <f t="shared" si="5"/>
        <v>17.0517578125</v>
      </c>
    </row>
    <row r="76" spans="1:5" x14ac:dyDescent="0.25">
      <c r="A76" s="1">
        <f>21478</f>
        <v>21478</v>
      </c>
      <c r="B76" s="1">
        <f>0</f>
        <v>0</v>
      </c>
      <c r="C76" s="1">
        <f>9889</f>
        <v>9889</v>
      </c>
      <c r="D76" s="1">
        <f>17461</f>
        <v>17461</v>
      </c>
      <c r="E76" s="1">
        <f t="shared" si="5"/>
        <v>17.0517578125</v>
      </c>
    </row>
    <row r="77" spans="1:5" x14ac:dyDescent="0.25">
      <c r="A77" s="1">
        <f>21745</f>
        <v>21745</v>
      </c>
      <c r="B77" s="1">
        <f>0</f>
        <v>0</v>
      </c>
      <c r="C77" s="1">
        <f>10010</f>
        <v>10010</v>
      </c>
      <c r="D77" s="1">
        <f>17461</f>
        <v>17461</v>
      </c>
      <c r="E77" s="1">
        <f t="shared" si="5"/>
        <v>17.0517578125</v>
      </c>
    </row>
    <row r="78" spans="1:5" x14ac:dyDescent="0.25">
      <c r="A78" s="1">
        <f>22035</f>
        <v>22035</v>
      </c>
      <c r="B78" s="1">
        <f>4</f>
        <v>4</v>
      </c>
      <c r="C78" s="1">
        <f>10144</f>
        <v>10144</v>
      </c>
      <c r="D78" s="1">
        <f>17461</f>
        <v>17461</v>
      </c>
      <c r="E78" s="1">
        <f t="shared" si="5"/>
        <v>17.0517578125</v>
      </c>
    </row>
    <row r="79" spans="1:5" x14ac:dyDescent="0.25">
      <c r="A79" s="1">
        <f>22322</f>
        <v>22322</v>
      </c>
      <c r="B79" s="1">
        <f>0</f>
        <v>0</v>
      </c>
      <c r="C79" s="1">
        <f>10276</f>
        <v>10276</v>
      </c>
      <c r="D79" s="1">
        <f>17461</f>
        <v>17461</v>
      </c>
      <c r="E79" s="1">
        <f t="shared" si="5"/>
        <v>17.0517578125</v>
      </c>
    </row>
    <row r="80" spans="1:5" x14ac:dyDescent="0.25">
      <c r="A80" s="1">
        <f>22597</f>
        <v>22597</v>
      </c>
      <c r="B80" s="1">
        <f>0</f>
        <v>0</v>
      </c>
      <c r="C80" s="1">
        <f>10477</f>
        <v>10477</v>
      </c>
      <c r="D80" s="1">
        <f>17463</f>
        <v>17463</v>
      </c>
      <c r="E80" s="1">
        <f>17.0537109375</f>
        <v>17.0537109375</v>
      </c>
    </row>
    <row r="81" spans="1:5" x14ac:dyDescent="0.25">
      <c r="A81" s="1">
        <f>22877</f>
        <v>22877</v>
      </c>
      <c r="B81" s="1">
        <f>0</f>
        <v>0</v>
      </c>
      <c r="C81" s="1">
        <f>10616</f>
        <v>10616</v>
      </c>
      <c r="D81" s="1">
        <f>17461</f>
        <v>17461</v>
      </c>
      <c r="E81" s="1">
        <f>17.0517578125</f>
        <v>17.0517578125</v>
      </c>
    </row>
    <row r="82" spans="1:5" x14ac:dyDescent="0.25">
      <c r="A82" s="1">
        <f>23180</f>
        <v>23180</v>
      </c>
      <c r="B82" s="1">
        <f>0</f>
        <v>0</v>
      </c>
      <c r="C82" s="1">
        <f>10768</f>
        <v>10768</v>
      </c>
      <c r="D82" s="1">
        <f>17461</f>
        <v>17461</v>
      </c>
      <c r="E82" s="1">
        <f>17.0517578125</f>
        <v>17.0517578125</v>
      </c>
    </row>
    <row r="83" spans="1:5" x14ac:dyDescent="0.25">
      <c r="A83" s="1">
        <f>23446</f>
        <v>23446</v>
      </c>
      <c r="B83" s="1">
        <f>0</f>
        <v>0</v>
      </c>
      <c r="C83" s="1">
        <f>10904</f>
        <v>10904</v>
      </c>
      <c r="D83" s="1">
        <f>17461</f>
        <v>17461</v>
      </c>
      <c r="E83" s="1">
        <f>17.0517578125</f>
        <v>17.0517578125</v>
      </c>
    </row>
    <row r="84" spans="1:5" x14ac:dyDescent="0.25">
      <c r="A84" s="1">
        <f>23749</f>
        <v>23749</v>
      </c>
      <c r="B84" s="1">
        <f>14</f>
        <v>14</v>
      </c>
      <c r="C84" s="1">
        <f>11081</f>
        <v>11081</v>
      </c>
      <c r="D84" s="1">
        <f>17463</f>
        <v>17463</v>
      </c>
      <c r="E84" s="1">
        <f>17.0537109375</f>
        <v>17.0537109375</v>
      </c>
    </row>
    <row r="85" spans="1:5" x14ac:dyDescent="0.25">
      <c r="A85" s="1">
        <f>24034</f>
        <v>24034</v>
      </c>
      <c r="B85" s="1">
        <f t="shared" ref="B85:B104" si="6">0</f>
        <v>0</v>
      </c>
      <c r="C85" s="1">
        <f>11218</f>
        <v>11218</v>
      </c>
      <c r="D85" s="1">
        <f>17461</f>
        <v>17461</v>
      </c>
      <c r="E85" s="1">
        <f>17.0517578125</f>
        <v>17.0517578125</v>
      </c>
    </row>
    <row r="86" spans="1:5" x14ac:dyDescent="0.25">
      <c r="A86" s="1">
        <f>24326</f>
        <v>24326</v>
      </c>
      <c r="B86" s="1">
        <f t="shared" si="6"/>
        <v>0</v>
      </c>
      <c r="C86" s="1">
        <f>11386</f>
        <v>11386</v>
      </c>
      <c r="D86" s="1">
        <f>17463</f>
        <v>17463</v>
      </c>
      <c r="E86" s="1">
        <f>17.0537109375</f>
        <v>17.0537109375</v>
      </c>
    </row>
    <row r="87" spans="1:5" x14ac:dyDescent="0.25">
      <c r="A87" s="1">
        <f>24602</f>
        <v>24602</v>
      </c>
      <c r="B87" s="1">
        <f t="shared" si="6"/>
        <v>0</v>
      </c>
      <c r="C87" s="1">
        <f>11530</f>
        <v>11530</v>
      </c>
      <c r="D87" s="1">
        <f>17461</f>
        <v>17461</v>
      </c>
      <c r="E87" s="1">
        <f>17.0517578125</f>
        <v>17.0517578125</v>
      </c>
    </row>
    <row r="88" spans="1:5" x14ac:dyDescent="0.25">
      <c r="A88" s="1">
        <f>24879</f>
        <v>24879</v>
      </c>
      <c r="B88" s="1">
        <f t="shared" si="6"/>
        <v>0</v>
      </c>
      <c r="C88" s="1">
        <f>11692</f>
        <v>11692</v>
      </c>
      <c r="D88" s="1">
        <f>17463</f>
        <v>17463</v>
      </c>
      <c r="E88" s="1">
        <f>17.0537109375</f>
        <v>17.0537109375</v>
      </c>
    </row>
    <row r="89" spans="1:5" x14ac:dyDescent="0.25">
      <c r="A89" s="1">
        <f>25166</f>
        <v>25166</v>
      </c>
      <c r="B89" s="1">
        <f t="shared" si="6"/>
        <v>0</v>
      </c>
      <c r="C89" s="1">
        <f>11826</f>
        <v>11826</v>
      </c>
      <c r="D89" s="1">
        <f>17461</f>
        <v>17461</v>
      </c>
      <c r="E89" s="1">
        <f>17.0517578125</f>
        <v>17.0517578125</v>
      </c>
    </row>
    <row r="90" spans="1:5" x14ac:dyDescent="0.25">
      <c r="A90" s="1">
        <f>25460</f>
        <v>25460</v>
      </c>
      <c r="B90" s="1">
        <f t="shared" si="6"/>
        <v>0</v>
      </c>
      <c r="C90" s="1">
        <f>11998</f>
        <v>11998</v>
      </c>
      <c r="D90" s="1">
        <f>17659</f>
        <v>17659</v>
      </c>
      <c r="E90" s="1">
        <f>17.2451171875</f>
        <v>17.2451171875</v>
      </c>
    </row>
    <row r="91" spans="1:5" x14ac:dyDescent="0.25">
      <c r="A91" s="1">
        <f>25734</f>
        <v>25734</v>
      </c>
      <c r="B91" s="1">
        <f t="shared" si="6"/>
        <v>0</v>
      </c>
      <c r="C91" s="1">
        <f>12123</f>
        <v>12123</v>
      </c>
      <c r="D91" s="1">
        <f>17713</f>
        <v>17713</v>
      </c>
      <c r="E91" s="1">
        <f>17.2978515625</f>
        <v>17.2978515625</v>
      </c>
    </row>
    <row r="92" spans="1:5" x14ac:dyDescent="0.25">
      <c r="A92" s="1">
        <f>26010</f>
        <v>26010</v>
      </c>
      <c r="B92" s="1">
        <f t="shared" si="6"/>
        <v>0</v>
      </c>
      <c r="C92" s="1">
        <f>12257</f>
        <v>12257</v>
      </c>
      <c r="D92" s="1">
        <f>17714</f>
        <v>17714</v>
      </c>
      <c r="E92" s="1">
        <f>17.298828125</f>
        <v>17.298828125</v>
      </c>
    </row>
    <row r="93" spans="1:5" x14ac:dyDescent="0.25">
      <c r="A93" s="1">
        <f>26292</f>
        <v>26292</v>
      </c>
      <c r="B93" s="1">
        <f t="shared" si="6"/>
        <v>0</v>
      </c>
      <c r="C93" s="1">
        <f>12378</f>
        <v>12378</v>
      </c>
      <c r="D93" s="1">
        <f>17713</f>
        <v>17713</v>
      </c>
      <c r="E93" s="1">
        <f>17.2978515625</f>
        <v>17.2978515625</v>
      </c>
    </row>
    <row r="94" spans="1:5" x14ac:dyDescent="0.25">
      <c r="A94" s="1">
        <f>26560</f>
        <v>26560</v>
      </c>
      <c r="B94" s="1">
        <f t="shared" si="6"/>
        <v>0</v>
      </c>
      <c r="C94" s="1">
        <f>12501</f>
        <v>12501</v>
      </c>
      <c r="D94" s="1">
        <f>17715</f>
        <v>17715</v>
      </c>
      <c r="E94" s="1">
        <f>17.2998046875</f>
        <v>17.2998046875</v>
      </c>
    </row>
    <row r="95" spans="1:5" x14ac:dyDescent="0.25">
      <c r="A95" s="1">
        <f>26842</f>
        <v>26842</v>
      </c>
      <c r="B95" s="1">
        <f t="shared" si="6"/>
        <v>0</v>
      </c>
      <c r="C95" s="1">
        <f>12621</f>
        <v>12621</v>
      </c>
      <c r="D95" s="1">
        <f>17713</f>
        <v>17713</v>
      </c>
      <c r="E95" s="1">
        <f>17.2978515625</f>
        <v>17.2978515625</v>
      </c>
    </row>
    <row r="96" spans="1:5" x14ac:dyDescent="0.25">
      <c r="A96" s="1">
        <f>27112</f>
        <v>27112</v>
      </c>
      <c r="B96" s="1">
        <f t="shared" si="6"/>
        <v>0</v>
      </c>
      <c r="C96" s="1">
        <f>12743</f>
        <v>12743</v>
      </c>
      <c r="D96" s="1">
        <f>17713</f>
        <v>17713</v>
      </c>
      <c r="E96" s="1">
        <f>17.2978515625</f>
        <v>17.2978515625</v>
      </c>
    </row>
    <row r="97" spans="1:5" x14ac:dyDescent="0.25">
      <c r="A97" s="1">
        <f>27398</f>
        <v>27398</v>
      </c>
      <c r="B97" s="1">
        <f t="shared" si="6"/>
        <v>0</v>
      </c>
      <c r="C97" s="1">
        <f>12862</f>
        <v>12862</v>
      </c>
      <c r="D97" s="1">
        <f>17713</f>
        <v>17713</v>
      </c>
      <c r="E97" s="1">
        <f>17.2978515625</f>
        <v>17.2978515625</v>
      </c>
    </row>
    <row r="98" spans="1:5" x14ac:dyDescent="0.25">
      <c r="A98" s="1">
        <f>27696</f>
        <v>27696</v>
      </c>
      <c r="B98" s="1">
        <f t="shared" si="6"/>
        <v>0</v>
      </c>
      <c r="C98" s="1">
        <f>12985</f>
        <v>12985</v>
      </c>
      <c r="D98" s="1">
        <f>17713</f>
        <v>17713</v>
      </c>
      <c r="E98" s="1">
        <f>17.2978515625</f>
        <v>17.2978515625</v>
      </c>
    </row>
    <row r="99" spans="1:5" x14ac:dyDescent="0.25">
      <c r="A99" s="1">
        <f>27982</f>
        <v>27982</v>
      </c>
      <c r="B99" s="1">
        <f t="shared" si="6"/>
        <v>0</v>
      </c>
      <c r="C99" s="1">
        <f>13110</f>
        <v>13110</v>
      </c>
      <c r="D99" s="1">
        <f>17714</f>
        <v>17714</v>
      </c>
      <c r="E99" s="1">
        <f>17.298828125</f>
        <v>17.298828125</v>
      </c>
    </row>
    <row r="100" spans="1:5" x14ac:dyDescent="0.25">
      <c r="A100" s="1">
        <f>28274</f>
        <v>28274</v>
      </c>
      <c r="B100" s="1">
        <f t="shared" si="6"/>
        <v>0</v>
      </c>
      <c r="C100" s="1">
        <f>13247</f>
        <v>13247</v>
      </c>
      <c r="D100" s="1">
        <f>17713</f>
        <v>17713</v>
      </c>
      <c r="E100" s="1">
        <f>17.2978515625</f>
        <v>17.2978515625</v>
      </c>
    </row>
    <row r="101" spans="1:5" x14ac:dyDescent="0.25">
      <c r="A101" s="1">
        <f>28549</f>
        <v>28549</v>
      </c>
      <c r="B101" s="1">
        <f t="shared" si="6"/>
        <v>0</v>
      </c>
      <c r="C101" s="1">
        <f>13375</f>
        <v>13375</v>
      </c>
      <c r="D101" s="1">
        <f>17715</f>
        <v>17715</v>
      </c>
      <c r="E101" s="1">
        <f>17.2998046875</f>
        <v>17.2998046875</v>
      </c>
    </row>
    <row r="102" spans="1:5" x14ac:dyDescent="0.25">
      <c r="A102" s="1">
        <f>28838</f>
        <v>28838</v>
      </c>
      <c r="B102" s="1">
        <f t="shared" si="6"/>
        <v>0</v>
      </c>
      <c r="C102" s="1">
        <f>13503</f>
        <v>13503</v>
      </c>
      <c r="D102" s="1">
        <f>17713</f>
        <v>17713</v>
      </c>
      <c r="E102" s="1">
        <f>17.2978515625</f>
        <v>17.2978515625</v>
      </c>
    </row>
    <row r="103" spans="1:5" x14ac:dyDescent="0.25">
      <c r="A103" s="1">
        <f>29105</f>
        <v>29105</v>
      </c>
      <c r="B103" s="1">
        <f t="shared" si="6"/>
        <v>0</v>
      </c>
      <c r="C103" s="1">
        <f>13658</f>
        <v>13658</v>
      </c>
      <c r="D103" s="1">
        <f>17715</f>
        <v>17715</v>
      </c>
      <c r="E103" s="1">
        <f>17.2998046875</f>
        <v>17.2998046875</v>
      </c>
    </row>
    <row r="104" spans="1:5" x14ac:dyDescent="0.25">
      <c r="A104" s="1">
        <f>29365</f>
        <v>29365</v>
      </c>
      <c r="B104" s="1">
        <f t="shared" si="6"/>
        <v>0</v>
      </c>
      <c r="C104" s="1">
        <f>13779</f>
        <v>13779</v>
      </c>
      <c r="D104" s="1">
        <f>17713</f>
        <v>17713</v>
      </c>
      <c r="E104" s="1">
        <f>17.2978515625</f>
        <v>17.2978515625</v>
      </c>
    </row>
    <row r="105" spans="1:5" x14ac:dyDescent="0.25">
      <c r="A105" s="1">
        <f>29651</f>
        <v>29651</v>
      </c>
      <c r="B105" s="1">
        <f>4</f>
        <v>4</v>
      </c>
      <c r="C105" s="1">
        <f>13905</f>
        <v>13905</v>
      </c>
      <c r="D105" s="1">
        <f>17715</f>
        <v>17715</v>
      </c>
      <c r="E105" s="1">
        <f>17.2998046875</f>
        <v>17.2998046875</v>
      </c>
    </row>
    <row r="106" spans="1:5" x14ac:dyDescent="0.25">
      <c r="A106" s="1">
        <f>29905</f>
        <v>29905</v>
      </c>
      <c r="B106" s="1">
        <f>0</f>
        <v>0</v>
      </c>
      <c r="C106" s="1">
        <f>14024</f>
        <v>14024</v>
      </c>
      <c r="D106" s="1">
        <f>17713</f>
        <v>17713</v>
      </c>
      <c r="E106" s="1">
        <f t="shared" ref="E106:E112" si="7">17.2978515625</f>
        <v>17.2978515625</v>
      </c>
    </row>
    <row r="107" spans="1:5" x14ac:dyDescent="0.25">
      <c r="A107" s="1">
        <f>30159</f>
        <v>30159</v>
      </c>
      <c r="B107" s="1">
        <f>0</f>
        <v>0</v>
      </c>
      <c r="C107" s="1">
        <f>14147</f>
        <v>14147</v>
      </c>
      <c r="D107" s="1">
        <f>17713</f>
        <v>17713</v>
      </c>
      <c r="E107" s="1">
        <f t="shared" si="7"/>
        <v>17.2978515625</v>
      </c>
    </row>
    <row r="108" spans="1:5" x14ac:dyDescent="0.25">
      <c r="A108" s="1">
        <f>30441</f>
        <v>30441</v>
      </c>
      <c r="B108" s="1">
        <f>0</f>
        <v>0</v>
      </c>
      <c r="C108" s="1">
        <f>14270</f>
        <v>14270</v>
      </c>
      <c r="D108" s="1">
        <f>17713</f>
        <v>17713</v>
      </c>
      <c r="E108" s="1">
        <f t="shared" si="7"/>
        <v>17.2978515625</v>
      </c>
    </row>
    <row r="109" spans="1:5" x14ac:dyDescent="0.25">
      <c r="A109" s="1">
        <f>30746</f>
        <v>30746</v>
      </c>
      <c r="B109" s="1">
        <f>0</f>
        <v>0</v>
      </c>
      <c r="C109" s="1">
        <f>14389</f>
        <v>14389</v>
      </c>
      <c r="D109" s="1">
        <f>17713</f>
        <v>17713</v>
      </c>
      <c r="E109" s="1">
        <f t="shared" si="7"/>
        <v>17.2978515625</v>
      </c>
    </row>
    <row r="110" spans="1:5" x14ac:dyDescent="0.25">
      <c r="A110" s="1">
        <f>31048</f>
        <v>31048</v>
      </c>
      <c r="B110" s="1">
        <f>2</f>
        <v>2</v>
      </c>
      <c r="C110" s="1">
        <f>14506</f>
        <v>14506</v>
      </c>
      <c r="D110" s="1">
        <f>17713</f>
        <v>17713</v>
      </c>
      <c r="E110" s="1">
        <f t="shared" si="7"/>
        <v>17.2978515625</v>
      </c>
    </row>
    <row r="111" spans="1:5" x14ac:dyDescent="0.25">
      <c r="A111" s="1">
        <f>31343</f>
        <v>31343</v>
      </c>
      <c r="B111" s="1">
        <f>0</f>
        <v>0</v>
      </c>
      <c r="C111" s="1">
        <f>14630</f>
        <v>14630</v>
      </c>
      <c r="D111" s="1">
        <f>17713</f>
        <v>17713</v>
      </c>
      <c r="E111" s="1">
        <f t="shared" si="7"/>
        <v>17.2978515625</v>
      </c>
    </row>
    <row r="112" spans="1:5" x14ac:dyDescent="0.25">
      <c r="A112" s="1">
        <f>31625</f>
        <v>31625</v>
      </c>
      <c r="B112" s="1">
        <f>0</f>
        <v>0</v>
      </c>
      <c r="C112" s="1">
        <f>14759</f>
        <v>14759</v>
      </c>
      <c r="D112" s="1">
        <f>17713</f>
        <v>17713</v>
      </c>
      <c r="E112" s="1">
        <f t="shared" si="7"/>
        <v>17.2978515625</v>
      </c>
    </row>
    <row r="113" spans="1:5" x14ac:dyDescent="0.25">
      <c r="A113" s="1">
        <f>31905</f>
        <v>31905</v>
      </c>
      <c r="B113" s="1">
        <f>0</f>
        <v>0</v>
      </c>
      <c r="C113" s="1">
        <f>14919</f>
        <v>14919</v>
      </c>
      <c r="D113" s="1">
        <f>17717</f>
        <v>17717</v>
      </c>
      <c r="E113" s="1">
        <f>17.3017578125</f>
        <v>17.3017578125</v>
      </c>
    </row>
    <row r="114" spans="1:5" x14ac:dyDescent="0.25">
      <c r="A114" s="1">
        <f>32194</f>
        <v>32194</v>
      </c>
      <c r="B114" s="1">
        <f>0</f>
        <v>0</v>
      </c>
      <c r="C114" s="1">
        <f>15040</f>
        <v>15040</v>
      </c>
      <c r="D114" s="1">
        <f>17608</f>
        <v>17608</v>
      </c>
      <c r="E114" s="1">
        <f>17.1953125</f>
        <v>17.1953125</v>
      </c>
    </row>
    <row r="115" spans="1:5" x14ac:dyDescent="0.25">
      <c r="A115" s="1">
        <f>32480</f>
        <v>32480</v>
      </c>
      <c r="B115" s="1">
        <f>0</f>
        <v>0</v>
      </c>
      <c r="C115" s="1">
        <f>15164</f>
        <v>15164</v>
      </c>
      <c r="D115" s="1">
        <f>17608</f>
        <v>17608</v>
      </c>
      <c r="E115" s="1">
        <f>17.1953125</f>
        <v>17.1953125</v>
      </c>
    </row>
    <row r="116" spans="1:5" x14ac:dyDescent="0.25">
      <c r="A116" s="1">
        <f>32771</f>
        <v>32771</v>
      </c>
      <c r="B116" s="1">
        <f>4</f>
        <v>4</v>
      </c>
      <c r="C116" s="1">
        <f>15290</f>
        <v>15290</v>
      </c>
      <c r="D116" s="1">
        <f>17608</f>
        <v>17608</v>
      </c>
      <c r="E116" s="1">
        <f>17.1953125</f>
        <v>17.1953125</v>
      </c>
    </row>
    <row r="117" spans="1:5" x14ac:dyDescent="0.25">
      <c r="A117" s="1">
        <f>33044</f>
        <v>33044</v>
      </c>
      <c r="B117" s="1">
        <f>0</f>
        <v>0</v>
      </c>
      <c r="C117" s="1">
        <f>15411</f>
        <v>15411</v>
      </c>
      <c r="D117" s="1">
        <f>17608</f>
        <v>17608</v>
      </c>
      <c r="E117" s="1">
        <f>17.1953125</f>
        <v>17.1953125</v>
      </c>
    </row>
    <row r="118" spans="1:5" x14ac:dyDescent="0.25">
      <c r="A118" s="1">
        <f>33354</f>
        <v>33354</v>
      </c>
      <c r="B118" s="1">
        <f>3</f>
        <v>3</v>
      </c>
      <c r="C118" s="1">
        <f>15543</f>
        <v>15543</v>
      </c>
      <c r="D118" s="1">
        <f>17610</f>
        <v>17610</v>
      </c>
      <c r="E118" s="1">
        <f>17.197265625</f>
        <v>17.197265625</v>
      </c>
    </row>
    <row r="119" spans="1:5" x14ac:dyDescent="0.25">
      <c r="A119" s="1">
        <f>33662</f>
        <v>33662</v>
      </c>
      <c r="B119" s="1">
        <f>0</f>
        <v>0</v>
      </c>
      <c r="C119" s="1">
        <f>15699</f>
        <v>15699</v>
      </c>
      <c r="D119" s="1">
        <f>17608</f>
        <v>17608</v>
      </c>
      <c r="E119" s="1">
        <f>17.1953125</f>
        <v>17.1953125</v>
      </c>
    </row>
    <row r="120" spans="1:5" x14ac:dyDescent="0.25">
      <c r="A120" s="1">
        <f>33977</f>
        <v>33977</v>
      </c>
      <c r="B120" s="1">
        <f>3</f>
        <v>3</v>
      </c>
      <c r="C120" s="1">
        <f>15830</f>
        <v>15830</v>
      </c>
      <c r="D120" s="1">
        <f>17608</f>
        <v>17608</v>
      </c>
      <c r="E120" s="1">
        <f>17.1953125</f>
        <v>17.1953125</v>
      </c>
    </row>
    <row r="121" spans="1:5" x14ac:dyDescent="0.25">
      <c r="A121" s="1">
        <f>34305</f>
        <v>34305</v>
      </c>
      <c r="B121" s="1">
        <f>2</f>
        <v>2</v>
      </c>
      <c r="C121" s="1">
        <f>15986</f>
        <v>15986</v>
      </c>
      <c r="D121" s="1">
        <f>17608</f>
        <v>17608</v>
      </c>
      <c r="E121" s="1">
        <f>17.1953125</f>
        <v>17.1953125</v>
      </c>
    </row>
    <row r="122" spans="1:5" x14ac:dyDescent="0.25">
      <c r="A122" s="1">
        <f>34588</f>
        <v>34588</v>
      </c>
      <c r="B122" s="1">
        <f>0</f>
        <v>0</v>
      </c>
      <c r="C122" s="1">
        <f>16149</f>
        <v>16149</v>
      </c>
      <c r="D122" s="1">
        <f>17924</f>
        <v>17924</v>
      </c>
      <c r="E122" s="1">
        <f>17.50390625</f>
        <v>17.50390625</v>
      </c>
    </row>
    <row r="123" spans="1:5" x14ac:dyDescent="0.25">
      <c r="A123" s="1">
        <f>34874</f>
        <v>34874</v>
      </c>
      <c r="B123" s="1">
        <f>4</f>
        <v>4</v>
      </c>
      <c r="C123" s="1">
        <f>16296</f>
        <v>16296</v>
      </c>
      <c r="D123" s="1">
        <f>17928</f>
        <v>17928</v>
      </c>
      <c r="E123" s="1">
        <f>17.5078125</f>
        <v>17.5078125</v>
      </c>
    </row>
    <row r="124" spans="1:5" x14ac:dyDescent="0.25">
      <c r="A124" s="1">
        <f>35161</f>
        <v>35161</v>
      </c>
      <c r="B124" s="1">
        <f>0</f>
        <v>0</v>
      </c>
      <c r="C124" s="1">
        <f>16433</f>
        <v>16433</v>
      </c>
      <c r="D124" s="1">
        <f>17928</f>
        <v>17928</v>
      </c>
      <c r="E124" s="1">
        <f>17.5078125</f>
        <v>17.5078125</v>
      </c>
    </row>
    <row r="125" spans="1:5" x14ac:dyDescent="0.25">
      <c r="A125" s="1">
        <f>35456</f>
        <v>35456</v>
      </c>
      <c r="B125" s="1">
        <f>0</f>
        <v>0</v>
      </c>
      <c r="C125" s="1">
        <f>16558</f>
        <v>16558</v>
      </c>
      <c r="D125" s="1">
        <f>17928</f>
        <v>17928</v>
      </c>
      <c r="E125" s="1">
        <f>17.5078125</f>
        <v>17.5078125</v>
      </c>
    </row>
    <row r="126" spans="1:5" x14ac:dyDescent="0.25">
      <c r="A126" s="1">
        <f>35740</f>
        <v>35740</v>
      </c>
      <c r="B126" s="1">
        <f>0</f>
        <v>0</v>
      </c>
      <c r="C126" s="1">
        <f>16692</f>
        <v>16692</v>
      </c>
      <c r="D126" s="1">
        <f>17928</f>
        <v>17928</v>
      </c>
      <c r="E126" s="1">
        <f>17.5078125</f>
        <v>17.5078125</v>
      </c>
    </row>
    <row r="127" spans="1:5" x14ac:dyDescent="0.25">
      <c r="A127" s="1">
        <f>36038</f>
        <v>36038</v>
      </c>
      <c r="B127" s="1">
        <f>0</f>
        <v>0</v>
      </c>
      <c r="C127" s="1">
        <f>16811</f>
        <v>16811</v>
      </c>
      <c r="D127" s="1">
        <f>17928</f>
        <v>17928</v>
      </c>
      <c r="E127" s="1">
        <f>17.5078125</f>
        <v>17.5078125</v>
      </c>
    </row>
    <row r="128" spans="1:5" x14ac:dyDescent="0.25">
      <c r="A128" s="1">
        <f>36315</f>
        <v>36315</v>
      </c>
      <c r="B128" s="1">
        <f>0</f>
        <v>0</v>
      </c>
      <c r="C128" s="1">
        <f>16930</f>
        <v>16930</v>
      </c>
      <c r="D128" s="1">
        <f>17930</f>
        <v>17930</v>
      </c>
      <c r="E128" s="1">
        <f>17.509765625</f>
        <v>17.509765625</v>
      </c>
    </row>
    <row r="129" spans="1:5" x14ac:dyDescent="0.25">
      <c r="A129" s="1">
        <f>36572</f>
        <v>36572</v>
      </c>
      <c r="B129" s="1">
        <f>0</f>
        <v>0</v>
      </c>
      <c r="C129" s="1">
        <f>17049</f>
        <v>17049</v>
      </c>
      <c r="D129" s="1">
        <f>17928</f>
        <v>17928</v>
      </c>
      <c r="E129" s="1">
        <f>17.5078125</f>
        <v>17.5078125</v>
      </c>
    </row>
    <row r="130" spans="1:5" x14ac:dyDescent="0.25">
      <c r="A130" s="1">
        <f>36850</f>
        <v>36850</v>
      </c>
      <c r="B130" s="1">
        <f>4</f>
        <v>4</v>
      </c>
      <c r="C130" s="1">
        <f>17177</f>
        <v>17177</v>
      </c>
      <c r="D130" s="1">
        <f>17930</f>
        <v>17930</v>
      </c>
      <c r="E130" s="1">
        <f>17.509765625</f>
        <v>17.509765625</v>
      </c>
    </row>
    <row r="131" spans="1:5" x14ac:dyDescent="0.25">
      <c r="A131" s="1">
        <f>37142</f>
        <v>37142</v>
      </c>
      <c r="B131" s="1">
        <f>0</f>
        <v>0</v>
      </c>
      <c r="C131" s="1">
        <f>17287</f>
        <v>17287</v>
      </c>
      <c r="D131" s="1">
        <f>17928</f>
        <v>17928</v>
      </c>
      <c r="E131" s="1">
        <f>17.5078125</f>
        <v>17.5078125</v>
      </c>
    </row>
    <row r="132" spans="1:5" x14ac:dyDescent="0.25">
      <c r="C132" s="1">
        <f>17407</f>
        <v>17407</v>
      </c>
      <c r="D132" s="1">
        <f>17928</f>
        <v>17928</v>
      </c>
      <c r="E132" s="1">
        <f>17.5078125</f>
        <v>17.5078125</v>
      </c>
    </row>
    <row r="133" spans="1:5" x14ac:dyDescent="0.25">
      <c r="C133" s="1">
        <f>17526</f>
        <v>17526</v>
      </c>
      <c r="D133" s="1">
        <f>17928</f>
        <v>17928</v>
      </c>
      <c r="E133" s="1">
        <f>17.5078125</f>
        <v>17.5078125</v>
      </c>
    </row>
    <row r="134" spans="1:5" x14ac:dyDescent="0.25">
      <c r="C134" s="1">
        <f>17651</f>
        <v>17651</v>
      </c>
      <c r="D134" s="1">
        <f>17932</f>
        <v>17932</v>
      </c>
      <c r="E134" s="1">
        <f>17.51171875</f>
        <v>17.51171875</v>
      </c>
    </row>
    <row r="135" spans="1:5" x14ac:dyDescent="0.25">
      <c r="C135" s="1">
        <f>17777</f>
        <v>17777</v>
      </c>
      <c r="D135" s="1">
        <f>17932</f>
        <v>17932</v>
      </c>
      <c r="E135" s="1">
        <f>17.51171875</f>
        <v>17.51171875</v>
      </c>
    </row>
    <row r="136" spans="1:5" x14ac:dyDescent="0.25">
      <c r="C136" s="1">
        <f>17926</f>
        <v>17926</v>
      </c>
      <c r="D136" s="1">
        <f>17764</f>
        <v>17764</v>
      </c>
      <c r="E136" s="1">
        <f>17.34765625</f>
        <v>17.34765625</v>
      </c>
    </row>
    <row r="137" spans="1:5" x14ac:dyDescent="0.25">
      <c r="C137" s="1">
        <f>18044</f>
        <v>18044</v>
      </c>
      <c r="D137" s="1">
        <f>17768</f>
        <v>17768</v>
      </c>
      <c r="E137" s="1">
        <f>17.3515625</f>
        <v>17.3515625</v>
      </c>
    </row>
    <row r="138" spans="1:5" x14ac:dyDescent="0.25">
      <c r="C138" s="1">
        <f>18162</f>
        <v>18162</v>
      </c>
      <c r="D138" s="1">
        <f>17768</f>
        <v>17768</v>
      </c>
      <c r="E138" s="1">
        <f>17.3515625</f>
        <v>17.3515625</v>
      </c>
    </row>
    <row r="139" spans="1:5" x14ac:dyDescent="0.25">
      <c r="C139" s="1">
        <f>18308</f>
        <v>18308</v>
      </c>
      <c r="D139" s="1">
        <f>17768</f>
        <v>17768</v>
      </c>
      <c r="E139" s="1">
        <f>17.3515625</f>
        <v>17.3515625</v>
      </c>
    </row>
    <row r="140" spans="1:5" x14ac:dyDescent="0.25">
      <c r="C140" s="1">
        <f>18441</f>
        <v>18441</v>
      </c>
      <c r="D140" s="1">
        <f>17880</f>
        <v>17880</v>
      </c>
      <c r="E140" s="1">
        <f>17.4609375</f>
        <v>17.4609375</v>
      </c>
    </row>
    <row r="141" spans="1:5" x14ac:dyDescent="0.25">
      <c r="C141" s="1">
        <f>18588</f>
        <v>18588</v>
      </c>
      <c r="D141" s="1">
        <f>17882</f>
        <v>17882</v>
      </c>
      <c r="E141" s="1">
        <f>17.462890625</f>
        <v>17.462890625</v>
      </c>
    </row>
    <row r="142" spans="1:5" x14ac:dyDescent="0.25">
      <c r="C142" s="1">
        <f>18722</f>
        <v>18722</v>
      </c>
      <c r="D142" s="1">
        <f>17880</f>
        <v>17880</v>
      </c>
      <c r="E142" s="1">
        <f>17.4609375</f>
        <v>17.4609375</v>
      </c>
    </row>
    <row r="143" spans="1:5" x14ac:dyDescent="0.25">
      <c r="C143" s="1">
        <f>18870</f>
        <v>18870</v>
      </c>
      <c r="D143" s="1">
        <f>17924</f>
        <v>17924</v>
      </c>
      <c r="E143" s="1">
        <f>17.50390625</f>
        <v>17.50390625</v>
      </c>
    </row>
    <row r="144" spans="1:5" x14ac:dyDescent="0.25">
      <c r="C144" s="1">
        <f>19059</f>
        <v>19059</v>
      </c>
      <c r="D144" s="1">
        <f>17952</f>
        <v>17952</v>
      </c>
      <c r="E144" s="1">
        <f>17.53125</f>
        <v>17.53125</v>
      </c>
    </row>
    <row r="145" spans="3:5" x14ac:dyDescent="0.25">
      <c r="C145" s="1">
        <f>19199</f>
        <v>19199</v>
      </c>
      <c r="D145" s="1">
        <f>17960</f>
        <v>17960</v>
      </c>
      <c r="E145" s="1">
        <f>17.5390625</f>
        <v>17.5390625</v>
      </c>
    </row>
    <row r="146" spans="3:5" x14ac:dyDescent="0.25">
      <c r="C146" s="1">
        <f>19313</f>
        <v>19313</v>
      </c>
      <c r="D146" s="1">
        <f>17960</f>
        <v>17960</v>
      </c>
      <c r="E146" s="1">
        <f>17.5390625</f>
        <v>17.5390625</v>
      </c>
    </row>
    <row r="147" spans="3:5" x14ac:dyDescent="0.25">
      <c r="C147" s="1">
        <f>19433</f>
        <v>19433</v>
      </c>
      <c r="D147" s="1">
        <f>17960</f>
        <v>17960</v>
      </c>
      <c r="E147" s="1">
        <f>17.5390625</f>
        <v>17.5390625</v>
      </c>
    </row>
    <row r="148" spans="3:5" x14ac:dyDescent="0.25">
      <c r="C148" s="1">
        <f>19557</f>
        <v>19557</v>
      </c>
      <c r="D148" s="1">
        <f>17962</f>
        <v>17962</v>
      </c>
      <c r="E148" s="1">
        <f>17.541015625</f>
        <v>17.541015625</v>
      </c>
    </row>
    <row r="149" spans="3:5" x14ac:dyDescent="0.25">
      <c r="C149" s="1">
        <f>19690</f>
        <v>19690</v>
      </c>
      <c r="D149" s="1">
        <f>18078</f>
        <v>18078</v>
      </c>
      <c r="E149" s="1">
        <f>17.654296875</f>
        <v>17.654296875</v>
      </c>
    </row>
    <row r="150" spans="3:5" x14ac:dyDescent="0.25">
      <c r="C150" s="1">
        <f>19816</f>
        <v>19816</v>
      </c>
      <c r="D150" s="1">
        <f>18080</f>
        <v>18080</v>
      </c>
      <c r="E150" s="1">
        <f>17.65625</f>
        <v>17.65625</v>
      </c>
    </row>
    <row r="151" spans="3:5" x14ac:dyDescent="0.25">
      <c r="C151" s="1">
        <f>19936</f>
        <v>19936</v>
      </c>
      <c r="D151" s="1">
        <f>18078</f>
        <v>18078</v>
      </c>
      <c r="E151" s="1">
        <f t="shared" ref="E151:E156" si="8">17.654296875</f>
        <v>17.654296875</v>
      </c>
    </row>
    <row r="152" spans="3:5" x14ac:dyDescent="0.25">
      <c r="C152" s="1">
        <f>20060</f>
        <v>20060</v>
      </c>
      <c r="D152" s="1">
        <f>18078</f>
        <v>18078</v>
      </c>
      <c r="E152" s="1">
        <f t="shared" si="8"/>
        <v>17.654296875</v>
      </c>
    </row>
    <row r="153" spans="3:5" x14ac:dyDescent="0.25">
      <c r="C153" s="1">
        <f>20179</f>
        <v>20179</v>
      </c>
      <c r="D153" s="1">
        <f>18078</f>
        <v>18078</v>
      </c>
      <c r="E153" s="1">
        <f t="shared" si="8"/>
        <v>17.654296875</v>
      </c>
    </row>
    <row r="154" spans="3:5" x14ac:dyDescent="0.25">
      <c r="C154" s="1">
        <f>20300</f>
        <v>20300</v>
      </c>
      <c r="D154" s="1">
        <f>18078</f>
        <v>18078</v>
      </c>
      <c r="E154" s="1">
        <f t="shared" si="8"/>
        <v>17.654296875</v>
      </c>
    </row>
    <row r="155" spans="3:5" x14ac:dyDescent="0.25">
      <c r="C155" s="1">
        <f>20424</f>
        <v>20424</v>
      </c>
      <c r="D155" s="1">
        <f>18078</f>
        <v>18078</v>
      </c>
      <c r="E155" s="1">
        <f t="shared" si="8"/>
        <v>17.654296875</v>
      </c>
    </row>
    <row r="156" spans="3:5" x14ac:dyDescent="0.25">
      <c r="C156" s="1">
        <f>20561</f>
        <v>20561</v>
      </c>
      <c r="D156" s="1">
        <f>18078</f>
        <v>18078</v>
      </c>
      <c r="E156" s="1">
        <f t="shared" si="8"/>
        <v>17.654296875</v>
      </c>
    </row>
    <row r="157" spans="3:5" x14ac:dyDescent="0.25">
      <c r="C157" s="1">
        <f>20792</f>
        <v>20792</v>
      </c>
      <c r="D157" s="1">
        <f>18146</f>
        <v>18146</v>
      </c>
      <c r="E157" s="1">
        <f>17.720703125</f>
        <v>17.720703125</v>
      </c>
    </row>
    <row r="158" spans="3:5" x14ac:dyDescent="0.25">
      <c r="C158" s="1">
        <f>20922</f>
        <v>20922</v>
      </c>
      <c r="D158" s="1">
        <f>18146</f>
        <v>18146</v>
      </c>
      <c r="E158" s="1">
        <f>17.720703125</f>
        <v>17.720703125</v>
      </c>
    </row>
    <row r="159" spans="3:5" x14ac:dyDescent="0.25">
      <c r="C159" s="1">
        <f>21044</f>
        <v>21044</v>
      </c>
      <c r="D159" s="1">
        <f>18150</f>
        <v>18150</v>
      </c>
      <c r="E159" s="1">
        <f>17.724609375</f>
        <v>17.724609375</v>
      </c>
    </row>
    <row r="160" spans="3:5" x14ac:dyDescent="0.25">
      <c r="C160" s="1">
        <f>21166</f>
        <v>21166</v>
      </c>
      <c r="D160" s="1">
        <f>18150</f>
        <v>18150</v>
      </c>
      <c r="E160" s="1">
        <f>17.724609375</f>
        <v>17.724609375</v>
      </c>
    </row>
    <row r="161" spans="3:5" x14ac:dyDescent="0.25">
      <c r="C161" s="1">
        <f>21314</f>
        <v>21314</v>
      </c>
      <c r="D161" s="1">
        <f>18151</f>
        <v>18151</v>
      </c>
      <c r="E161" s="1">
        <f>17.7255859375</f>
        <v>17.7255859375</v>
      </c>
    </row>
    <row r="162" spans="3:5" x14ac:dyDescent="0.25">
      <c r="C162" s="1">
        <f>21440</f>
        <v>21440</v>
      </c>
      <c r="D162" s="1">
        <f>18150</f>
        <v>18150</v>
      </c>
      <c r="E162" s="1">
        <f>17.724609375</f>
        <v>17.724609375</v>
      </c>
    </row>
    <row r="163" spans="3:5" x14ac:dyDescent="0.25">
      <c r="C163" s="1">
        <f>21568</f>
        <v>21568</v>
      </c>
      <c r="D163" s="1">
        <f>18152</f>
        <v>18152</v>
      </c>
      <c r="E163" s="1">
        <f>17.7265625</f>
        <v>17.7265625</v>
      </c>
    </row>
    <row r="164" spans="3:5" x14ac:dyDescent="0.25">
      <c r="C164" s="1">
        <f>21708</f>
        <v>21708</v>
      </c>
      <c r="D164" s="1">
        <f>18150</f>
        <v>18150</v>
      </c>
      <c r="E164" s="1">
        <f>17.724609375</f>
        <v>17.724609375</v>
      </c>
    </row>
    <row r="165" spans="3:5" x14ac:dyDescent="0.25">
      <c r="C165" s="1">
        <f>21833</f>
        <v>21833</v>
      </c>
      <c r="D165" s="1">
        <f>18152</f>
        <v>18152</v>
      </c>
      <c r="E165" s="1">
        <f>17.7265625</f>
        <v>17.7265625</v>
      </c>
    </row>
    <row r="166" spans="3:5" x14ac:dyDescent="0.25">
      <c r="C166" s="1">
        <f>21976</f>
        <v>21976</v>
      </c>
      <c r="D166" s="1">
        <f>18150</f>
        <v>18150</v>
      </c>
      <c r="E166" s="1">
        <f>17.724609375</f>
        <v>17.724609375</v>
      </c>
    </row>
    <row r="167" spans="3:5" x14ac:dyDescent="0.25">
      <c r="C167" s="1">
        <f>22110</f>
        <v>22110</v>
      </c>
      <c r="D167" s="1">
        <f>18152</f>
        <v>18152</v>
      </c>
      <c r="E167" s="1">
        <f>17.7265625</f>
        <v>17.7265625</v>
      </c>
    </row>
    <row r="168" spans="3:5" x14ac:dyDescent="0.25">
      <c r="C168" s="1">
        <f>22235</f>
        <v>22235</v>
      </c>
      <c r="D168" s="1">
        <f>18150</f>
        <v>18150</v>
      </c>
      <c r="E168" s="1">
        <f t="shared" ref="E168:E173" si="9">17.724609375</f>
        <v>17.724609375</v>
      </c>
    </row>
    <row r="169" spans="3:5" x14ac:dyDescent="0.25">
      <c r="C169" s="1">
        <f>22359</f>
        <v>22359</v>
      </c>
      <c r="D169" s="1">
        <f>18150</f>
        <v>18150</v>
      </c>
      <c r="E169" s="1">
        <f t="shared" si="9"/>
        <v>17.724609375</v>
      </c>
    </row>
    <row r="170" spans="3:5" x14ac:dyDescent="0.25">
      <c r="C170" s="1">
        <f>22482</f>
        <v>22482</v>
      </c>
      <c r="D170" s="1">
        <f>18150</f>
        <v>18150</v>
      </c>
      <c r="E170" s="1">
        <f t="shared" si="9"/>
        <v>17.724609375</v>
      </c>
    </row>
    <row r="171" spans="3:5" x14ac:dyDescent="0.25">
      <c r="C171" s="1">
        <f>22607</f>
        <v>22607</v>
      </c>
      <c r="D171" s="1">
        <f>18150</f>
        <v>18150</v>
      </c>
      <c r="E171" s="1">
        <f t="shared" si="9"/>
        <v>17.724609375</v>
      </c>
    </row>
    <row r="172" spans="3:5" x14ac:dyDescent="0.25">
      <c r="C172" s="1">
        <f>22745</f>
        <v>22745</v>
      </c>
      <c r="D172" s="1">
        <f>18150</f>
        <v>18150</v>
      </c>
      <c r="E172" s="1">
        <f t="shared" si="9"/>
        <v>17.724609375</v>
      </c>
    </row>
    <row r="173" spans="3:5" x14ac:dyDescent="0.25">
      <c r="C173" s="1">
        <f>22898</f>
        <v>22898</v>
      </c>
      <c r="D173" s="1">
        <f>18150</f>
        <v>18150</v>
      </c>
      <c r="E173" s="1">
        <f t="shared" si="9"/>
        <v>17.724609375</v>
      </c>
    </row>
    <row r="174" spans="3:5" x14ac:dyDescent="0.25">
      <c r="C174" s="1">
        <f>23022</f>
        <v>23022</v>
      </c>
      <c r="D174" s="1">
        <f>18246</f>
        <v>18246</v>
      </c>
      <c r="E174" s="1">
        <f>17.818359375</f>
        <v>17.818359375</v>
      </c>
    </row>
    <row r="175" spans="3:5" x14ac:dyDescent="0.25">
      <c r="C175" s="1">
        <f>23146</f>
        <v>23146</v>
      </c>
      <c r="D175" s="1">
        <f>18246</f>
        <v>18246</v>
      </c>
      <c r="E175" s="1">
        <f>17.818359375</f>
        <v>17.818359375</v>
      </c>
    </row>
    <row r="176" spans="3:5" x14ac:dyDescent="0.25">
      <c r="C176" s="1">
        <f>23273</f>
        <v>23273</v>
      </c>
      <c r="D176" s="1">
        <f>18248</f>
        <v>18248</v>
      </c>
      <c r="E176" s="1">
        <f>17.8203125</f>
        <v>17.8203125</v>
      </c>
    </row>
    <row r="177" spans="3:5" x14ac:dyDescent="0.25">
      <c r="C177" s="1">
        <f>23399</f>
        <v>23399</v>
      </c>
      <c r="D177" s="1">
        <f>18246</f>
        <v>18246</v>
      </c>
      <c r="E177" s="1">
        <f>17.818359375</f>
        <v>17.818359375</v>
      </c>
    </row>
    <row r="178" spans="3:5" x14ac:dyDescent="0.25">
      <c r="C178" s="1">
        <f>23521</f>
        <v>23521</v>
      </c>
      <c r="D178" s="1">
        <f>18248</f>
        <v>18248</v>
      </c>
      <c r="E178" s="1">
        <f>17.8203125</f>
        <v>17.8203125</v>
      </c>
    </row>
    <row r="179" spans="3:5" x14ac:dyDescent="0.25">
      <c r="C179" s="1">
        <f>23651</f>
        <v>23651</v>
      </c>
      <c r="D179" s="1">
        <f>18294</f>
        <v>18294</v>
      </c>
      <c r="E179" s="1">
        <f>17.865234375</f>
        <v>17.865234375</v>
      </c>
    </row>
    <row r="180" spans="3:5" x14ac:dyDescent="0.25">
      <c r="C180" s="1">
        <f>23815</f>
        <v>23815</v>
      </c>
      <c r="D180" s="1">
        <f>19202</f>
        <v>19202</v>
      </c>
      <c r="E180" s="1">
        <f>18.751953125</f>
        <v>18.751953125</v>
      </c>
    </row>
    <row r="181" spans="3:5" x14ac:dyDescent="0.25">
      <c r="C181" s="1">
        <f>23935</f>
        <v>23935</v>
      </c>
      <c r="D181" s="1">
        <f>19358</f>
        <v>19358</v>
      </c>
      <c r="E181" s="1">
        <f>18.904296875</f>
        <v>18.904296875</v>
      </c>
    </row>
    <row r="182" spans="3:5" x14ac:dyDescent="0.25">
      <c r="C182" s="1">
        <f>24050</f>
        <v>24050</v>
      </c>
      <c r="D182" s="1">
        <f>19358</f>
        <v>19358</v>
      </c>
      <c r="E182" s="1">
        <f>18.904296875</f>
        <v>18.904296875</v>
      </c>
    </row>
    <row r="183" spans="3:5" x14ac:dyDescent="0.25">
      <c r="C183" s="1">
        <f>24171</f>
        <v>24171</v>
      </c>
      <c r="D183" s="1">
        <f>19358</f>
        <v>19358</v>
      </c>
      <c r="E183" s="1">
        <f>18.904296875</f>
        <v>18.904296875</v>
      </c>
    </row>
    <row r="184" spans="3:5" x14ac:dyDescent="0.25">
      <c r="C184" s="1">
        <f>24286</f>
        <v>24286</v>
      </c>
      <c r="D184" s="1">
        <f>19358</f>
        <v>19358</v>
      </c>
      <c r="E184" s="1">
        <f>18.904296875</f>
        <v>18.904296875</v>
      </c>
    </row>
    <row r="185" spans="3:5" x14ac:dyDescent="0.25">
      <c r="C185" s="1">
        <f>24432</f>
        <v>24432</v>
      </c>
      <c r="D185" s="1">
        <f>19360</f>
        <v>19360</v>
      </c>
      <c r="E185" s="1">
        <f>18.90625</f>
        <v>18.90625</v>
      </c>
    </row>
    <row r="186" spans="3:5" x14ac:dyDescent="0.25">
      <c r="C186" s="1">
        <f>24554</f>
        <v>24554</v>
      </c>
      <c r="D186" s="1">
        <f>19358</f>
        <v>19358</v>
      </c>
      <c r="E186" s="1">
        <f>18.904296875</f>
        <v>18.904296875</v>
      </c>
    </row>
    <row r="187" spans="3:5" x14ac:dyDescent="0.25">
      <c r="C187" s="1">
        <f>24702</f>
        <v>24702</v>
      </c>
      <c r="D187" s="1">
        <f>19360</f>
        <v>19360</v>
      </c>
      <c r="E187" s="1">
        <f>18.90625</f>
        <v>18.90625</v>
      </c>
    </row>
    <row r="188" spans="3:5" x14ac:dyDescent="0.25">
      <c r="C188" s="1">
        <f>24847</f>
        <v>24847</v>
      </c>
      <c r="D188" s="1">
        <f>19358</f>
        <v>19358</v>
      </c>
      <c r="E188" s="1">
        <f>18.904296875</f>
        <v>18.904296875</v>
      </c>
    </row>
    <row r="189" spans="3:5" x14ac:dyDescent="0.25">
      <c r="C189" s="1">
        <f>24977</f>
        <v>24977</v>
      </c>
      <c r="D189" s="1">
        <f>19360</f>
        <v>19360</v>
      </c>
      <c r="E189" s="1">
        <f>18.90625</f>
        <v>18.90625</v>
      </c>
    </row>
    <row r="190" spans="3:5" x14ac:dyDescent="0.25">
      <c r="C190" s="1">
        <f>25096</f>
        <v>25096</v>
      </c>
      <c r="D190" s="1">
        <f>19358</f>
        <v>19358</v>
      </c>
      <c r="E190" s="1">
        <f>18.904296875</f>
        <v>18.904296875</v>
      </c>
    </row>
    <row r="191" spans="3:5" x14ac:dyDescent="0.25">
      <c r="C191" s="1">
        <f>25229</f>
        <v>25229</v>
      </c>
      <c r="D191" s="1">
        <f>19359</f>
        <v>19359</v>
      </c>
      <c r="E191" s="1">
        <f>18.9052734375</f>
        <v>18.9052734375</v>
      </c>
    </row>
    <row r="192" spans="3:5" x14ac:dyDescent="0.25">
      <c r="C192" s="1">
        <f>25349</f>
        <v>25349</v>
      </c>
      <c r="D192" s="1">
        <f t="shared" ref="D192:D199" si="10">19358</f>
        <v>19358</v>
      </c>
      <c r="E192" s="1">
        <f t="shared" ref="E192:E199" si="11">18.904296875</f>
        <v>18.904296875</v>
      </c>
    </row>
    <row r="193" spans="3:5" x14ac:dyDescent="0.25">
      <c r="C193" s="1">
        <f>25472</f>
        <v>25472</v>
      </c>
      <c r="D193" s="1">
        <f t="shared" si="10"/>
        <v>19358</v>
      </c>
      <c r="E193" s="1">
        <f t="shared" si="11"/>
        <v>18.904296875</v>
      </c>
    </row>
    <row r="194" spans="3:5" x14ac:dyDescent="0.25">
      <c r="C194" s="1">
        <f>25604</f>
        <v>25604</v>
      </c>
      <c r="D194" s="1">
        <f t="shared" si="10"/>
        <v>19358</v>
      </c>
      <c r="E194" s="1">
        <f t="shared" si="11"/>
        <v>18.904296875</v>
      </c>
    </row>
    <row r="195" spans="3:5" x14ac:dyDescent="0.25">
      <c r="C195" s="1">
        <f>25729</f>
        <v>25729</v>
      </c>
      <c r="D195" s="1">
        <f t="shared" si="10"/>
        <v>19358</v>
      </c>
      <c r="E195" s="1">
        <f t="shared" si="11"/>
        <v>18.904296875</v>
      </c>
    </row>
    <row r="196" spans="3:5" x14ac:dyDescent="0.25">
      <c r="C196" s="1">
        <f>25898</f>
        <v>25898</v>
      </c>
      <c r="D196" s="1">
        <f t="shared" si="10"/>
        <v>19358</v>
      </c>
      <c r="E196" s="1">
        <f t="shared" si="11"/>
        <v>18.904296875</v>
      </c>
    </row>
    <row r="197" spans="3:5" x14ac:dyDescent="0.25">
      <c r="C197" s="1">
        <f>26030</f>
        <v>26030</v>
      </c>
      <c r="D197" s="1">
        <f t="shared" si="10"/>
        <v>19358</v>
      </c>
      <c r="E197" s="1">
        <f t="shared" si="11"/>
        <v>18.904296875</v>
      </c>
    </row>
    <row r="198" spans="3:5" x14ac:dyDescent="0.25">
      <c r="C198" s="1">
        <f>26149</f>
        <v>26149</v>
      </c>
      <c r="D198" s="1">
        <f t="shared" si="10"/>
        <v>19358</v>
      </c>
      <c r="E198" s="1">
        <f t="shared" si="11"/>
        <v>18.904296875</v>
      </c>
    </row>
    <row r="199" spans="3:5" x14ac:dyDescent="0.25">
      <c r="C199" s="1">
        <f>26260</f>
        <v>26260</v>
      </c>
      <c r="D199" s="1">
        <f t="shared" si="10"/>
        <v>19358</v>
      </c>
      <c r="E199" s="1">
        <f t="shared" si="11"/>
        <v>18.904296875</v>
      </c>
    </row>
    <row r="200" spans="3:5" x14ac:dyDescent="0.25">
      <c r="C200" s="1">
        <f>26388</f>
        <v>26388</v>
      </c>
      <c r="D200" s="1">
        <f>19360</f>
        <v>19360</v>
      </c>
      <c r="E200" s="1">
        <f>18.90625</f>
        <v>18.90625</v>
      </c>
    </row>
    <row r="201" spans="3:5" x14ac:dyDescent="0.25">
      <c r="C201" s="1">
        <f>26515</f>
        <v>26515</v>
      </c>
      <c r="D201" s="1">
        <f>19358</f>
        <v>19358</v>
      </c>
      <c r="E201" s="1">
        <f>18.904296875</f>
        <v>18.904296875</v>
      </c>
    </row>
    <row r="202" spans="3:5" x14ac:dyDescent="0.25">
      <c r="C202" s="1">
        <f>26662</f>
        <v>26662</v>
      </c>
      <c r="D202" s="1">
        <f>19460</f>
        <v>19460</v>
      </c>
      <c r="E202" s="1">
        <f>19.00390625</f>
        <v>19.00390625</v>
      </c>
    </row>
    <row r="203" spans="3:5" x14ac:dyDescent="0.25">
      <c r="C203" s="1">
        <f>26794</f>
        <v>26794</v>
      </c>
      <c r="D203" s="1">
        <f>19558</f>
        <v>19558</v>
      </c>
      <c r="E203" s="1">
        <f>19.099609375</f>
        <v>19.099609375</v>
      </c>
    </row>
    <row r="204" spans="3:5" x14ac:dyDescent="0.25">
      <c r="C204" s="1">
        <f>26916</f>
        <v>26916</v>
      </c>
      <c r="D204" s="1">
        <f>19560</f>
        <v>19560</v>
      </c>
      <c r="E204" s="1">
        <f>19.1015625</f>
        <v>19.1015625</v>
      </c>
    </row>
    <row r="205" spans="3:5" x14ac:dyDescent="0.25">
      <c r="C205" s="1">
        <f>27028</f>
        <v>27028</v>
      </c>
      <c r="D205" s="1">
        <f>19558</f>
        <v>19558</v>
      </c>
      <c r="E205" s="1">
        <f t="shared" ref="E205:E210" si="12">19.099609375</f>
        <v>19.099609375</v>
      </c>
    </row>
    <row r="206" spans="3:5" x14ac:dyDescent="0.25">
      <c r="C206" s="1">
        <f>27153</f>
        <v>27153</v>
      </c>
      <c r="D206" s="1">
        <f>19558</f>
        <v>19558</v>
      </c>
      <c r="E206" s="1">
        <f t="shared" si="12"/>
        <v>19.099609375</v>
      </c>
    </row>
    <row r="207" spans="3:5" x14ac:dyDescent="0.25">
      <c r="C207" s="1">
        <f>27267</f>
        <v>27267</v>
      </c>
      <c r="D207" s="1">
        <f>19558</f>
        <v>19558</v>
      </c>
      <c r="E207" s="1">
        <f t="shared" si="12"/>
        <v>19.099609375</v>
      </c>
    </row>
    <row r="208" spans="3:5" x14ac:dyDescent="0.25">
      <c r="C208" s="1">
        <f>27401</f>
        <v>27401</v>
      </c>
      <c r="D208" s="1">
        <f>19558</f>
        <v>19558</v>
      </c>
      <c r="E208" s="1">
        <f t="shared" si="12"/>
        <v>19.099609375</v>
      </c>
    </row>
    <row r="209" spans="3:5" x14ac:dyDescent="0.25">
      <c r="C209" s="1">
        <f>27548</f>
        <v>27548</v>
      </c>
      <c r="D209" s="1">
        <f>19558</f>
        <v>19558</v>
      </c>
      <c r="E209" s="1">
        <f t="shared" si="12"/>
        <v>19.099609375</v>
      </c>
    </row>
    <row r="210" spans="3:5" x14ac:dyDescent="0.25">
      <c r="C210" s="1">
        <f>27676</f>
        <v>27676</v>
      </c>
      <c r="D210" s="1">
        <f>19558</f>
        <v>19558</v>
      </c>
      <c r="E210" s="1">
        <f t="shared" si="12"/>
        <v>19.099609375</v>
      </c>
    </row>
    <row r="211" spans="3:5" x14ac:dyDescent="0.25">
      <c r="C211" s="1">
        <f>27806</f>
        <v>27806</v>
      </c>
      <c r="D211" s="1">
        <f>19560</f>
        <v>19560</v>
      </c>
      <c r="E211" s="1">
        <f>19.1015625</f>
        <v>19.1015625</v>
      </c>
    </row>
    <row r="212" spans="3:5" x14ac:dyDescent="0.25">
      <c r="C212" s="1">
        <f>27928</f>
        <v>27928</v>
      </c>
      <c r="D212" s="1">
        <f>19558</f>
        <v>19558</v>
      </c>
      <c r="E212" s="1">
        <f>19.099609375</f>
        <v>19.099609375</v>
      </c>
    </row>
    <row r="213" spans="3:5" x14ac:dyDescent="0.25">
      <c r="C213" s="1">
        <f>28059</f>
        <v>28059</v>
      </c>
      <c r="D213" s="1">
        <f>19560</f>
        <v>19560</v>
      </c>
      <c r="E213" s="1">
        <f>19.1015625</f>
        <v>19.1015625</v>
      </c>
    </row>
    <row r="214" spans="3:5" x14ac:dyDescent="0.25">
      <c r="C214" s="1">
        <f>28192</f>
        <v>28192</v>
      </c>
      <c r="D214" s="1">
        <f>19558</f>
        <v>19558</v>
      </c>
      <c r="E214" s="1">
        <f>19.099609375</f>
        <v>19.099609375</v>
      </c>
    </row>
    <row r="215" spans="3:5" x14ac:dyDescent="0.25">
      <c r="C215" s="1">
        <f>28343</f>
        <v>28343</v>
      </c>
      <c r="D215" s="1">
        <f>19560</f>
        <v>19560</v>
      </c>
      <c r="E215" s="1">
        <f>19.1015625</f>
        <v>19.1015625</v>
      </c>
    </row>
    <row r="216" spans="3:5" x14ac:dyDescent="0.25">
      <c r="C216" s="1">
        <f>28470</f>
        <v>28470</v>
      </c>
      <c r="D216" s="1">
        <f>19558</f>
        <v>19558</v>
      </c>
      <c r="E216" s="1">
        <f t="shared" ref="E216:E221" si="13">19.099609375</f>
        <v>19.099609375</v>
      </c>
    </row>
    <row r="217" spans="3:5" x14ac:dyDescent="0.25">
      <c r="C217" s="1">
        <f>28592</f>
        <v>28592</v>
      </c>
      <c r="D217" s="1">
        <f>19558</f>
        <v>19558</v>
      </c>
      <c r="E217" s="1">
        <f t="shared" si="13"/>
        <v>19.099609375</v>
      </c>
    </row>
    <row r="218" spans="3:5" x14ac:dyDescent="0.25">
      <c r="C218" s="1">
        <f>28729</f>
        <v>28729</v>
      </c>
      <c r="D218" s="1">
        <f>19558</f>
        <v>19558</v>
      </c>
      <c r="E218" s="1">
        <f t="shared" si="13"/>
        <v>19.099609375</v>
      </c>
    </row>
    <row r="219" spans="3:5" x14ac:dyDescent="0.25">
      <c r="C219" s="1">
        <f>28855</f>
        <v>28855</v>
      </c>
      <c r="D219" s="1">
        <f>19558</f>
        <v>19558</v>
      </c>
      <c r="E219" s="1">
        <f t="shared" si="13"/>
        <v>19.099609375</v>
      </c>
    </row>
    <row r="220" spans="3:5" x14ac:dyDescent="0.25">
      <c r="C220" s="1">
        <f>28970</f>
        <v>28970</v>
      </c>
      <c r="D220" s="1">
        <f>19558</f>
        <v>19558</v>
      </c>
      <c r="E220" s="1">
        <f t="shared" si="13"/>
        <v>19.099609375</v>
      </c>
    </row>
    <row r="221" spans="3:5" x14ac:dyDescent="0.25">
      <c r="C221" s="1">
        <f>29080</f>
        <v>29080</v>
      </c>
      <c r="D221" s="1">
        <f>19558</f>
        <v>19558</v>
      </c>
      <c r="E221" s="1">
        <f t="shared" si="13"/>
        <v>19.099609375</v>
      </c>
    </row>
    <row r="222" spans="3:5" x14ac:dyDescent="0.25">
      <c r="C222" s="1">
        <f>29207</f>
        <v>29207</v>
      </c>
      <c r="D222" s="1">
        <f>19560</f>
        <v>19560</v>
      </c>
      <c r="E222" s="1">
        <f>19.1015625</f>
        <v>19.1015625</v>
      </c>
    </row>
    <row r="223" spans="3:5" x14ac:dyDescent="0.25">
      <c r="C223" s="1">
        <f>29323</f>
        <v>29323</v>
      </c>
      <c r="D223" s="1">
        <f>19558</f>
        <v>19558</v>
      </c>
      <c r="E223" s="1">
        <f>19.099609375</f>
        <v>19.099609375</v>
      </c>
    </row>
    <row r="224" spans="3:5" x14ac:dyDescent="0.25">
      <c r="C224" s="1">
        <f>29459</f>
        <v>29459</v>
      </c>
      <c r="D224" s="1">
        <f>19560</f>
        <v>19560</v>
      </c>
      <c r="E224" s="1">
        <f>19.1015625</f>
        <v>19.1015625</v>
      </c>
    </row>
    <row r="225" spans="3:5" x14ac:dyDescent="0.25">
      <c r="C225" s="1">
        <f>29592</f>
        <v>29592</v>
      </c>
      <c r="D225" s="1">
        <f>19558</f>
        <v>19558</v>
      </c>
      <c r="E225" s="1">
        <f>19.099609375</f>
        <v>19.099609375</v>
      </c>
    </row>
    <row r="226" spans="3:5" x14ac:dyDescent="0.25">
      <c r="C226" s="1">
        <f>29733</f>
        <v>29733</v>
      </c>
      <c r="D226" s="1">
        <f>19412</f>
        <v>19412</v>
      </c>
      <c r="E226" s="1">
        <f>18.95703125</f>
        <v>18.95703125</v>
      </c>
    </row>
    <row r="227" spans="3:5" x14ac:dyDescent="0.25">
      <c r="C227" s="1">
        <f>29860</f>
        <v>29860</v>
      </c>
      <c r="D227" s="1">
        <f>19410</f>
        <v>19410</v>
      </c>
      <c r="E227" s="1">
        <f>18.955078125</f>
        <v>18.955078125</v>
      </c>
    </row>
    <row r="228" spans="3:5" x14ac:dyDescent="0.25">
      <c r="C228" s="1">
        <f>29979</f>
        <v>29979</v>
      </c>
      <c r="D228" s="1">
        <f>19412</f>
        <v>19412</v>
      </c>
      <c r="E228" s="1">
        <f>18.95703125</f>
        <v>18.95703125</v>
      </c>
    </row>
    <row r="229" spans="3:5" x14ac:dyDescent="0.25">
      <c r="C229" s="1">
        <f>30088</f>
        <v>30088</v>
      </c>
      <c r="D229" s="1">
        <f>19410</f>
        <v>19410</v>
      </c>
      <c r="E229" s="1">
        <f>18.955078125</f>
        <v>18.955078125</v>
      </c>
    </row>
    <row r="230" spans="3:5" x14ac:dyDescent="0.25">
      <c r="C230" s="1">
        <f>30225</f>
        <v>30225</v>
      </c>
      <c r="D230" s="1">
        <f>19412</f>
        <v>19412</v>
      </c>
      <c r="E230" s="1">
        <f>18.95703125</f>
        <v>18.95703125</v>
      </c>
    </row>
    <row r="231" spans="3:5" x14ac:dyDescent="0.25">
      <c r="C231" s="1">
        <f>30356</f>
        <v>30356</v>
      </c>
      <c r="D231" s="1">
        <f>19410</f>
        <v>19410</v>
      </c>
      <c r="E231" s="1">
        <f>18.955078125</f>
        <v>18.955078125</v>
      </c>
    </row>
    <row r="232" spans="3:5" x14ac:dyDescent="0.25">
      <c r="C232" s="1">
        <f>30483</f>
        <v>30483</v>
      </c>
      <c r="D232" s="1">
        <f>19410</f>
        <v>19410</v>
      </c>
      <c r="E232" s="1">
        <f>18.955078125</f>
        <v>18.955078125</v>
      </c>
    </row>
    <row r="233" spans="3:5" x14ac:dyDescent="0.25">
      <c r="C233" s="1">
        <f>30623</f>
        <v>30623</v>
      </c>
      <c r="D233" s="1">
        <f>19410</f>
        <v>19410</v>
      </c>
      <c r="E233" s="1">
        <f>18.955078125</f>
        <v>18.955078125</v>
      </c>
    </row>
    <row r="234" spans="3:5" x14ac:dyDescent="0.25">
      <c r="C234" s="1">
        <f>30817</f>
        <v>30817</v>
      </c>
      <c r="D234" s="1">
        <f>19410</f>
        <v>19410</v>
      </c>
      <c r="E234" s="1">
        <f>18.955078125</f>
        <v>18.955078125</v>
      </c>
    </row>
    <row r="235" spans="3:5" x14ac:dyDescent="0.25">
      <c r="C235" s="1">
        <f>30944</f>
        <v>30944</v>
      </c>
      <c r="D235" s="1">
        <f>19558</f>
        <v>19558</v>
      </c>
      <c r="E235" s="1">
        <f>19.099609375</f>
        <v>19.099609375</v>
      </c>
    </row>
    <row r="236" spans="3:5" x14ac:dyDescent="0.25">
      <c r="C236" s="1">
        <f>31081</f>
        <v>31081</v>
      </c>
      <c r="D236" s="1">
        <f>19562</f>
        <v>19562</v>
      </c>
      <c r="E236" s="1">
        <f>19.103515625</f>
        <v>19.103515625</v>
      </c>
    </row>
    <row r="237" spans="3:5" x14ac:dyDescent="0.25">
      <c r="C237" s="1">
        <f>31212</f>
        <v>31212</v>
      </c>
      <c r="D237" s="1">
        <f>19562</f>
        <v>19562</v>
      </c>
      <c r="E237" s="1">
        <f>19.103515625</f>
        <v>19.103515625</v>
      </c>
    </row>
    <row r="238" spans="3:5" x14ac:dyDescent="0.25">
      <c r="C238" s="1">
        <f>31361</f>
        <v>31361</v>
      </c>
      <c r="D238" s="1">
        <f>19562</f>
        <v>19562</v>
      </c>
      <c r="E238" s="1">
        <f>19.103515625</f>
        <v>19.103515625</v>
      </c>
    </row>
    <row r="239" spans="3:5" x14ac:dyDescent="0.25">
      <c r="C239" s="1">
        <f>31483</f>
        <v>31483</v>
      </c>
      <c r="D239" s="1">
        <f>19562</f>
        <v>19562</v>
      </c>
      <c r="E239" s="1">
        <f>19.103515625</f>
        <v>19.103515625</v>
      </c>
    </row>
    <row r="240" spans="3:5" x14ac:dyDescent="0.25">
      <c r="C240" s="1">
        <f>31609</f>
        <v>31609</v>
      </c>
      <c r="D240" s="1">
        <f>19562</f>
        <v>19562</v>
      </c>
      <c r="E240" s="1">
        <f>19.103515625</f>
        <v>19.103515625</v>
      </c>
    </row>
    <row r="241" spans="3:5" x14ac:dyDescent="0.25">
      <c r="C241" s="1">
        <f>31740</f>
        <v>31740</v>
      </c>
      <c r="D241" s="1">
        <f>19563</f>
        <v>19563</v>
      </c>
      <c r="E241" s="1">
        <f>19.1044921875</f>
        <v>19.1044921875</v>
      </c>
    </row>
    <row r="242" spans="3:5" x14ac:dyDescent="0.25">
      <c r="C242" s="1">
        <f>31863</f>
        <v>31863</v>
      </c>
      <c r="D242" s="1">
        <f>19562</f>
        <v>19562</v>
      </c>
      <c r="E242" s="1">
        <f>19.103515625</f>
        <v>19.103515625</v>
      </c>
    </row>
    <row r="243" spans="3:5" x14ac:dyDescent="0.25">
      <c r="C243" s="1">
        <f>31997</f>
        <v>31997</v>
      </c>
      <c r="D243" s="1">
        <f>19564</f>
        <v>19564</v>
      </c>
      <c r="E243" s="1">
        <f>19.10546875</f>
        <v>19.10546875</v>
      </c>
    </row>
    <row r="244" spans="3:5" x14ac:dyDescent="0.25">
      <c r="C244" s="1">
        <f>32122</f>
        <v>32122</v>
      </c>
      <c r="D244" s="1">
        <f>19562</f>
        <v>19562</v>
      </c>
      <c r="E244" s="1">
        <f>19.103515625</f>
        <v>19.103515625</v>
      </c>
    </row>
    <row r="245" spans="3:5" x14ac:dyDescent="0.25">
      <c r="C245" s="1">
        <f>32256</f>
        <v>32256</v>
      </c>
      <c r="D245" s="1">
        <f>19562</f>
        <v>19562</v>
      </c>
      <c r="E245" s="1">
        <f>19.103515625</f>
        <v>19.103515625</v>
      </c>
    </row>
    <row r="246" spans="3:5" x14ac:dyDescent="0.25">
      <c r="C246" s="1">
        <f>32378</f>
        <v>32378</v>
      </c>
      <c r="D246" s="1">
        <f>19562</f>
        <v>19562</v>
      </c>
      <c r="E246" s="1">
        <f>19.103515625</f>
        <v>19.103515625</v>
      </c>
    </row>
    <row r="247" spans="3:5" x14ac:dyDescent="0.25">
      <c r="C247" s="1">
        <f>32506</f>
        <v>32506</v>
      </c>
      <c r="D247" s="1">
        <f>19562</f>
        <v>19562</v>
      </c>
      <c r="E247" s="1">
        <f>19.103515625</f>
        <v>19.103515625</v>
      </c>
    </row>
    <row r="248" spans="3:5" x14ac:dyDescent="0.25">
      <c r="C248" s="1">
        <f>32624</f>
        <v>32624</v>
      </c>
      <c r="D248" s="1">
        <f>19562</f>
        <v>19562</v>
      </c>
      <c r="E248" s="1">
        <f>19.103515625</f>
        <v>19.103515625</v>
      </c>
    </row>
    <row r="249" spans="3:5" x14ac:dyDescent="0.25">
      <c r="C249" s="1">
        <f>32836</f>
        <v>32836</v>
      </c>
      <c r="D249" s="1">
        <f>19426</f>
        <v>19426</v>
      </c>
      <c r="E249" s="1">
        <f>18.970703125</f>
        <v>18.970703125</v>
      </c>
    </row>
    <row r="250" spans="3:5" x14ac:dyDescent="0.25">
      <c r="C250" s="1">
        <f>32954</f>
        <v>32954</v>
      </c>
      <c r="D250" s="1">
        <f>19430</f>
        <v>19430</v>
      </c>
      <c r="E250" s="1">
        <f>18.974609375</f>
        <v>18.974609375</v>
      </c>
    </row>
    <row r="251" spans="3:5" x14ac:dyDescent="0.25">
      <c r="C251" s="1">
        <f>33073</f>
        <v>33073</v>
      </c>
      <c r="D251" s="1">
        <f>19430</f>
        <v>19430</v>
      </c>
      <c r="E251" s="1">
        <f>18.974609375</f>
        <v>18.974609375</v>
      </c>
    </row>
    <row r="252" spans="3:5" x14ac:dyDescent="0.25">
      <c r="C252" s="1">
        <f>33193</f>
        <v>33193</v>
      </c>
      <c r="D252" s="1">
        <f>19430</f>
        <v>19430</v>
      </c>
      <c r="E252" s="1">
        <f>18.974609375</f>
        <v>18.974609375</v>
      </c>
    </row>
    <row r="253" spans="3:5" x14ac:dyDescent="0.25">
      <c r="C253" s="1">
        <f>33345</f>
        <v>33345</v>
      </c>
      <c r="D253" s="1">
        <f>19562</f>
        <v>19562</v>
      </c>
      <c r="E253" s="1">
        <f>19.103515625</f>
        <v>19.103515625</v>
      </c>
    </row>
    <row r="254" spans="3:5" x14ac:dyDescent="0.25">
      <c r="C254" s="1">
        <f>33495</f>
        <v>33495</v>
      </c>
      <c r="D254" s="1">
        <f>19562</f>
        <v>19562</v>
      </c>
      <c r="E254" s="1">
        <f>19.103515625</f>
        <v>19.103515625</v>
      </c>
    </row>
    <row r="255" spans="3:5" x14ac:dyDescent="0.25">
      <c r="C255" s="1">
        <f>33633</f>
        <v>33633</v>
      </c>
      <c r="D255" s="1">
        <f>19562</f>
        <v>19562</v>
      </c>
      <c r="E255" s="1">
        <f>19.103515625</f>
        <v>19.103515625</v>
      </c>
    </row>
    <row r="256" spans="3:5" x14ac:dyDescent="0.25">
      <c r="C256" s="1">
        <f>33807</f>
        <v>33807</v>
      </c>
      <c r="D256" s="1">
        <f>19612</f>
        <v>19612</v>
      </c>
      <c r="E256" s="1">
        <f>19.15234375</f>
        <v>19.15234375</v>
      </c>
    </row>
    <row r="257" spans="3:5" x14ac:dyDescent="0.25">
      <c r="C257" s="1">
        <f>33937</f>
        <v>33937</v>
      </c>
      <c r="D257" s="1">
        <f>19610</f>
        <v>19610</v>
      </c>
      <c r="E257" s="1">
        <f>19.150390625</f>
        <v>19.150390625</v>
      </c>
    </row>
    <row r="258" spans="3:5" x14ac:dyDescent="0.25">
      <c r="C258" s="1">
        <f>34094</f>
        <v>34094</v>
      </c>
      <c r="D258" s="1">
        <f>19664</f>
        <v>19664</v>
      </c>
      <c r="E258" s="1">
        <f>19.203125</f>
        <v>19.203125</v>
      </c>
    </row>
    <row r="259" spans="3:5" x14ac:dyDescent="0.25">
      <c r="C259" s="1">
        <f>34236</f>
        <v>34236</v>
      </c>
      <c r="D259" s="1">
        <f>19670</f>
        <v>19670</v>
      </c>
      <c r="E259" s="1">
        <f>19.208984375</f>
        <v>19.208984375</v>
      </c>
    </row>
    <row r="260" spans="3:5" x14ac:dyDescent="0.25">
      <c r="C260" s="1">
        <f>34365</f>
        <v>34365</v>
      </c>
      <c r="D260" s="1">
        <f>19671</f>
        <v>19671</v>
      </c>
      <c r="E260" s="1">
        <f>19.2099609375</f>
        <v>19.2099609375</v>
      </c>
    </row>
    <row r="261" spans="3:5" x14ac:dyDescent="0.25">
      <c r="C261" s="1">
        <f>34500</f>
        <v>34500</v>
      </c>
      <c r="D261" s="1">
        <f>19670</f>
        <v>19670</v>
      </c>
      <c r="E261" s="1">
        <f>19.208984375</f>
        <v>19.208984375</v>
      </c>
    </row>
    <row r="262" spans="3:5" x14ac:dyDescent="0.25">
      <c r="C262" s="1">
        <f>34644</f>
        <v>34644</v>
      </c>
      <c r="D262" s="1">
        <f>19671</f>
        <v>19671</v>
      </c>
      <c r="E262" s="1">
        <f>19.2099609375</f>
        <v>19.2099609375</v>
      </c>
    </row>
    <row r="263" spans="3:5" x14ac:dyDescent="0.25">
      <c r="C263" s="1">
        <f>34767</f>
        <v>34767</v>
      </c>
      <c r="D263" s="1">
        <f>19670</f>
        <v>19670</v>
      </c>
      <c r="E263" s="1">
        <f>19.208984375</f>
        <v>19.208984375</v>
      </c>
    </row>
    <row r="264" spans="3:5" x14ac:dyDescent="0.25">
      <c r="C264" s="1">
        <f>34889</f>
        <v>34889</v>
      </c>
      <c r="D264" s="1">
        <f>19670</f>
        <v>19670</v>
      </c>
      <c r="E264" s="1">
        <f>19.208984375</f>
        <v>19.208984375</v>
      </c>
    </row>
    <row r="265" spans="3:5" x14ac:dyDescent="0.25">
      <c r="C265" s="1">
        <f>35012</f>
        <v>35012</v>
      </c>
      <c r="D265" s="1">
        <f>19670</f>
        <v>19670</v>
      </c>
      <c r="E265" s="1">
        <f>19.208984375</f>
        <v>19.208984375</v>
      </c>
    </row>
    <row r="266" spans="3:5" x14ac:dyDescent="0.25">
      <c r="C266" s="1">
        <f>35131</f>
        <v>35131</v>
      </c>
      <c r="D266" s="1">
        <f>19670</f>
        <v>19670</v>
      </c>
      <c r="E266" s="1">
        <f>19.208984375</f>
        <v>19.208984375</v>
      </c>
    </row>
    <row r="267" spans="3:5" x14ac:dyDescent="0.25">
      <c r="C267" s="1">
        <f>35263</f>
        <v>35263</v>
      </c>
      <c r="D267" s="1">
        <f>19672</f>
        <v>19672</v>
      </c>
      <c r="E267" s="1">
        <f>19.2109375</f>
        <v>19.2109375</v>
      </c>
    </row>
    <row r="268" spans="3:5" x14ac:dyDescent="0.25">
      <c r="C268" s="1">
        <f>35382</f>
        <v>35382</v>
      </c>
      <c r="D268" s="1">
        <f>19670</f>
        <v>19670</v>
      </c>
      <c r="E268" s="1">
        <f>19.208984375</f>
        <v>19.208984375</v>
      </c>
    </row>
    <row r="269" spans="3:5" x14ac:dyDescent="0.25">
      <c r="C269" s="1">
        <f>35513</f>
        <v>35513</v>
      </c>
      <c r="D269" s="1">
        <f>19671</f>
        <v>19671</v>
      </c>
      <c r="E269" s="1">
        <f>19.2099609375</f>
        <v>19.2099609375</v>
      </c>
    </row>
    <row r="270" spans="3:5" x14ac:dyDescent="0.25">
      <c r="C270" s="1">
        <f>35626</f>
        <v>35626</v>
      </c>
      <c r="D270" s="1">
        <f>19670</f>
        <v>19670</v>
      </c>
      <c r="E270" s="1">
        <f t="shared" ref="E270:E275" si="14">19.208984375</f>
        <v>19.208984375</v>
      </c>
    </row>
    <row r="271" spans="3:5" x14ac:dyDescent="0.25">
      <c r="C271" s="1">
        <f>35760</f>
        <v>35760</v>
      </c>
      <c r="D271" s="1">
        <f>19670</f>
        <v>19670</v>
      </c>
      <c r="E271" s="1">
        <f t="shared" si="14"/>
        <v>19.208984375</v>
      </c>
    </row>
    <row r="272" spans="3:5" x14ac:dyDescent="0.25">
      <c r="C272" s="1">
        <f>35909</f>
        <v>35909</v>
      </c>
      <c r="D272" s="1">
        <f>19670</f>
        <v>19670</v>
      </c>
      <c r="E272" s="1">
        <f t="shared" si="14"/>
        <v>19.208984375</v>
      </c>
    </row>
    <row r="273" spans="3:5" x14ac:dyDescent="0.25">
      <c r="C273" s="1">
        <f>36027</f>
        <v>36027</v>
      </c>
      <c r="D273" s="1">
        <f>19670</f>
        <v>19670</v>
      </c>
      <c r="E273" s="1">
        <f t="shared" si="14"/>
        <v>19.208984375</v>
      </c>
    </row>
    <row r="274" spans="3:5" x14ac:dyDescent="0.25">
      <c r="C274" s="1">
        <f>36152</f>
        <v>36152</v>
      </c>
      <c r="D274" s="1">
        <f>19670</f>
        <v>19670</v>
      </c>
      <c r="E274" s="1">
        <f t="shared" si="14"/>
        <v>19.208984375</v>
      </c>
    </row>
    <row r="275" spans="3:5" x14ac:dyDescent="0.25">
      <c r="C275" s="1">
        <f>36269</f>
        <v>36269</v>
      </c>
      <c r="D275" s="1">
        <f>19670</f>
        <v>19670</v>
      </c>
      <c r="E275" s="1">
        <f t="shared" si="14"/>
        <v>19.208984375</v>
      </c>
    </row>
    <row r="276" spans="3:5" x14ac:dyDescent="0.25">
      <c r="C276" s="1">
        <f>36398</f>
        <v>36398</v>
      </c>
      <c r="D276" s="1">
        <f>19672</f>
        <v>19672</v>
      </c>
      <c r="E276" s="1">
        <f>19.2109375</f>
        <v>19.2109375</v>
      </c>
    </row>
    <row r="277" spans="3:5" x14ac:dyDescent="0.25">
      <c r="C277" s="1">
        <f>36522</f>
        <v>36522</v>
      </c>
      <c r="D277" s="1">
        <f>19670</f>
        <v>19670</v>
      </c>
      <c r="E277" s="1">
        <f>19.208984375</f>
        <v>19.208984375</v>
      </c>
    </row>
    <row r="278" spans="3:5" x14ac:dyDescent="0.25">
      <c r="C278" s="1">
        <f>36673</f>
        <v>36673</v>
      </c>
      <c r="D278" s="1">
        <f>19672</f>
        <v>19672</v>
      </c>
      <c r="E278" s="1">
        <f>19.2109375</f>
        <v>19.2109375</v>
      </c>
    </row>
    <row r="279" spans="3:5" x14ac:dyDescent="0.25">
      <c r="C279" s="1">
        <f>36819</f>
        <v>36819</v>
      </c>
      <c r="D279" s="1">
        <f>19670</f>
        <v>19670</v>
      </c>
      <c r="E279" s="1">
        <f>19.208984375</f>
        <v>19.208984375</v>
      </c>
    </row>
    <row r="280" spans="3:5" x14ac:dyDescent="0.25">
      <c r="C280" s="1">
        <f>36979</f>
        <v>36979</v>
      </c>
      <c r="D280" s="1">
        <f>19671</f>
        <v>19671</v>
      </c>
      <c r="E280" s="1">
        <f>19.2099609375</f>
        <v>19.2099609375</v>
      </c>
    </row>
    <row r="281" spans="3:5" x14ac:dyDescent="0.25">
      <c r="C281" s="1">
        <f>37105</f>
        <v>37105</v>
      </c>
      <c r="D281" s="1">
        <f>19670</f>
        <v>19670</v>
      </c>
      <c r="E281" s="1">
        <f>19.208984375</f>
        <v>19.208984375</v>
      </c>
    </row>
    <row r="282" spans="3:5" x14ac:dyDescent="0.25">
      <c r="C282" s="1">
        <f>37222</f>
        <v>37222</v>
      </c>
      <c r="D282" s="1">
        <f>19672</f>
        <v>19672</v>
      </c>
      <c r="E282" s="1">
        <f>19.2109375</f>
        <v>19.2109375</v>
      </c>
    </row>
    <row r="283" spans="3:5" x14ac:dyDescent="0.25">
      <c r="C283" s="1">
        <f>37339</f>
        <v>37339</v>
      </c>
      <c r="D283" s="1">
        <f>19670</f>
        <v>19670</v>
      </c>
      <c r="E283" s="1">
        <f>19.208984375</f>
        <v>19.208984375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2016-01-08T15:36:50Z</dcterms:modified>
</cp:coreProperties>
</file>