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PhoneGap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2" i="2" l="1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<sst xmlns="http://schemas.openxmlformats.org/spreadsheetml/2006/main" count="7" uniqueCount="7">
  <si>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</si>
  <si>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</si>
  <si>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</si>
  <si>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</si>
  <si>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366(20x)</t>
  </si>
  <si>
    <t>AVERAGE: 245(31x)</t>
  </si>
  <si>
    <t>begin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</si>
</sst>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Sheet1!$A$2:$A$21</c:f>
              <c:numCache>
                <c:formatCode>General</c:formatCode>
                <c:ptCount val="20"/>
                <c:pt idx="0">
                  <c:v>1554</c:v>
                </c:pt>
                <c:pt idx="1">
                  <c:v>1960</c:v>
                </c:pt>
                <c:pt idx="2">
                  <c:v>2337</c:v>
                </c:pt>
                <c:pt idx="3">
                  <c:v>2745</c:v>
                </c:pt>
                <c:pt idx="4">
                  <c:v>3130</c:v>
                </c:pt>
                <c:pt idx="5">
                  <c:v>3528</c:v>
                </c:pt>
                <c:pt idx="6">
                  <c:v>3917</c:v>
                </c:pt>
                <c:pt idx="7">
                  <c:v>4306</c:v>
                </c:pt>
                <c:pt idx="8">
                  <c:v>4675</c:v>
                </c:pt>
                <c:pt idx="9">
                  <c:v>5053</c:v>
                </c:pt>
                <c:pt idx="10">
                  <c:v>5424</c:v>
                </c:pt>
                <c:pt idx="11">
                  <c:v>5811</c:v>
                </c:pt>
                <c:pt idx="12">
                  <c:v>6200</c:v>
                </c:pt>
                <c:pt idx="13">
                  <c:v>6601</c:v>
                </c:pt>
                <c:pt idx="14">
                  <c:v>6993</c:v>
                </c:pt>
                <c:pt idx="15">
                  <c:v>7385</c:v>
                </c:pt>
                <c:pt idx="16">
                  <c:v>7755</c:v>
                </c:pt>
                <c:pt idx="17">
                  <c:v>8139</c:v>
                </c:pt>
                <c:pt idx="18">
                  <c:v>8512</c:v>
                </c:pt>
                <c:pt idx="19">
                  <c:v>8883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18</c:v>
                </c:pt>
                <c:pt idx="1">
                  <c:v>13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77792"/>
        <c:axId val="1019781056"/>
      </c:lineChart>
      <c:catAx>
        <c:axId val="101977779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1978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97810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1977779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Sheet1!$C$2:$C$32</c:f>
              <c:numCache>
                <c:formatCode>General</c:formatCode>
                <c:ptCount val="31"/>
                <c:pt idx="0">
                  <c:v>1293</c:v>
                </c:pt>
                <c:pt idx="1">
                  <c:v>1577</c:v>
                </c:pt>
                <c:pt idx="2">
                  <c:v>1827</c:v>
                </c:pt>
                <c:pt idx="3">
                  <c:v>2142</c:v>
                </c:pt>
                <c:pt idx="4">
                  <c:v>2371</c:v>
                </c:pt>
                <c:pt idx="5">
                  <c:v>2623</c:v>
                </c:pt>
                <c:pt idx="6">
                  <c:v>2884</c:v>
                </c:pt>
                <c:pt idx="7">
                  <c:v>3111</c:v>
                </c:pt>
                <c:pt idx="8">
                  <c:v>3392</c:v>
                </c:pt>
                <c:pt idx="9">
                  <c:v>3653</c:v>
                </c:pt>
                <c:pt idx="10">
                  <c:v>3880</c:v>
                </c:pt>
                <c:pt idx="11">
                  <c:v>4153</c:v>
                </c:pt>
                <c:pt idx="12">
                  <c:v>4410</c:v>
                </c:pt>
                <c:pt idx="13">
                  <c:v>4648</c:v>
                </c:pt>
                <c:pt idx="14">
                  <c:v>4918</c:v>
                </c:pt>
                <c:pt idx="15">
                  <c:v>5163</c:v>
                </c:pt>
                <c:pt idx="16">
                  <c:v>5392</c:v>
                </c:pt>
                <c:pt idx="17">
                  <c:v>5686</c:v>
                </c:pt>
                <c:pt idx="18">
                  <c:v>5936</c:v>
                </c:pt>
                <c:pt idx="19">
                  <c:v>6187</c:v>
                </c:pt>
                <c:pt idx="20">
                  <c:v>6472</c:v>
                </c:pt>
                <c:pt idx="21">
                  <c:v>6728</c:v>
                </c:pt>
                <c:pt idx="22">
                  <c:v>6963</c:v>
                </c:pt>
                <c:pt idx="23">
                  <c:v>7245</c:v>
                </c:pt>
                <c:pt idx="24">
                  <c:v>7494</c:v>
                </c:pt>
                <c:pt idx="25">
                  <c:v>7723</c:v>
                </c:pt>
                <c:pt idx="26">
                  <c:v>7992</c:v>
                </c:pt>
                <c:pt idx="27">
                  <c:v>8209</c:v>
                </c:pt>
                <c:pt idx="28">
                  <c:v>8436</c:v>
                </c:pt>
                <c:pt idx="29">
                  <c:v>8691</c:v>
                </c:pt>
                <c:pt idx="30">
                  <c:v>8917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4.1572265625</c:v>
                </c:pt>
                <c:pt idx="1">
                  <c:v>15.2490234375</c:v>
                </c:pt>
                <c:pt idx="2">
                  <c:v>22.962890625</c:v>
                </c:pt>
                <c:pt idx="3">
                  <c:v>24.251953125</c:v>
                </c:pt>
                <c:pt idx="4">
                  <c:v>24.251953125</c:v>
                </c:pt>
                <c:pt idx="5">
                  <c:v>24.251953125</c:v>
                </c:pt>
                <c:pt idx="6">
                  <c:v>24.4208984375</c:v>
                </c:pt>
                <c:pt idx="7">
                  <c:v>24.4248046875</c:v>
                </c:pt>
                <c:pt idx="8">
                  <c:v>24.4248046875</c:v>
                </c:pt>
                <c:pt idx="9">
                  <c:v>24.4248046875</c:v>
                </c:pt>
                <c:pt idx="10">
                  <c:v>24.4248046875</c:v>
                </c:pt>
                <c:pt idx="11">
                  <c:v>24.4248046875</c:v>
                </c:pt>
                <c:pt idx="12">
                  <c:v>24.4248046875</c:v>
                </c:pt>
                <c:pt idx="13">
                  <c:v>24.4248046875</c:v>
                </c:pt>
                <c:pt idx="14">
                  <c:v>24.4248046875</c:v>
                </c:pt>
                <c:pt idx="15">
                  <c:v>24.4248046875</c:v>
                </c:pt>
                <c:pt idx="16">
                  <c:v>24.4248046875</c:v>
                </c:pt>
                <c:pt idx="17">
                  <c:v>24.4248046875</c:v>
                </c:pt>
                <c:pt idx="18">
                  <c:v>24.4248046875</c:v>
                </c:pt>
                <c:pt idx="19">
                  <c:v>24.4248046875</c:v>
                </c:pt>
                <c:pt idx="20">
                  <c:v>24.4248046875</c:v>
                </c:pt>
                <c:pt idx="21">
                  <c:v>24.4248046875</c:v>
                </c:pt>
                <c:pt idx="22">
                  <c:v>24.4248046875</c:v>
                </c:pt>
                <c:pt idx="23">
                  <c:v>24.4248046875</c:v>
                </c:pt>
                <c:pt idx="24">
                  <c:v>24.4248046875</c:v>
                </c:pt>
                <c:pt idx="25">
                  <c:v>24.4248046875</c:v>
                </c:pt>
                <c:pt idx="26">
                  <c:v>24.4248046875</c:v>
                </c:pt>
                <c:pt idx="27">
                  <c:v>24.4248046875</c:v>
                </c:pt>
                <c:pt idx="28">
                  <c:v>24.4248046875</c:v>
                </c:pt>
                <c:pt idx="29">
                  <c:v>24.4248046875</c:v>
                </c:pt>
                <c:pt idx="30">
                  <c:v>24.4248046875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77248"/>
        <c:axId val="1019778336"/>
      </c:lineChart>
      <c:catAx>
        <c:axId val="10197772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1977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977833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1977724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abSelected="1" workbookViewId="0">
      <selection activeCell="H12" sqref="H12"/>
    </sheetView>
  </sheetViews>
  <sheetFormatPr defaultColWidth="9.10937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8" x14ac:dyDescent="0.25">
      <c r="A2" s="1">
        <f>1554</f>
        <v>1554</v>
      </c>
      <c r="B2" s="1">
        <f>18</f>
        <v>18</v>
      </c>
      <c r="C2" s="1">
        <f>1293</f>
        <v>1293</v>
      </c>
      <c r="D2" s="1">
        <f>4257</f>
        <v>4257</v>
      </c>
      <c r="E2" s="1">
        <f>4.1572265625</f>
        <v>4.1572265625</v>
      </c>
      <c r="G2" s="1">
        <f>366</f>
        <v>366</v>
      </c>
    </row>
    <row r="3" spans="1:8" x14ac:dyDescent="0.25">
      <c r="A3" s="1">
        <f>1960</f>
        <v>1960</v>
      </c>
      <c r="B3" s="1">
        <f>13</f>
        <v>13</v>
      </c>
      <c r="C3" s="1">
        <f>1577</f>
        <v>1577</v>
      </c>
      <c r="D3" s="1">
        <f>15615</f>
        <v>15615</v>
      </c>
      <c r="E3" s="1">
        <f>15.2490234375</f>
        <v>15.2490234375</v>
      </c>
    </row>
    <row r="4" spans="1:8" x14ac:dyDescent="0.25">
      <c r="A4" s="1">
        <f>2337</f>
        <v>2337</v>
      </c>
      <c r="B4" s="1">
        <f>0</f>
        <v>0</v>
      </c>
      <c r="C4" s="1">
        <f>1827</f>
        <v>1827</v>
      </c>
      <c r="D4" s="1">
        <f>23514</f>
        <v>23514</v>
      </c>
      <c r="E4" s="1">
        <f>22.962890625</f>
        <v>22.962890625</v>
      </c>
      <c r="G4" s="1" t="s">
        <v>5</v>
      </c>
    </row>
    <row r="5" spans="1:8" x14ac:dyDescent="0.25">
      <c r="A5" s="1">
        <f>2745</f>
        <v>2745</v>
      </c>
      <c r="B5" s="1">
        <f>13</f>
        <v>13</v>
      </c>
      <c r="C5" s="1">
        <f>2142</f>
        <v>2142</v>
      </c>
      <c r="D5" s="1">
        <f>24834</f>
        <v>24834</v>
      </c>
      <c r="E5" s="1">
        <f>24.251953125</f>
        <v>24.251953125</v>
      </c>
      <c r="G5" s="1">
        <f>245</f>
        <v>245</v>
      </c>
    </row>
    <row r="6" spans="1:8" x14ac:dyDescent="0.25">
      <c r="A6" s="1">
        <f>3130</f>
        <v>3130</v>
      </c>
      <c r="B6" s="1">
        <f t="shared" ref="B6:B21" si="0">0</f>
        <v>0</v>
      </c>
      <c r="C6" s="1">
        <f>2371</f>
        <v>2371</v>
      </c>
      <c r="D6" s="1">
        <f>24834</f>
        <v>24834</v>
      </c>
      <c r="E6" s="1">
        <f>24.251953125</f>
        <v>24.251953125</v>
      </c>
    </row>
    <row r="7" spans="1:8" x14ac:dyDescent="0.25">
      <c r="A7" s="1">
        <f>3528</f>
        <v>3528</v>
      </c>
      <c r="B7" s="1">
        <f t="shared" si="0"/>
        <v>0</v>
      </c>
      <c r="C7" s="1">
        <f>2623</f>
        <v>2623</v>
      </c>
      <c r="D7" s="1">
        <f>24834</f>
        <v>24834</v>
      </c>
      <c r="E7" s="1">
        <f>24.251953125</f>
        <v>24.251953125</v>
      </c>
    </row>
    <row r="8" spans="1:8" x14ac:dyDescent="0.25">
      <c r="A8" s="1">
        <f>3917</f>
        <v>3917</v>
      </c>
      <c r="B8" s="1">
        <f t="shared" si="0"/>
        <v>0</v>
      </c>
      <c r="C8" s="1">
        <f>2884</f>
        <v>2884</v>
      </c>
      <c r="D8" s="1">
        <f>25007</f>
        <v>25007</v>
      </c>
      <c r="E8" s="1">
        <f>24.4208984375</f>
        <v>24.4208984375</v>
      </c>
    </row>
    <row r="9" spans="1:8" x14ac:dyDescent="0.25">
      <c r="A9" s="1">
        <f>4306</f>
        <v>4306</v>
      </c>
      <c r="B9" s="1">
        <f t="shared" si="0"/>
        <v>0</v>
      </c>
      <c r="C9" s="1">
        <f>3111</f>
        <v>3111</v>
      </c>
      <c r="D9" s="1">
        <f t="shared" ref="D9:D32" si="1">25011</f>
        <v>25011</v>
      </c>
      <c r="E9" s="1">
        <f t="shared" ref="E9:E32" si="2">24.4248046875</f>
        <v>24.4248046875</v>
      </c>
    </row>
    <row r="10" spans="1:8" x14ac:dyDescent="0.25">
      <c r="A10" s="1">
        <f>4675</f>
        <v>4675</v>
      </c>
      <c r="B10" s="1">
        <f t="shared" si="0"/>
        <v>0</v>
      </c>
      <c r="C10" s="1">
        <f>3392</f>
        <v>3392</v>
      </c>
      <c r="D10" s="1">
        <f t="shared" si="1"/>
        <v>25011</v>
      </c>
      <c r="E10" s="1">
        <f t="shared" si="2"/>
        <v>24.4248046875</v>
      </c>
    </row>
    <row r="11" spans="1:8" x14ac:dyDescent="0.25">
      <c r="A11" s="1">
        <f>5053</f>
        <v>5053</v>
      </c>
      <c r="B11" s="1">
        <f t="shared" si="0"/>
        <v>0</v>
      </c>
      <c r="C11" s="1">
        <f>3653</f>
        <v>3653</v>
      </c>
      <c r="D11" s="1">
        <f t="shared" si="1"/>
        <v>25011</v>
      </c>
      <c r="E11" s="1">
        <f t="shared" si="2"/>
        <v>24.4248046875</v>
      </c>
      <c r="H11" s="1" t="s">
        <v>6</v>
      </c>
    </row>
    <row r="12" spans="1:8" x14ac:dyDescent="0.25">
      <c r="A12" s="1">
        <f>5424</f>
        <v>5424</v>
      </c>
      <c r="B12" s="1">
        <f t="shared" si="0"/>
        <v>0</v>
      </c>
      <c r="C12" s="1">
        <f>3880</f>
        <v>3880</v>
      </c>
      <c r="D12" s="1">
        <f t="shared" si="1"/>
        <v>25011</v>
      </c>
      <c r="E12" s="1">
        <f t="shared" si="2"/>
        <v>24.4248046875</v>
      </c>
      <c r="H12" s="1">
        <f>MAX(E2:E1048576)</f>
        <v>24.4248046875</v>
      </c>
    </row>
    <row r="13" spans="1:8" x14ac:dyDescent="0.25">
      <c r="A13" s="1">
        <f>5811</f>
        <v>5811</v>
      </c>
      <c r="B13" s="1">
        <f t="shared" si="0"/>
        <v>0</v>
      </c>
      <c r="C13" s="1">
        <f>4153</f>
        <v>4153</v>
      </c>
      <c r="D13" s="1">
        <f t="shared" si="1"/>
        <v>25011</v>
      </c>
      <c r="E13" s="1">
        <f t="shared" si="2"/>
        <v>24.4248046875</v>
      </c>
    </row>
    <row r="14" spans="1:8" x14ac:dyDescent="0.25">
      <c r="A14" s="1">
        <f>6200</f>
        <v>6200</v>
      </c>
      <c r="B14" s="1">
        <f t="shared" si="0"/>
        <v>0</v>
      </c>
      <c r="C14" s="1">
        <f>4410</f>
        <v>4410</v>
      </c>
      <c r="D14" s="1">
        <f t="shared" si="1"/>
        <v>25011</v>
      </c>
      <c r="E14" s="1">
        <f t="shared" si="2"/>
        <v>24.4248046875</v>
      </c>
    </row>
    <row r="15" spans="1:8" x14ac:dyDescent="0.25">
      <c r="A15" s="1">
        <f>6601</f>
        <v>6601</v>
      </c>
      <c r="B15" s="1">
        <f t="shared" si="0"/>
        <v>0</v>
      </c>
      <c r="C15" s="1">
        <f>4648</f>
        <v>4648</v>
      </c>
      <c r="D15" s="1">
        <f t="shared" si="1"/>
        <v>25011</v>
      </c>
      <c r="E15" s="1">
        <f t="shared" si="2"/>
        <v>24.4248046875</v>
      </c>
    </row>
    <row r="16" spans="1:8" x14ac:dyDescent="0.25">
      <c r="A16" s="1">
        <f>6993</f>
        <v>6993</v>
      </c>
      <c r="B16" s="1">
        <f t="shared" si="0"/>
        <v>0</v>
      </c>
      <c r="C16" s="1">
        <f>4918</f>
        <v>4918</v>
      </c>
      <c r="D16" s="1">
        <f t="shared" si="1"/>
        <v>25011</v>
      </c>
      <c r="E16" s="1">
        <f t="shared" si="2"/>
        <v>24.4248046875</v>
      </c>
    </row>
    <row r="17" spans="1:5" x14ac:dyDescent="0.25">
      <c r="A17" s="1">
        <f>7385</f>
        <v>7385</v>
      </c>
      <c r="B17" s="1">
        <f t="shared" si="0"/>
        <v>0</v>
      </c>
      <c r="C17" s="1">
        <f>5163</f>
        <v>5163</v>
      </c>
      <c r="D17" s="1">
        <f t="shared" si="1"/>
        <v>25011</v>
      </c>
      <c r="E17" s="1">
        <f t="shared" si="2"/>
        <v>24.4248046875</v>
      </c>
    </row>
    <row r="18" spans="1:5" x14ac:dyDescent="0.25">
      <c r="A18" s="1">
        <f>7755</f>
        <v>7755</v>
      </c>
      <c r="B18" s="1">
        <f t="shared" si="0"/>
        <v>0</v>
      </c>
      <c r="C18" s="1">
        <f>5392</f>
        <v>5392</v>
      </c>
      <c r="D18" s="1">
        <f t="shared" si="1"/>
        <v>25011</v>
      </c>
      <c r="E18" s="1">
        <f t="shared" si="2"/>
        <v>24.4248046875</v>
      </c>
    </row>
    <row r="19" spans="1:5" x14ac:dyDescent="0.25">
      <c r="A19" s="1">
        <f>8139</f>
        <v>8139</v>
      </c>
      <c r="B19" s="1">
        <f t="shared" si="0"/>
        <v>0</v>
      </c>
      <c r="C19" s="1">
        <f>5686</f>
        <v>5686</v>
      </c>
      <c r="D19" s="1">
        <f t="shared" si="1"/>
        <v>25011</v>
      </c>
      <c r="E19" s="1">
        <f t="shared" si="2"/>
        <v>24.4248046875</v>
      </c>
    </row>
    <row r="20" spans="1:5" x14ac:dyDescent="0.25">
      <c r="A20" s="1">
        <f>8512</f>
        <v>8512</v>
      </c>
      <c r="B20" s="1">
        <f t="shared" si="0"/>
        <v>0</v>
      </c>
      <c r="C20" s="1">
        <f>5936</f>
        <v>5936</v>
      </c>
      <c r="D20" s="1">
        <f t="shared" si="1"/>
        <v>25011</v>
      </c>
      <c r="E20" s="1">
        <f t="shared" si="2"/>
        <v>24.4248046875</v>
      </c>
    </row>
    <row r="21" spans="1:5" x14ac:dyDescent="0.25">
      <c r="A21" s="1">
        <f>8883</f>
        <v>8883</v>
      </c>
      <c r="B21" s="1">
        <f t="shared" si="0"/>
        <v>0</v>
      </c>
      <c r="C21" s="1">
        <f>6187</f>
        <v>6187</v>
      </c>
      <c r="D21" s="1">
        <f t="shared" si="1"/>
        <v>25011</v>
      </c>
      <c r="E21" s="1">
        <f t="shared" si="2"/>
        <v>24.4248046875</v>
      </c>
    </row>
    <row r="22" spans="1:5" x14ac:dyDescent="0.25">
      <c r="C22" s="1">
        <f>6472</f>
        <v>6472</v>
      </c>
      <c r="D22" s="1">
        <f t="shared" si="1"/>
        <v>25011</v>
      </c>
      <c r="E22" s="1">
        <f t="shared" si="2"/>
        <v>24.4248046875</v>
      </c>
    </row>
    <row r="23" spans="1:5" x14ac:dyDescent="0.25">
      <c r="C23" s="1">
        <f>6728</f>
        <v>6728</v>
      </c>
      <c r="D23" s="1">
        <f t="shared" si="1"/>
        <v>25011</v>
      </c>
      <c r="E23" s="1">
        <f t="shared" si="2"/>
        <v>24.4248046875</v>
      </c>
    </row>
    <row r="24" spans="1:5" x14ac:dyDescent="0.25">
      <c r="C24" s="1">
        <f>6963</f>
        <v>6963</v>
      </c>
      <c r="D24" s="1">
        <f t="shared" si="1"/>
        <v>25011</v>
      </c>
      <c r="E24" s="1">
        <f t="shared" si="2"/>
        <v>24.4248046875</v>
      </c>
    </row>
    <row r="25" spans="1:5" x14ac:dyDescent="0.25">
      <c r="C25" s="1">
        <f>7245</f>
        <v>7245</v>
      </c>
      <c r="D25" s="1">
        <f t="shared" si="1"/>
        <v>25011</v>
      </c>
      <c r="E25" s="1">
        <f t="shared" si="2"/>
        <v>24.4248046875</v>
      </c>
    </row>
    <row r="26" spans="1:5" x14ac:dyDescent="0.25">
      <c r="C26" s="1">
        <f>7494</f>
        <v>7494</v>
      </c>
      <c r="D26" s="1">
        <f t="shared" si="1"/>
        <v>25011</v>
      </c>
      <c r="E26" s="1">
        <f t="shared" si="2"/>
        <v>24.4248046875</v>
      </c>
    </row>
    <row r="27" spans="1:5" x14ac:dyDescent="0.25">
      <c r="C27" s="1">
        <f>7723</f>
        <v>7723</v>
      </c>
      <c r="D27" s="1">
        <f t="shared" si="1"/>
        <v>25011</v>
      </c>
      <c r="E27" s="1">
        <f t="shared" si="2"/>
        <v>24.4248046875</v>
      </c>
    </row>
    <row r="28" spans="1:5" x14ac:dyDescent="0.25">
      <c r="C28" s="1">
        <f>7992</f>
        <v>7992</v>
      </c>
      <c r="D28" s="1">
        <f t="shared" si="1"/>
        <v>25011</v>
      </c>
      <c r="E28" s="1">
        <f t="shared" si="2"/>
        <v>24.4248046875</v>
      </c>
    </row>
    <row r="29" spans="1:5" x14ac:dyDescent="0.25">
      <c r="C29" s="1">
        <f>8209</f>
        <v>8209</v>
      </c>
      <c r="D29" s="1">
        <f t="shared" si="1"/>
        <v>25011</v>
      </c>
      <c r="E29" s="1">
        <f t="shared" si="2"/>
        <v>24.4248046875</v>
      </c>
    </row>
    <row r="30" spans="1:5" x14ac:dyDescent="0.25">
      <c r="C30" s="1">
        <f>8436</f>
        <v>8436</v>
      </c>
      <c r="D30" s="1">
        <f t="shared" si="1"/>
        <v>25011</v>
      </c>
      <c r="E30" s="1">
        <f t="shared" si="2"/>
        <v>24.4248046875</v>
      </c>
    </row>
    <row r="31" spans="1:5" x14ac:dyDescent="0.25">
      <c r="C31" s="1">
        <f>8691</f>
        <v>8691</v>
      </c>
      <c r="D31" s="1">
        <f t="shared" si="1"/>
        <v>25011</v>
      </c>
      <c r="E31" s="1">
        <f t="shared" si="2"/>
        <v>24.4248046875</v>
      </c>
    </row>
    <row r="32" spans="1:5" x14ac:dyDescent="0.25">
      <c r="C32" s="1">
        <f>8917</f>
        <v>8917</v>
      </c>
      <c r="D32" s="1">
        <f t="shared" si="1"/>
        <v>25011</v>
      </c>
      <c r="E32" s="1">
        <f t="shared" si="2"/>
        <v>24.4248046875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2016-01-08T15:46:54Z</cp:lastPrinted>
  <dcterms:created xsi:type="dcterms:W3CDTF">2016-01-08T15:46:54Z</dcterms:created>
  <dcterms:modified xsi:type="dcterms:W3CDTF">2016-01-08T15:39:38Z</dcterms:modified>
</cp:coreProperties>
</file>