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PhoneGap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3" i="2" l="1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<sst xmlns="http://schemas.openxmlformats.org/spreadsheetml/2006/main" count="7" uniqueCount="7">
  <si>
    <t>CPU Timestamps</t>
  </si>
  <si>
    <t>CPU VALUES (%)</t>
  </si>
  <si>
    <t>MEM Timestamps</t>
  </si>
  <si>
    <t>MEM VALUES (KB)</t>
  </si>
  <si>
    <t>AVERAGE: 369(21x)</t>
  </si>
  <si>
    <t>AVERAGE: 249(32x)</t>
  </si>
  <si>
    <t>begin 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</si>
</sst>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Sheet1!$A$2:$A$22</c:f>
              <c:numCache>
                <c:formatCode>General</c:formatCode>
                <c:ptCount val="21"/>
                <c:pt idx="0">
                  <c:v>865</c:v>
                </c:pt>
                <c:pt idx="1">
                  <c:v>1296</c:v>
                </c:pt>
                <c:pt idx="2">
                  <c:v>1668</c:v>
                </c:pt>
                <c:pt idx="3">
                  <c:v>2044</c:v>
                </c:pt>
                <c:pt idx="4">
                  <c:v>2411</c:v>
                </c:pt>
                <c:pt idx="5">
                  <c:v>2792</c:v>
                </c:pt>
                <c:pt idx="6">
                  <c:v>3165</c:v>
                </c:pt>
                <c:pt idx="7">
                  <c:v>3539</c:v>
                </c:pt>
                <c:pt idx="8">
                  <c:v>3941</c:v>
                </c:pt>
                <c:pt idx="9">
                  <c:v>4324</c:v>
                </c:pt>
                <c:pt idx="10">
                  <c:v>4704</c:v>
                </c:pt>
                <c:pt idx="11">
                  <c:v>5087</c:v>
                </c:pt>
                <c:pt idx="12">
                  <c:v>5531</c:v>
                </c:pt>
                <c:pt idx="13">
                  <c:v>5943</c:v>
                </c:pt>
                <c:pt idx="14">
                  <c:v>6317</c:v>
                </c:pt>
                <c:pt idx="15">
                  <c:v>6703</c:v>
                </c:pt>
                <c:pt idx="16">
                  <c:v>7081</c:v>
                </c:pt>
                <c:pt idx="17">
                  <c:v>7497</c:v>
                </c:pt>
                <c:pt idx="18">
                  <c:v>7871</c:v>
                </c:pt>
                <c:pt idx="19">
                  <c:v>8257</c:v>
                </c:pt>
                <c:pt idx="20">
                  <c:v>8621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12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871808"/>
        <c:axId val="1095872352"/>
      </c:lineChart>
      <c:catAx>
        <c:axId val="109587180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09587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587235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09587180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Sheet1!$C$2:$C$33</c:f>
              <c:numCache>
                <c:formatCode>General</c:formatCode>
                <c:ptCount val="32"/>
                <c:pt idx="0">
                  <c:v>865</c:v>
                </c:pt>
                <c:pt idx="1">
                  <c:v>1194</c:v>
                </c:pt>
                <c:pt idx="2">
                  <c:v>1542</c:v>
                </c:pt>
                <c:pt idx="3">
                  <c:v>1767</c:v>
                </c:pt>
                <c:pt idx="4">
                  <c:v>1988</c:v>
                </c:pt>
                <c:pt idx="5">
                  <c:v>2267</c:v>
                </c:pt>
                <c:pt idx="6">
                  <c:v>2542</c:v>
                </c:pt>
                <c:pt idx="7">
                  <c:v>2762</c:v>
                </c:pt>
                <c:pt idx="8">
                  <c:v>3039</c:v>
                </c:pt>
                <c:pt idx="9">
                  <c:v>3291</c:v>
                </c:pt>
                <c:pt idx="10">
                  <c:v>3524</c:v>
                </c:pt>
                <c:pt idx="11">
                  <c:v>3853</c:v>
                </c:pt>
                <c:pt idx="12">
                  <c:v>4071</c:v>
                </c:pt>
                <c:pt idx="13">
                  <c:v>4311</c:v>
                </c:pt>
                <c:pt idx="14">
                  <c:v>4570</c:v>
                </c:pt>
                <c:pt idx="15">
                  <c:v>4837</c:v>
                </c:pt>
                <c:pt idx="16">
                  <c:v>5072</c:v>
                </c:pt>
                <c:pt idx="17">
                  <c:v>5365</c:v>
                </c:pt>
                <c:pt idx="18">
                  <c:v>5608</c:v>
                </c:pt>
                <c:pt idx="19">
                  <c:v>5850</c:v>
                </c:pt>
                <c:pt idx="20">
                  <c:v>6133</c:v>
                </c:pt>
                <c:pt idx="21">
                  <c:v>6387</c:v>
                </c:pt>
                <c:pt idx="22">
                  <c:v>6613</c:v>
                </c:pt>
                <c:pt idx="23">
                  <c:v>6884</c:v>
                </c:pt>
                <c:pt idx="24">
                  <c:v>7104</c:v>
                </c:pt>
                <c:pt idx="25">
                  <c:v>7363</c:v>
                </c:pt>
                <c:pt idx="26">
                  <c:v>7608</c:v>
                </c:pt>
                <c:pt idx="27">
                  <c:v>7832</c:v>
                </c:pt>
                <c:pt idx="28">
                  <c:v>8116</c:v>
                </c:pt>
                <c:pt idx="29">
                  <c:v>8359</c:v>
                </c:pt>
                <c:pt idx="30">
                  <c:v>8594</c:v>
                </c:pt>
                <c:pt idx="31">
                  <c:v>8847</c:v>
                </c:pt>
              </c:numCache>
            </c:numRef>
          </c:cat>
          <c:val>
            <c:numRef>
              <c:f>Sheet1!$E$2:$E$33</c:f>
              <c:numCache>
                <c:formatCode>General</c:formatCode>
                <c:ptCount val="32"/>
                <c:pt idx="0">
                  <c:v>2.8447265625</c:v>
                </c:pt>
                <c:pt idx="1">
                  <c:v>19.1201171875</c:v>
                </c:pt>
                <c:pt idx="2">
                  <c:v>23.826171875</c:v>
                </c:pt>
                <c:pt idx="3">
                  <c:v>24.291015625</c:v>
                </c:pt>
                <c:pt idx="4">
                  <c:v>24.291015625</c:v>
                </c:pt>
                <c:pt idx="5">
                  <c:v>24.369140625</c:v>
                </c:pt>
                <c:pt idx="6">
                  <c:v>24.5107421875</c:v>
                </c:pt>
                <c:pt idx="7">
                  <c:v>24.5107421875</c:v>
                </c:pt>
                <c:pt idx="8">
                  <c:v>24.5107421875</c:v>
                </c:pt>
                <c:pt idx="9">
                  <c:v>24.5107421875</c:v>
                </c:pt>
                <c:pt idx="10">
                  <c:v>24.5107421875</c:v>
                </c:pt>
                <c:pt idx="11">
                  <c:v>24.5107421875</c:v>
                </c:pt>
                <c:pt idx="12">
                  <c:v>24.5107421875</c:v>
                </c:pt>
                <c:pt idx="13">
                  <c:v>24.5107421875</c:v>
                </c:pt>
                <c:pt idx="14">
                  <c:v>24.5107421875</c:v>
                </c:pt>
                <c:pt idx="15">
                  <c:v>24.5107421875</c:v>
                </c:pt>
                <c:pt idx="16">
                  <c:v>24.5107421875</c:v>
                </c:pt>
                <c:pt idx="17">
                  <c:v>24.5107421875</c:v>
                </c:pt>
                <c:pt idx="18">
                  <c:v>24.5107421875</c:v>
                </c:pt>
                <c:pt idx="19">
                  <c:v>24.5107421875</c:v>
                </c:pt>
                <c:pt idx="20">
                  <c:v>24.5107421875</c:v>
                </c:pt>
                <c:pt idx="21">
                  <c:v>24.5146484375</c:v>
                </c:pt>
                <c:pt idx="22">
                  <c:v>24.5146484375</c:v>
                </c:pt>
                <c:pt idx="23">
                  <c:v>24.5146484375</c:v>
                </c:pt>
                <c:pt idx="24">
                  <c:v>24.5146484375</c:v>
                </c:pt>
                <c:pt idx="25">
                  <c:v>24.5146484375</c:v>
                </c:pt>
                <c:pt idx="26">
                  <c:v>24.5146484375</c:v>
                </c:pt>
                <c:pt idx="27">
                  <c:v>24.5146484375</c:v>
                </c:pt>
                <c:pt idx="28">
                  <c:v>24.5146484375</c:v>
                </c:pt>
                <c:pt idx="29">
                  <c:v>24.5146484375</c:v>
                </c:pt>
                <c:pt idx="30">
                  <c:v>24.5146484375</c:v>
                </c:pt>
                <c:pt idx="31">
                  <c:v>24.5146484375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874528"/>
        <c:axId val="1095875072"/>
      </c:lineChart>
      <c:catAx>
        <c:axId val="109587452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095875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587507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09587452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3"/>
  <sheetViews>
    <sheetView tabSelected="1" topLeftCell="A5" workbookViewId="0">
      <selection activeCell="H14" sqref="H14"/>
    </sheetView>
  </sheetViews>
  <sheetFormatPr defaultColWidth="9.109375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8" x14ac:dyDescent="0.25">
      <c r="A2" s="1">
        <f>865</f>
        <v>865</v>
      </c>
      <c r="B2" s="1">
        <f>12</f>
        <v>12</v>
      </c>
      <c r="C2" s="1">
        <f>865</f>
        <v>865</v>
      </c>
      <c r="D2" s="1">
        <f>2913</f>
        <v>2913</v>
      </c>
      <c r="E2" s="1">
        <f>2.8447265625</f>
        <v>2.8447265625</v>
      </c>
      <c r="G2" s="1">
        <f>369</f>
        <v>369</v>
      </c>
    </row>
    <row r="3" spans="1:8" x14ac:dyDescent="0.25">
      <c r="A3" s="1">
        <f>1296</f>
        <v>1296</v>
      </c>
      <c r="B3" s="1">
        <f>21</f>
        <v>21</v>
      </c>
      <c r="C3" s="1">
        <f>1194</f>
        <v>1194</v>
      </c>
      <c r="D3" s="1">
        <f>19579</f>
        <v>19579</v>
      </c>
      <c r="E3" s="1">
        <f>19.1201171875</f>
        <v>19.1201171875</v>
      </c>
    </row>
    <row r="4" spans="1:8" x14ac:dyDescent="0.25">
      <c r="A4" s="1">
        <f>1668</f>
        <v>1668</v>
      </c>
      <c r="B4" s="1">
        <f>0</f>
        <v>0</v>
      </c>
      <c r="C4" s="1">
        <f>1542</f>
        <v>1542</v>
      </c>
      <c r="D4" s="1">
        <f>24398</f>
        <v>24398</v>
      </c>
      <c r="E4" s="1">
        <f>23.826171875</f>
        <v>23.826171875</v>
      </c>
      <c r="G4" s="1" t="s">
        <v>5</v>
      </c>
    </row>
    <row r="5" spans="1:8" x14ac:dyDescent="0.25">
      <c r="A5" s="1">
        <f>2044</f>
        <v>2044</v>
      </c>
      <c r="B5" s="1">
        <f>0</f>
        <v>0</v>
      </c>
      <c r="C5" s="1">
        <f>1767</f>
        <v>1767</v>
      </c>
      <c r="D5" s="1">
        <f>24874</f>
        <v>24874</v>
      </c>
      <c r="E5" s="1">
        <f>24.291015625</f>
        <v>24.291015625</v>
      </c>
      <c r="G5" s="1">
        <f>249</f>
        <v>249</v>
      </c>
    </row>
    <row r="6" spans="1:8" x14ac:dyDescent="0.25">
      <c r="A6" s="1">
        <f>2411</f>
        <v>2411</v>
      </c>
      <c r="B6" s="1">
        <f>10</f>
        <v>10</v>
      </c>
      <c r="C6" s="1">
        <f>1988</f>
        <v>1988</v>
      </c>
      <c r="D6" s="1">
        <f>24874</f>
        <v>24874</v>
      </c>
      <c r="E6" s="1">
        <f>24.291015625</f>
        <v>24.291015625</v>
      </c>
    </row>
    <row r="7" spans="1:8" x14ac:dyDescent="0.25">
      <c r="A7" s="1">
        <f>2792</f>
        <v>2792</v>
      </c>
      <c r="B7" s="1">
        <f t="shared" ref="B7:B22" si="0">0</f>
        <v>0</v>
      </c>
      <c r="C7" s="1">
        <f>2267</f>
        <v>2267</v>
      </c>
      <c r="D7" s="1">
        <f>24954</f>
        <v>24954</v>
      </c>
      <c r="E7" s="1">
        <f>24.369140625</f>
        <v>24.369140625</v>
      </c>
    </row>
    <row r="8" spans="1:8" x14ac:dyDescent="0.25">
      <c r="A8" s="1">
        <f>3165</f>
        <v>3165</v>
      </c>
      <c r="B8" s="1">
        <f t="shared" si="0"/>
        <v>0</v>
      </c>
      <c r="C8" s="1">
        <f>2542</f>
        <v>2542</v>
      </c>
      <c r="D8" s="1">
        <f t="shared" ref="D8:D22" si="1">25099</f>
        <v>25099</v>
      </c>
      <c r="E8" s="1">
        <f t="shared" ref="E8:E22" si="2">24.5107421875</f>
        <v>24.5107421875</v>
      </c>
    </row>
    <row r="9" spans="1:8" x14ac:dyDescent="0.25">
      <c r="A9" s="1">
        <f>3539</f>
        <v>3539</v>
      </c>
      <c r="B9" s="1">
        <f t="shared" si="0"/>
        <v>0</v>
      </c>
      <c r="C9" s="1">
        <f>2762</f>
        <v>2762</v>
      </c>
      <c r="D9" s="1">
        <f t="shared" si="1"/>
        <v>25099</v>
      </c>
      <c r="E9" s="1">
        <f t="shared" si="2"/>
        <v>24.5107421875</v>
      </c>
    </row>
    <row r="10" spans="1:8" x14ac:dyDescent="0.25">
      <c r="A10" s="1">
        <f>3941</f>
        <v>3941</v>
      </c>
      <c r="B10" s="1">
        <f t="shared" si="0"/>
        <v>0</v>
      </c>
      <c r="C10" s="1">
        <f>3039</f>
        <v>3039</v>
      </c>
      <c r="D10" s="1">
        <f t="shared" si="1"/>
        <v>25099</v>
      </c>
      <c r="E10" s="1">
        <f t="shared" si="2"/>
        <v>24.5107421875</v>
      </c>
    </row>
    <row r="11" spans="1:8" x14ac:dyDescent="0.25">
      <c r="A11" s="1">
        <f>4324</f>
        <v>4324</v>
      </c>
      <c r="B11" s="1">
        <f t="shared" si="0"/>
        <v>0</v>
      </c>
      <c r="C11" s="1">
        <f>3291</f>
        <v>3291</v>
      </c>
      <c r="D11" s="1">
        <f t="shared" si="1"/>
        <v>25099</v>
      </c>
      <c r="E11" s="1">
        <f t="shared" si="2"/>
        <v>24.5107421875</v>
      </c>
    </row>
    <row r="12" spans="1:8" x14ac:dyDescent="0.25">
      <c r="A12" s="1">
        <f>4704</f>
        <v>4704</v>
      </c>
      <c r="B12" s="1">
        <f t="shared" si="0"/>
        <v>0</v>
      </c>
      <c r="C12" s="1">
        <f>3524</f>
        <v>3524</v>
      </c>
      <c r="D12" s="1">
        <f t="shared" si="1"/>
        <v>25099</v>
      </c>
      <c r="E12" s="1">
        <f t="shared" si="2"/>
        <v>24.5107421875</v>
      </c>
      <c r="H12" s="1" t="s">
        <v>6</v>
      </c>
    </row>
    <row r="13" spans="1:8" x14ac:dyDescent="0.25">
      <c r="A13" s="1">
        <f>5087</f>
        <v>5087</v>
      </c>
      <c r="B13" s="1">
        <f t="shared" si="0"/>
        <v>0</v>
      </c>
      <c r="C13" s="1">
        <f>3853</f>
        <v>3853</v>
      </c>
      <c r="D13" s="1">
        <f t="shared" si="1"/>
        <v>25099</v>
      </c>
      <c r="E13" s="1">
        <f t="shared" si="2"/>
        <v>24.5107421875</v>
      </c>
      <c r="H13" s="1">
        <f>MAX(E2:E1048576)</f>
        <v>24.5146484375</v>
      </c>
    </row>
    <row r="14" spans="1:8" x14ac:dyDescent="0.25">
      <c r="A14" s="1">
        <f>5531</f>
        <v>5531</v>
      </c>
      <c r="B14" s="1">
        <f t="shared" si="0"/>
        <v>0</v>
      </c>
      <c r="C14" s="1">
        <f>4071</f>
        <v>4071</v>
      </c>
      <c r="D14" s="1">
        <f t="shared" si="1"/>
        <v>25099</v>
      </c>
      <c r="E14" s="1">
        <f t="shared" si="2"/>
        <v>24.5107421875</v>
      </c>
    </row>
    <row r="15" spans="1:8" x14ac:dyDescent="0.25">
      <c r="A15" s="1">
        <f>5943</f>
        <v>5943</v>
      </c>
      <c r="B15" s="1">
        <f t="shared" si="0"/>
        <v>0</v>
      </c>
      <c r="C15" s="1">
        <f>4311</f>
        <v>4311</v>
      </c>
      <c r="D15" s="1">
        <f t="shared" si="1"/>
        <v>25099</v>
      </c>
      <c r="E15" s="1">
        <f t="shared" si="2"/>
        <v>24.5107421875</v>
      </c>
    </row>
    <row r="16" spans="1:8" x14ac:dyDescent="0.25">
      <c r="A16" s="1">
        <f>6317</f>
        <v>6317</v>
      </c>
      <c r="B16" s="1">
        <f t="shared" si="0"/>
        <v>0</v>
      </c>
      <c r="C16" s="1">
        <f>4570</f>
        <v>4570</v>
      </c>
      <c r="D16" s="1">
        <f t="shared" si="1"/>
        <v>25099</v>
      </c>
      <c r="E16" s="1">
        <f t="shared" si="2"/>
        <v>24.5107421875</v>
      </c>
    </row>
    <row r="17" spans="1:5" x14ac:dyDescent="0.25">
      <c r="A17" s="1">
        <f>6703</f>
        <v>6703</v>
      </c>
      <c r="B17" s="1">
        <f t="shared" si="0"/>
        <v>0</v>
      </c>
      <c r="C17" s="1">
        <f>4837</f>
        <v>4837</v>
      </c>
      <c r="D17" s="1">
        <f t="shared" si="1"/>
        <v>25099</v>
      </c>
      <c r="E17" s="1">
        <f t="shared" si="2"/>
        <v>24.5107421875</v>
      </c>
    </row>
    <row r="18" spans="1:5" x14ac:dyDescent="0.25">
      <c r="A18" s="1">
        <f>7081</f>
        <v>7081</v>
      </c>
      <c r="B18" s="1">
        <f t="shared" si="0"/>
        <v>0</v>
      </c>
      <c r="C18" s="1">
        <f>5072</f>
        <v>5072</v>
      </c>
      <c r="D18" s="1">
        <f t="shared" si="1"/>
        <v>25099</v>
      </c>
      <c r="E18" s="1">
        <f t="shared" si="2"/>
        <v>24.5107421875</v>
      </c>
    </row>
    <row r="19" spans="1:5" x14ac:dyDescent="0.25">
      <c r="A19" s="1">
        <f>7497</f>
        <v>7497</v>
      </c>
      <c r="B19" s="1">
        <f t="shared" si="0"/>
        <v>0</v>
      </c>
      <c r="C19" s="1">
        <f>5365</f>
        <v>5365</v>
      </c>
      <c r="D19" s="1">
        <f t="shared" si="1"/>
        <v>25099</v>
      </c>
      <c r="E19" s="1">
        <f t="shared" si="2"/>
        <v>24.5107421875</v>
      </c>
    </row>
    <row r="20" spans="1:5" x14ac:dyDescent="0.25">
      <c r="A20" s="1">
        <f>7871</f>
        <v>7871</v>
      </c>
      <c r="B20" s="1">
        <f t="shared" si="0"/>
        <v>0</v>
      </c>
      <c r="C20" s="1">
        <f>5608</f>
        <v>5608</v>
      </c>
      <c r="D20" s="1">
        <f t="shared" si="1"/>
        <v>25099</v>
      </c>
      <c r="E20" s="1">
        <f t="shared" si="2"/>
        <v>24.5107421875</v>
      </c>
    </row>
    <row r="21" spans="1:5" x14ac:dyDescent="0.25">
      <c r="A21" s="1">
        <f>8257</f>
        <v>8257</v>
      </c>
      <c r="B21" s="1">
        <f t="shared" si="0"/>
        <v>0</v>
      </c>
      <c r="C21" s="1">
        <f>5850</f>
        <v>5850</v>
      </c>
      <c r="D21" s="1">
        <f t="shared" si="1"/>
        <v>25099</v>
      </c>
      <c r="E21" s="1">
        <f t="shared" si="2"/>
        <v>24.5107421875</v>
      </c>
    </row>
    <row r="22" spans="1:5" x14ac:dyDescent="0.25">
      <c r="A22" s="1">
        <f>8621</f>
        <v>8621</v>
      </c>
      <c r="B22" s="1">
        <f t="shared" si="0"/>
        <v>0</v>
      </c>
      <c r="C22" s="1">
        <f>6133</f>
        <v>6133</v>
      </c>
      <c r="D22" s="1">
        <f t="shared" si="1"/>
        <v>25099</v>
      </c>
      <c r="E22" s="1">
        <f t="shared" si="2"/>
        <v>24.5107421875</v>
      </c>
    </row>
    <row r="23" spans="1:5" x14ac:dyDescent="0.25">
      <c r="C23" s="1">
        <f>6387</f>
        <v>6387</v>
      </c>
      <c r="D23" s="1">
        <f t="shared" ref="D23:D33" si="3">25103</f>
        <v>25103</v>
      </c>
      <c r="E23" s="1">
        <f t="shared" ref="E23:E33" si="4">24.5146484375</f>
        <v>24.5146484375</v>
      </c>
    </row>
    <row r="24" spans="1:5" x14ac:dyDescent="0.25">
      <c r="C24" s="1">
        <f>6613</f>
        <v>6613</v>
      </c>
      <c r="D24" s="1">
        <f t="shared" si="3"/>
        <v>25103</v>
      </c>
      <c r="E24" s="1">
        <f t="shared" si="4"/>
        <v>24.5146484375</v>
      </c>
    </row>
    <row r="25" spans="1:5" x14ac:dyDescent="0.25">
      <c r="C25" s="1">
        <f>6884</f>
        <v>6884</v>
      </c>
      <c r="D25" s="1">
        <f t="shared" si="3"/>
        <v>25103</v>
      </c>
      <c r="E25" s="1">
        <f t="shared" si="4"/>
        <v>24.5146484375</v>
      </c>
    </row>
    <row r="26" spans="1:5" x14ac:dyDescent="0.25">
      <c r="C26" s="1">
        <f>7104</f>
        <v>7104</v>
      </c>
      <c r="D26" s="1">
        <f t="shared" si="3"/>
        <v>25103</v>
      </c>
      <c r="E26" s="1">
        <f t="shared" si="4"/>
        <v>24.5146484375</v>
      </c>
    </row>
    <row r="27" spans="1:5" x14ac:dyDescent="0.25">
      <c r="C27" s="1">
        <f>7363</f>
        <v>7363</v>
      </c>
      <c r="D27" s="1">
        <f t="shared" si="3"/>
        <v>25103</v>
      </c>
      <c r="E27" s="1">
        <f t="shared" si="4"/>
        <v>24.5146484375</v>
      </c>
    </row>
    <row r="28" spans="1:5" x14ac:dyDescent="0.25">
      <c r="C28" s="1">
        <f>7608</f>
        <v>7608</v>
      </c>
      <c r="D28" s="1">
        <f t="shared" si="3"/>
        <v>25103</v>
      </c>
      <c r="E28" s="1">
        <f t="shared" si="4"/>
        <v>24.5146484375</v>
      </c>
    </row>
    <row r="29" spans="1:5" x14ac:dyDescent="0.25">
      <c r="C29" s="1">
        <f>7832</f>
        <v>7832</v>
      </c>
      <c r="D29" s="1">
        <f t="shared" si="3"/>
        <v>25103</v>
      </c>
      <c r="E29" s="1">
        <f t="shared" si="4"/>
        <v>24.5146484375</v>
      </c>
    </row>
    <row r="30" spans="1:5" x14ac:dyDescent="0.25">
      <c r="C30" s="1">
        <f>8116</f>
        <v>8116</v>
      </c>
      <c r="D30" s="1">
        <f t="shared" si="3"/>
        <v>25103</v>
      </c>
      <c r="E30" s="1">
        <f t="shared" si="4"/>
        <v>24.5146484375</v>
      </c>
    </row>
    <row r="31" spans="1:5" x14ac:dyDescent="0.25">
      <c r="C31" s="1">
        <f>8359</f>
        <v>8359</v>
      </c>
      <c r="D31" s="1">
        <f t="shared" si="3"/>
        <v>25103</v>
      </c>
      <c r="E31" s="1">
        <f t="shared" si="4"/>
        <v>24.5146484375</v>
      </c>
    </row>
    <row r="32" spans="1:5" x14ac:dyDescent="0.25">
      <c r="C32" s="1">
        <f>8594</f>
        <v>8594</v>
      </c>
      <c r="D32" s="1">
        <f t="shared" si="3"/>
        <v>25103</v>
      </c>
      <c r="E32" s="1">
        <f t="shared" si="4"/>
        <v>24.5146484375</v>
      </c>
    </row>
    <row r="33" spans="3:5" x14ac:dyDescent="0.25">
      <c r="C33" s="1">
        <f>8847</f>
        <v>8847</v>
      </c>
      <c r="D33" s="1">
        <f t="shared" si="3"/>
        <v>25103</v>
      </c>
      <c r="E33" s="1">
        <f t="shared" si="4"/>
        <v>24.5146484375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2016-01-08T15:46:54Z</cp:lastPrinted>
  <dcterms:created xsi:type="dcterms:W3CDTF">2016-01-08T15:46:54Z</dcterms:created>
  <dcterms:modified xsi:type="dcterms:W3CDTF">2016-01-08T15:39:39Z</dcterms:modified>
</cp:coreProperties>
</file>