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PhoneGapHelloWorld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11" i="2" l="1"/>
  <c r="E25" i="2"/>
  <c r="D25" i="2"/>
  <c r="C25" i="2"/>
  <c r="E24" i="2"/>
  <c r="D24" i="2"/>
  <c r="C24" i="2"/>
  <c r="E23" i="2"/>
  <c r="D23" i="2"/>
  <c r="C23" i="2"/>
  <c r="E22" i="2"/>
  <c r="D22" i="2"/>
  <c r="C22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E16" i="2"/>
  <c r="D16" i="2"/>
  <c r="C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<sst xmlns="http://schemas.openxmlformats.org/spreadsheetml/2006/main" count="7" uniqueCount="7">
  <si>
    <t>CPU Timestamps</t>
  </si>
  <si>
    <t>CPU VALUES (%)</t>
  </si>
  <si>
    <t>MEM Timestamps</t>
  </si>
  <si>
    <t>MEM VALUES (KB)</t>
  </si>
  <si>
    <t>AVERAGE: 450(14x)</t>
  </si>
  <si>
    <t>AVERAGE: 284(24x)</t>
  </si>
  <si>
    <t>begin gemiddelde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</si>
</sst>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Sheet1!$A$2:$A$15</c:f>
              <c:numCache>
                <c:formatCode>General</c:formatCode>
                <c:ptCount val="14"/>
                <c:pt idx="0">
                  <c:v>2000</c:v>
                </c:pt>
                <c:pt idx="1">
                  <c:v>2404</c:v>
                </c:pt>
                <c:pt idx="2">
                  <c:v>2808</c:v>
                </c:pt>
                <c:pt idx="3">
                  <c:v>3216</c:v>
                </c:pt>
                <c:pt idx="4">
                  <c:v>3637</c:v>
                </c:pt>
                <c:pt idx="5">
                  <c:v>4066</c:v>
                </c:pt>
                <c:pt idx="6">
                  <c:v>4472</c:v>
                </c:pt>
                <c:pt idx="7">
                  <c:v>5031</c:v>
                </c:pt>
                <c:pt idx="8">
                  <c:v>5506</c:v>
                </c:pt>
                <c:pt idx="9">
                  <c:v>5993</c:v>
                </c:pt>
                <c:pt idx="10">
                  <c:v>6743</c:v>
                </c:pt>
                <c:pt idx="11">
                  <c:v>7254</c:v>
                </c:pt>
                <c:pt idx="12">
                  <c:v>7760</c:v>
                </c:pt>
                <c:pt idx="13">
                  <c:v>8311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22</c:v>
                </c:pt>
                <c:pt idx="1">
                  <c:v>2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78880"/>
        <c:axId val="1019773984"/>
      </c:lineChart>
      <c:catAx>
        <c:axId val="1019778880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19773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77398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1977888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Sheet1!$C$2:$C$25</c:f>
              <c:numCache>
                <c:formatCode>General</c:formatCode>
                <c:ptCount val="24"/>
                <c:pt idx="0">
                  <c:v>1798</c:v>
                </c:pt>
                <c:pt idx="1">
                  <c:v>2103</c:v>
                </c:pt>
                <c:pt idx="2">
                  <c:v>2402</c:v>
                </c:pt>
                <c:pt idx="3">
                  <c:v>2673</c:v>
                </c:pt>
                <c:pt idx="4">
                  <c:v>2907</c:v>
                </c:pt>
                <c:pt idx="5">
                  <c:v>3202</c:v>
                </c:pt>
                <c:pt idx="6">
                  <c:v>3478</c:v>
                </c:pt>
                <c:pt idx="7">
                  <c:v>3753</c:v>
                </c:pt>
                <c:pt idx="8">
                  <c:v>4002</c:v>
                </c:pt>
                <c:pt idx="9">
                  <c:v>4283</c:v>
                </c:pt>
                <c:pt idx="10">
                  <c:v>4555</c:v>
                </c:pt>
                <c:pt idx="11">
                  <c:v>4867</c:v>
                </c:pt>
                <c:pt idx="12">
                  <c:v>5193</c:v>
                </c:pt>
                <c:pt idx="13">
                  <c:v>5455</c:v>
                </c:pt>
                <c:pt idx="14">
                  <c:v>5766</c:v>
                </c:pt>
                <c:pt idx="15">
                  <c:v>6058</c:v>
                </c:pt>
                <c:pt idx="16">
                  <c:v>6473</c:v>
                </c:pt>
                <c:pt idx="17">
                  <c:v>6775</c:v>
                </c:pt>
                <c:pt idx="18">
                  <c:v>7065</c:v>
                </c:pt>
                <c:pt idx="19">
                  <c:v>7352</c:v>
                </c:pt>
                <c:pt idx="20">
                  <c:v>7625</c:v>
                </c:pt>
                <c:pt idx="21">
                  <c:v>7961</c:v>
                </c:pt>
                <c:pt idx="22">
                  <c:v>8292</c:v>
                </c:pt>
                <c:pt idx="23">
                  <c:v>8626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7.20703125</c:v>
                </c:pt>
                <c:pt idx="1">
                  <c:v>20.9443359375</c:v>
                </c:pt>
                <c:pt idx="2">
                  <c:v>23.3486328125</c:v>
                </c:pt>
                <c:pt idx="3">
                  <c:v>23.3486328125</c:v>
                </c:pt>
                <c:pt idx="4">
                  <c:v>23.3505859375</c:v>
                </c:pt>
                <c:pt idx="5">
                  <c:v>23.603515625</c:v>
                </c:pt>
                <c:pt idx="6">
                  <c:v>23.619140625</c:v>
                </c:pt>
                <c:pt idx="7">
                  <c:v>23.62109375</c:v>
                </c:pt>
                <c:pt idx="8">
                  <c:v>23.619140625</c:v>
                </c:pt>
                <c:pt idx="9">
                  <c:v>23.62109375</c:v>
                </c:pt>
                <c:pt idx="10">
                  <c:v>23.62109375</c:v>
                </c:pt>
                <c:pt idx="11">
                  <c:v>23.619140625</c:v>
                </c:pt>
                <c:pt idx="12">
                  <c:v>23.62109375</c:v>
                </c:pt>
                <c:pt idx="13">
                  <c:v>23.619140625</c:v>
                </c:pt>
                <c:pt idx="14">
                  <c:v>23.62109375</c:v>
                </c:pt>
                <c:pt idx="15">
                  <c:v>23.619140625</c:v>
                </c:pt>
                <c:pt idx="16">
                  <c:v>23.619140625</c:v>
                </c:pt>
                <c:pt idx="17">
                  <c:v>23.619140625</c:v>
                </c:pt>
                <c:pt idx="18">
                  <c:v>23.619140625</c:v>
                </c:pt>
                <c:pt idx="19">
                  <c:v>23.625</c:v>
                </c:pt>
                <c:pt idx="20">
                  <c:v>23.623046875</c:v>
                </c:pt>
                <c:pt idx="21">
                  <c:v>23.625</c:v>
                </c:pt>
                <c:pt idx="22">
                  <c:v>23.623046875</c:v>
                </c:pt>
                <c:pt idx="23">
                  <c:v>23.623046875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782688"/>
        <c:axId val="1019788128"/>
      </c:lineChart>
      <c:catAx>
        <c:axId val="101978268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01978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19788128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01978268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"/>
  <sheetViews>
    <sheetView tabSelected="1" workbookViewId="0">
      <selection activeCell="G11" sqref="G11"/>
    </sheetView>
  </sheetViews>
  <sheetFormatPr defaultColWidth="9.109375" defaultRowHeight="13.2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7" x14ac:dyDescent="0.25">
      <c r="A2" s="1">
        <f>2000</f>
        <v>2000</v>
      </c>
      <c r="B2" s="1">
        <f>22</f>
        <v>22</v>
      </c>
      <c r="C2" s="1">
        <f>1798</f>
        <v>1798</v>
      </c>
      <c r="D2" s="1">
        <f>7380</f>
        <v>7380</v>
      </c>
      <c r="E2" s="1">
        <f>7.20703125</f>
        <v>7.20703125</v>
      </c>
      <c r="G2" s="1">
        <f>450</f>
        <v>450</v>
      </c>
    </row>
    <row r="3" spans="1:7" x14ac:dyDescent="0.25">
      <c r="A3" s="1">
        <f>2404</f>
        <v>2404</v>
      </c>
      <c r="B3" s="1">
        <f>2</f>
        <v>2</v>
      </c>
      <c r="C3" s="1">
        <f>2103</f>
        <v>2103</v>
      </c>
      <c r="D3" s="1">
        <f>21447</f>
        <v>21447</v>
      </c>
      <c r="E3" s="1">
        <f>20.9443359375</f>
        <v>20.9443359375</v>
      </c>
    </row>
    <row r="4" spans="1:7" x14ac:dyDescent="0.25">
      <c r="A4" s="1">
        <f>2808</f>
        <v>2808</v>
      </c>
      <c r="B4" s="1">
        <f>0</f>
        <v>0</v>
      </c>
      <c r="C4" s="1">
        <f>2402</f>
        <v>2402</v>
      </c>
      <c r="D4" s="1">
        <f>23909</f>
        <v>23909</v>
      </c>
      <c r="E4" s="1">
        <f>23.3486328125</f>
        <v>23.3486328125</v>
      </c>
      <c r="G4" s="1" t="s">
        <v>5</v>
      </c>
    </row>
    <row r="5" spans="1:7" x14ac:dyDescent="0.25">
      <c r="A5" s="1">
        <f>3216</f>
        <v>3216</v>
      </c>
      <c r="B5" s="1">
        <f>17</f>
        <v>17</v>
      </c>
      <c r="C5" s="1">
        <f>2673</f>
        <v>2673</v>
      </c>
      <c r="D5" s="1">
        <f>23909</f>
        <v>23909</v>
      </c>
      <c r="E5" s="1">
        <f>23.3486328125</f>
        <v>23.3486328125</v>
      </c>
      <c r="G5" s="1">
        <f>284</f>
        <v>284</v>
      </c>
    </row>
    <row r="6" spans="1:7" x14ac:dyDescent="0.25">
      <c r="A6" s="1">
        <f>3637</f>
        <v>3637</v>
      </c>
      <c r="B6" s="1">
        <f t="shared" ref="B6:B15" si="0">0</f>
        <v>0</v>
      </c>
      <c r="C6" s="1">
        <f>2907</f>
        <v>2907</v>
      </c>
      <c r="D6" s="1">
        <f>23911</f>
        <v>23911</v>
      </c>
      <c r="E6" s="1">
        <f>23.3505859375</f>
        <v>23.3505859375</v>
      </c>
    </row>
    <row r="7" spans="1:7" x14ac:dyDescent="0.25">
      <c r="A7" s="1">
        <f>4066</f>
        <v>4066</v>
      </c>
      <c r="B7" s="1">
        <f t="shared" si="0"/>
        <v>0</v>
      </c>
      <c r="C7" s="1">
        <f>3202</f>
        <v>3202</v>
      </c>
      <c r="D7" s="1">
        <f>24170</f>
        <v>24170</v>
      </c>
      <c r="E7" s="1">
        <f>23.603515625</f>
        <v>23.603515625</v>
      </c>
    </row>
    <row r="8" spans="1:7" x14ac:dyDescent="0.25">
      <c r="A8" s="1">
        <f>4472</f>
        <v>4472</v>
      </c>
      <c r="B8" s="1">
        <f t="shared" si="0"/>
        <v>0</v>
      </c>
      <c r="C8" s="1">
        <f>3478</f>
        <v>3478</v>
      </c>
      <c r="D8" s="1">
        <f>24186</f>
        <v>24186</v>
      </c>
      <c r="E8" s="1">
        <f>23.619140625</f>
        <v>23.619140625</v>
      </c>
    </row>
    <row r="9" spans="1:7" x14ac:dyDescent="0.25">
      <c r="A9" s="1">
        <f>5031</f>
        <v>5031</v>
      </c>
      <c r="B9" s="1">
        <f t="shared" si="0"/>
        <v>0</v>
      </c>
      <c r="C9" s="1">
        <f>3753</f>
        <v>3753</v>
      </c>
      <c r="D9" s="1">
        <f>24188</f>
        <v>24188</v>
      </c>
      <c r="E9" s="1">
        <f>23.62109375</f>
        <v>23.62109375</v>
      </c>
    </row>
    <row r="10" spans="1:7" x14ac:dyDescent="0.25">
      <c r="A10" s="1">
        <f>5506</f>
        <v>5506</v>
      </c>
      <c r="B10" s="1">
        <f t="shared" si="0"/>
        <v>0</v>
      </c>
      <c r="C10" s="1">
        <f>4002</f>
        <v>4002</v>
      </c>
      <c r="D10" s="1">
        <f>24186</f>
        <v>24186</v>
      </c>
      <c r="E10" s="1">
        <f>23.619140625</f>
        <v>23.619140625</v>
      </c>
      <c r="G10" s="1" t="s">
        <v>6</v>
      </c>
    </row>
    <row r="11" spans="1:7" x14ac:dyDescent="0.25">
      <c r="A11" s="1">
        <f>5993</f>
        <v>5993</v>
      </c>
      <c r="B11" s="1">
        <f t="shared" si="0"/>
        <v>0</v>
      </c>
      <c r="C11" s="1">
        <f>4283</f>
        <v>4283</v>
      </c>
      <c r="D11" s="1">
        <f>24188</f>
        <v>24188</v>
      </c>
      <c r="E11" s="1">
        <f>23.62109375</f>
        <v>23.62109375</v>
      </c>
      <c r="G11" s="1">
        <f>MAX(E2:E1048576)</f>
        <v>23.625</v>
      </c>
    </row>
    <row r="12" spans="1:7" x14ac:dyDescent="0.25">
      <c r="A12" s="1">
        <f>6743</f>
        <v>6743</v>
      </c>
      <c r="B12" s="1">
        <f t="shared" si="0"/>
        <v>0</v>
      </c>
      <c r="C12" s="1">
        <f>4555</f>
        <v>4555</v>
      </c>
      <c r="D12" s="1">
        <f>24188</f>
        <v>24188</v>
      </c>
      <c r="E12" s="1">
        <f>23.62109375</f>
        <v>23.62109375</v>
      </c>
    </row>
    <row r="13" spans="1:7" x14ac:dyDescent="0.25">
      <c r="A13" s="1">
        <f>7254</f>
        <v>7254</v>
      </c>
      <c r="B13" s="1">
        <f t="shared" si="0"/>
        <v>0</v>
      </c>
      <c r="C13" s="1">
        <f>4867</f>
        <v>4867</v>
      </c>
      <c r="D13" s="1">
        <f>24186</f>
        <v>24186</v>
      </c>
      <c r="E13" s="1">
        <f>23.619140625</f>
        <v>23.619140625</v>
      </c>
    </row>
    <row r="14" spans="1:7" x14ac:dyDescent="0.25">
      <c r="A14" s="1">
        <f>7760</f>
        <v>7760</v>
      </c>
      <c r="B14" s="1">
        <f t="shared" si="0"/>
        <v>0</v>
      </c>
      <c r="C14" s="1">
        <f>5193</f>
        <v>5193</v>
      </c>
      <c r="D14" s="1">
        <f>24188</f>
        <v>24188</v>
      </c>
      <c r="E14" s="1">
        <f>23.62109375</f>
        <v>23.62109375</v>
      </c>
    </row>
    <row r="15" spans="1:7" x14ac:dyDescent="0.25">
      <c r="A15" s="1">
        <f>8311</f>
        <v>8311</v>
      </c>
      <c r="B15" s="1">
        <f t="shared" si="0"/>
        <v>0</v>
      </c>
      <c r="C15" s="1">
        <f>5455</f>
        <v>5455</v>
      </c>
      <c r="D15" s="1">
        <f>24186</f>
        <v>24186</v>
      </c>
      <c r="E15" s="1">
        <f>23.619140625</f>
        <v>23.619140625</v>
      </c>
    </row>
    <row r="16" spans="1:7" x14ac:dyDescent="0.25">
      <c r="C16" s="1">
        <f>5766</f>
        <v>5766</v>
      </c>
      <c r="D16" s="1">
        <f>24188</f>
        <v>24188</v>
      </c>
      <c r="E16" s="1">
        <f>23.62109375</f>
        <v>23.62109375</v>
      </c>
    </row>
    <row r="17" spans="3:5" x14ac:dyDescent="0.25">
      <c r="C17" s="1">
        <f>6058</f>
        <v>6058</v>
      </c>
      <c r="D17" s="1">
        <f>24186</f>
        <v>24186</v>
      </c>
      <c r="E17" s="1">
        <f>23.619140625</f>
        <v>23.619140625</v>
      </c>
    </row>
    <row r="18" spans="3:5" x14ac:dyDescent="0.25">
      <c r="C18" s="1">
        <f>6473</f>
        <v>6473</v>
      </c>
      <c r="D18" s="1">
        <f>24186</f>
        <v>24186</v>
      </c>
      <c r="E18" s="1">
        <f>23.619140625</f>
        <v>23.619140625</v>
      </c>
    </row>
    <row r="19" spans="3:5" x14ac:dyDescent="0.25">
      <c r="C19" s="1">
        <f>6775</f>
        <v>6775</v>
      </c>
      <c r="D19" s="1">
        <f>24186</f>
        <v>24186</v>
      </c>
      <c r="E19" s="1">
        <f>23.619140625</f>
        <v>23.619140625</v>
      </c>
    </row>
    <row r="20" spans="3:5" x14ac:dyDescent="0.25">
      <c r="C20" s="1">
        <f>7065</f>
        <v>7065</v>
      </c>
      <c r="D20" s="1">
        <f>24186</f>
        <v>24186</v>
      </c>
      <c r="E20" s="1">
        <f>23.619140625</f>
        <v>23.619140625</v>
      </c>
    </row>
    <row r="21" spans="3:5" x14ac:dyDescent="0.25">
      <c r="C21" s="1">
        <f>7352</f>
        <v>7352</v>
      </c>
      <c r="D21" s="1">
        <f>24192</f>
        <v>24192</v>
      </c>
      <c r="E21" s="1">
        <f>23.625</f>
        <v>23.625</v>
      </c>
    </row>
    <row r="22" spans="3:5" x14ac:dyDescent="0.25">
      <c r="C22" s="1">
        <f>7625</f>
        <v>7625</v>
      </c>
      <c r="D22" s="1">
        <f>24190</f>
        <v>24190</v>
      </c>
      <c r="E22" s="1">
        <f>23.623046875</f>
        <v>23.623046875</v>
      </c>
    </row>
    <row r="23" spans="3:5" x14ac:dyDescent="0.25">
      <c r="C23" s="1">
        <f>7961</f>
        <v>7961</v>
      </c>
      <c r="D23" s="1">
        <f>24192</f>
        <v>24192</v>
      </c>
      <c r="E23" s="1">
        <f>23.625</f>
        <v>23.625</v>
      </c>
    </row>
    <row r="24" spans="3:5" x14ac:dyDescent="0.25">
      <c r="C24" s="1">
        <f>8292</f>
        <v>8292</v>
      </c>
      <c r="D24" s="1">
        <f>24190</f>
        <v>24190</v>
      </c>
      <c r="E24" s="1">
        <f>23.623046875</f>
        <v>23.623046875</v>
      </c>
    </row>
    <row r="25" spans="3:5" x14ac:dyDescent="0.25">
      <c r="C25" s="1">
        <f>8626</f>
        <v>8626</v>
      </c>
      <c r="D25" s="1">
        <f>24190</f>
        <v>24190</v>
      </c>
      <c r="E25" s="1">
        <f>23.623046875</f>
        <v>23.623046875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2016-01-08T15:46:54Z</cp:lastPrinted>
  <dcterms:created xsi:type="dcterms:W3CDTF">2016-01-08T15:46:54Z</dcterms:created>
  <dcterms:modified xsi:type="dcterms:W3CDTF">2016-01-08T15:39:37Z</dcterms:modified>
</cp:coreProperties>
</file>