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\Dropbox\School\Masterproef\Metingen\Android\Low-end\TitaniumHelloWorld\"/>
    </mc:Choice>
  </mc:AlternateContent>
  <bookViews>
    <workbookView xWindow="240" yWindow="96" windowWidth="11100" windowHeight="6708" activeTab="1"/>
  </bookViews>
  <sheets>
    <sheet name="Grafiek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H10" i="2" l="1"/>
  <c r="E52" i="2"/>
  <c r="D52" i="2"/>
  <c r="C52" i="2"/>
  <c r="E51" i="2"/>
  <c r="D51" i="2"/>
  <c r="C51" i="2"/>
  <c r="E50" i="2"/>
  <c r="D50" i="2"/>
  <c r="C50" i="2"/>
  <c r="E49" i="2"/>
  <c r="D49" i="2"/>
  <c r="C49" i="2"/>
  <c r="E48" i="2"/>
  <c r="D48" i="2"/>
  <c r="C48" i="2"/>
  <c r="E47" i="2"/>
  <c r="D47" i="2"/>
  <c r="C47" i="2"/>
  <c r="E46" i="2"/>
  <c r="D46" i="2"/>
  <c r="C46" i="2"/>
  <c r="E45" i="2"/>
  <c r="D45" i="2"/>
  <c r="C45" i="2"/>
  <c r="E44" i="2"/>
  <c r="D44" i="2"/>
  <c r="C44" i="2"/>
  <c r="E43" i="2"/>
  <c r="D43" i="2"/>
  <c r="C43" i="2"/>
  <c r="E42" i="2"/>
  <c r="D42" i="2"/>
  <c r="C42" i="2"/>
  <c r="E41" i="2"/>
  <c r="D41" i="2"/>
  <c r="C41" i="2"/>
  <c r="E40" i="2"/>
  <c r="D40" i="2"/>
  <c r="C40" i="2"/>
  <c r="E39" i="2"/>
  <c r="D39" i="2"/>
  <c r="C39" i="2"/>
  <c r="E38" i="2"/>
  <c r="D38" i="2"/>
  <c r="C38" i="2"/>
  <c r="E37" i="2"/>
  <c r="D37" i="2"/>
  <c r="C37" i="2"/>
  <c r="E36" i="2"/>
  <c r="D36" i="2"/>
  <c r="C36" i="2"/>
  <c r="E35" i="2"/>
  <c r="D35" i="2"/>
  <c r="C35" i="2"/>
  <c r="E34" i="2"/>
  <c r="D34" i="2"/>
  <c r="C34" i="2"/>
  <c r="E33" i="2"/>
  <c r="D33" i="2"/>
  <c r="C33" i="2"/>
  <c r="E32" i="2"/>
  <c r="D32" i="2"/>
  <c r="C32" i="2"/>
  <c r="E31" i="2"/>
  <c r="D31" i="2"/>
  <c r="C31" i="2"/>
  <c r="E30" i="2"/>
  <c r="D30" i="2"/>
  <c r="C30" i="2"/>
  <c r="E29" i="2"/>
  <c r="D29" i="2"/>
  <c r="C29" i="2"/>
  <c r="E28" i="2"/>
  <c r="D28" i="2"/>
  <c r="C28" i="2"/>
  <c r="E27" i="2"/>
  <c r="D27" i="2"/>
  <c r="C27" i="2"/>
  <c r="E26" i="2"/>
  <c r="D26" i="2"/>
  <c r="C26" i="2"/>
  <c r="B26" i="2"/>
  <c r="A26" i="2"/>
  <c r="E25" i="2"/>
  <c r="D25" i="2"/>
  <c r="C25" i="2"/>
  <c r="B25" i="2"/>
  <c r="A25" i="2"/>
  <c r="E24" i="2"/>
  <c r="D24" i="2"/>
  <c r="C24" i="2"/>
  <c r="B24" i="2"/>
  <c r="A24" i="2"/>
  <c r="E23" i="2"/>
  <c r="D23" i="2"/>
  <c r="C23" i="2"/>
  <c r="B23" i="2"/>
  <c r="A23" i="2"/>
  <c r="E22" i="2"/>
  <c r="D22" i="2"/>
  <c r="C22" i="2"/>
  <c r="B22" i="2"/>
  <c r="A22" i="2"/>
  <c r="E21" i="2"/>
  <c r="D21" i="2"/>
  <c r="C21" i="2"/>
  <c r="B21" i="2"/>
  <c r="A21" i="2"/>
  <c r="E20" i="2"/>
  <c r="D20" i="2"/>
  <c r="C20" i="2"/>
  <c r="B20" i="2"/>
  <c r="A20" i="2"/>
  <c r="E19" i="2"/>
  <c r="D19" i="2"/>
  <c r="C19" i="2"/>
  <c r="B19" i="2"/>
  <c r="A19" i="2"/>
  <c r="E18" i="2"/>
  <c r="D18" i="2"/>
  <c r="C18" i="2"/>
  <c r="B18" i="2"/>
  <c r="A18" i="2"/>
  <c r="E17" i="2"/>
  <c r="D17" i="2"/>
  <c r="C17" i="2"/>
  <c r="B17" i="2"/>
  <c r="A17" i="2"/>
  <c r="E16" i="2"/>
  <c r="D16" i="2"/>
  <c r="C16" i="2"/>
  <c r="B16" i="2"/>
  <c r="A16" i="2"/>
  <c r="E15" i="2"/>
  <c r="D15" i="2"/>
  <c r="C15" i="2"/>
  <c r="B15" i="2"/>
  <c r="A15" i="2"/>
  <c r="E14" i="2"/>
  <c r="D14" i="2"/>
  <c r="C14" i="2"/>
  <c r="B14" i="2"/>
  <c r="A14" i="2"/>
  <c r="E13" i="2"/>
  <c r="D13" i="2"/>
  <c r="C13" i="2"/>
  <c r="B13" i="2"/>
  <c r="A13" i="2"/>
  <c r="E12" i="2"/>
  <c r="D12" i="2"/>
  <c r="C12" i="2"/>
  <c r="B12" i="2"/>
  <c r="A12" i="2"/>
  <c r="E11" i="2"/>
  <c r="D11" i="2"/>
  <c r="C11" i="2"/>
  <c r="B11" i="2"/>
  <c r="A11" i="2"/>
  <c r="E10" i="2"/>
  <c r="D10" i="2"/>
  <c r="C10" i="2"/>
  <c r="B10" i="2"/>
  <c r="A10" i="2"/>
  <c r="E9" i="2"/>
  <c r="D9" i="2"/>
  <c r="C9" i="2"/>
  <c r="B9" i="2"/>
  <c r="A9" i="2"/>
  <c r="E8" i="2"/>
  <c r="D8" i="2"/>
  <c r="C8" i="2"/>
  <c r="B8" i="2"/>
  <c r="A8" i="2"/>
  <c r="E7" i="2"/>
  <c r="D7" i="2"/>
  <c r="C7" i="2"/>
  <c r="B7" i="2"/>
  <c r="A7" i="2"/>
  <c r="E6" i="2"/>
  <c r="D6" i="2"/>
  <c r="C6" i="2"/>
  <c r="B6" i="2"/>
  <c r="A6" i="2"/>
  <c r="G5" i="2"/>
  <c r="E5" i="2"/>
  <c r="D5" i="2"/>
  <c r="C5" i="2"/>
  <c r="B5" i="2"/>
  <c r="A5" i="2"/>
  <c r="E4" i="2"/>
  <c r="D4" i="2"/>
  <c r="C4" i="2"/>
  <c r="B4" i="2"/>
  <c r="A4" i="2"/>
  <c r="E3" i="2"/>
  <c r="D3" i="2"/>
  <c r="C3" i="2"/>
  <c r="B3" i="2"/>
  <c r="A3" i="2"/>
  <c r="G2" i="2"/>
  <c r="E2" i="2"/>
  <c r="D2" i="2"/>
  <c r="C2" i="2"/>
  <c r="B2" i="2"/>
  <c r="A2" i="2"/>
</calcChain>
</file>

<file path=xl/sharedStrings.xml><?xml version="1.0" encoding="utf-8"?>
<sst xmlns="http://schemas.openxmlformats.org/spreadsheetml/2006/main" count="7" uniqueCount="7">
  <si>
    <t>CPU Timestamps</t>
  </si>
  <si>
    <t>CPU VALUES (%)</t>
  </si>
  <si>
    <t>MEM Timestamps</t>
  </si>
  <si>
    <t>MEM VALUES (KB)</t>
  </si>
  <si>
    <t>AVERAGE: 302(25x)</t>
  </si>
  <si>
    <t>AVERAGE: 153(51x)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</si>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</sst>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Sheet1!$A$2:$A$26</c:f>
              <c:numCache>
                <c:formatCode>General</c:formatCode>
                <c:ptCount val="25"/>
                <c:pt idx="0">
                  <c:v>1239</c:v>
                </c:pt>
                <c:pt idx="1">
                  <c:v>1525</c:v>
                </c:pt>
                <c:pt idx="2">
                  <c:v>1825</c:v>
                </c:pt>
                <c:pt idx="3">
                  <c:v>2113</c:v>
                </c:pt>
                <c:pt idx="4">
                  <c:v>2401</c:v>
                </c:pt>
                <c:pt idx="5">
                  <c:v>2705</c:v>
                </c:pt>
                <c:pt idx="6">
                  <c:v>2993</c:v>
                </c:pt>
                <c:pt idx="7">
                  <c:v>3343</c:v>
                </c:pt>
                <c:pt idx="8">
                  <c:v>3677</c:v>
                </c:pt>
                <c:pt idx="9">
                  <c:v>4009</c:v>
                </c:pt>
                <c:pt idx="10">
                  <c:v>4361</c:v>
                </c:pt>
                <c:pt idx="11">
                  <c:v>4712</c:v>
                </c:pt>
                <c:pt idx="12">
                  <c:v>5065</c:v>
                </c:pt>
                <c:pt idx="13">
                  <c:v>5349</c:v>
                </c:pt>
                <c:pt idx="14">
                  <c:v>5648</c:v>
                </c:pt>
                <c:pt idx="15">
                  <c:v>5949</c:v>
                </c:pt>
                <c:pt idx="16">
                  <c:v>6276</c:v>
                </c:pt>
                <c:pt idx="17">
                  <c:v>6554</c:v>
                </c:pt>
                <c:pt idx="18">
                  <c:v>6847</c:v>
                </c:pt>
                <c:pt idx="19">
                  <c:v>7145</c:v>
                </c:pt>
                <c:pt idx="20">
                  <c:v>7478</c:v>
                </c:pt>
                <c:pt idx="21">
                  <c:v>7842</c:v>
                </c:pt>
                <c:pt idx="22">
                  <c:v>8166</c:v>
                </c:pt>
                <c:pt idx="23">
                  <c:v>8500</c:v>
                </c:pt>
                <c:pt idx="24">
                  <c:v>8807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18</c:v>
                </c:pt>
                <c:pt idx="1">
                  <c:v>22</c:v>
                </c:pt>
                <c:pt idx="2">
                  <c:v>23</c:v>
                </c:pt>
                <c:pt idx="3">
                  <c:v>16</c:v>
                </c:pt>
                <c:pt idx="4">
                  <c:v>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05040240"/>
        <c:axId val="-805038608"/>
      </c:lineChart>
      <c:catAx>
        <c:axId val="-805040240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8050386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805038608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805040240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Sheet1!$C$2:$C$52</c:f>
              <c:numCache>
                <c:formatCode>General</c:formatCode>
                <c:ptCount val="51"/>
                <c:pt idx="0">
                  <c:v>964</c:v>
                </c:pt>
                <c:pt idx="1">
                  <c:v>1089</c:v>
                </c:pt>
                <c:pt idx="2">
                  <c:v>1214</c:v>
                </c:pt>
                <c:pt idx="3">
                  <c:v>1364</c:v>
                </c:pt>
                <c:pt idx="4">
                  <c:v>1480</c:v>
                </c:pt>
                <c:pt idx="5">
                  <c:v>1661</c:v>
                </c:pt>
                <c:pt idx="6">
                  <c:v>1797</c:v>
                </c:pt>
                <c:pt idx="7">
                  <c:v>1962</c:v>
                </c:pt>
                <c:pt idx="8">
                  <c:v>2117</c:v>
                </c:pt>
                <c:pt idx="9">
                  <c:v>2291</c:v>
                </c:pt>
                <c:pt idx="10">
                  <c:v>2412</c:v>
                </c:pt>
                <c:pt idx="11">
                  <c:v>2548</c:v>
                </c:pt>
                <c:pt idx="12">
                  <c:v>2684</c:v>
                </c:pt>
                <c:pt idx="13">
                  <c:v>2838</c:v>
                </c:pt>
                <c:pt idx="14">
                  <c:v>2994</c:v>
                </c:pt>
                <c:pt idx="15">
                  <c:v>3154</c:v>
                </c:pt>
                <c:pt idx="16">
                  <c:v>3326</c:v>
                </c:pt>
                <c:pt idx="17">
                  <c:v>3499</c:v>
                </c:pt>
                <c:pt idx="18">
                  <c:v>3658</c:v>
                </c:pt>
                <c:pt idx="19">
                  <c:v>3816</c:v>
                </c:pt>
                <c:pt idx="20">
                  <c:v>3972</c:v>
                </c:pt>
                <c:pt idx="21">
                  <c:v>4160</c:v>
                </c:pt>
                <c:pt idx="22">
                  <c:v>4313</c:v>
                </c:pt>
                <c:pt idx="23">
                  <c:v>4495</c:v>
                </c:pt>
                <c:pt idx="24">
                  <c:v>4637</c:v>
                </c:pt>
                <c:pt idx="25">
                  <c:v>4810</c:v>
                </c:pt>
                <c:pt idx="26">
                  <c:v>4940</c:v>
                </c:pt>
                <c:pt idx="27">
                  <c:v>5131</c:v>
                </c:pt>
                <c:pt idx="28">
                  <c:v>5306</c:v>
                </c:pt>
                <c:pt idx="29">
                  <c:v>5468</c:v>
                </c:pt>
                <c:pt idx="30">
                  <c:v>5633</c:v>
                </c:pt>
                <c:pt idx="31">
                  <c:v>5785</c:v>
                </c:pt>
                <c:pt idx="32">
                  <c:v>5973</c:v>
                </c:pt>
                <c:pt idx="33">
                  <c:v>6122</c:v>
                </c:pt>
                <c:pt idx="34">
                  <c:v>6255</c:v>
                </c:pt>
                <c:pt idx="35">
                  <c:v>6376</c:v>
                </c:pt>
                <c:pt idx="36">
                  <c:v>6514</c:v>
                </c:pt>
                <c:pt idx="37">
                  <c:v>6675</c:v>
                </c:pt>
                <c:pt idx="38">
                  <c:v>6831</c:v>
                </c:pt>
                <c:pt idx="39">
                  <c:v>6980</c:v>
                </c:pt>
                <c:pt idx="40">
                  <c:v>7180</c:v>
                </c:pt>
                <c:pt idx="41">
                  <c:v>7329</c:v>
                </c:pt>
                <c:pt idx="42">
                  <c:v>7491</c:v>
                </c:pt>
                <c:pt idx="43">
                  <c:v>7658</c:v>
                </c:pt>
                <c:pt idx="44">
                  <c:v>7860</c:v>
                </c:pt>
                <c:pt idx="45">
                  <c:v>8010</c:v>
                </c:pt>
                <c:pt idx="46">
                  <c:v>8182</c:v>
                </c:pt>
                <c:pt idx="47">
                  <c:v>8323</c:v>
                </c:pt>
                <c:pt idx="48">
                  <c:v>8483</c:v>
                </c:pt>
                <c:pt idx="49">
                  <c:v>8622</c:v>
                </c:pt>
                <c:pt idx="50">
                  <c:v>8777</c:v>
                </c:pt>
              </c:numCache>
            </c:numRef>
          </c:cat>
          <c:val>
            <c:numRef>
              <c:f>Sheet1!$E$2:$E$52</c:f>
              <c:numCache>
                <c:formatCode>General</c:formatCode>
                <c:ptCount val="51"/>
                <c:pt idx="0">
                  <c:v>2.2705078125</c:v>
                </c:pt>
                <c:pt idx="1">
                  <c:v>3.638671875</c:v>
                </c:pt>
                <c:pt idx="2">
                  <c:v>4.4814453125</c:v>
                </c:pt>
                <c:pt idx="3">
                  <c:v>10.3818359375</c:v>
                </c:pt>
                <c:pt idx="4">
                  <c:v>13.359375</c:v>
                </c:pt>
                <c:pt idx="5">
                  <c:v>17.8515625</c:v>
                </c:pt>
                <c:pt idx="6">
                  <c:v>18.9736328125</c:v>
                </c:pt>
                <c:pt idx="7">
                  <c:v>21.6298828125</c:v>
                </c:pt>
                <c:pt idx="8">
                  <c:v>23.2744140625</c:v>
                </c:pt>
                <c:pt idx="9">
                  <c:v>24.4228515625</c:v>
                </c:pt>
                <c:pt idx="10">
                  <c:v>24.44140625</c:v>
                </c:pt>
                <c:pt idx="11">
                  <c:v>24.44140625</c:v>
                </c:pt>
                <c:pt idx="12">
                  <c:v>24.44140625</c:v>
                </c:pt>
                <c:pt idx="13">
                  <c:v>24.4423828125</c:v>
                </c:pt>
                <c:pt idx="14">
                  <c:v>24.44140625</c:v>
                </c:pt>
                <c:pt idx="15">
                  <c:v>24.4404296875</c:v>
                </c:pt>
                <c:pt idx="16">
                  <c:v>24.4404296875</c:v>
                </c:pt>
                <c:pt idx="17">
                  <c:v>24.44140625</c:v>
                </c:pt>
                <c:pt idx="18">
                  <c:v>24.4404296875</c:v>
                </c:pt>
                <c:pt idx="19">
                  <c:v>24.4404296875</c:v>
                </c:pt>
                <c:pt idx="20">
                  <c:v>24.4404296875</c:v>
                </c:pt>
                <c:pt idx="21">
                  <c:v>24.44140625</c:v>
                </c:pt>
                <c:pt idx="22">
                  <c:v>24.4404296875</c:v>
                </c:pt>
                <c:pt idx="23">
                  <c:v>24.44140625</c:v>
                </c:pt>
                <c:pt idx="24">
                  <c:v>24.4404296875</c:v>
                </c:pt>
                <c:pt idx="25">
                  <c:v>24.44140625</c:v>
                </c:pt>
                <c:pt idx="26">
                  <c:v>24.4404296875</c:v>
                </c:pt>
                <c:pt idx="27">
                  <c:v>24.4404296875</c:v>
                </c:pt>
                <c:pt idx="28">
                  <c:v>24.4404296875</c:v>
                </c:pt>
                <c:pt idx="29">
                  <c:v>24.44140625</c:v>
                </c:pt>
                <c:pt idx="30">
                  <c:v>24.4404296875</c:v>
                </c:pt>
                <c:pt idx="31">
                  <c:v>24.44140625</c:v>
                </c:pt>
                <c:pt idx="32">
                  <c:v>24.4404296875</c:v>
                </c:pt>
                <c:pt idx="33">
                  <c:v>24.4404296875</c:v>
                </c:pt>
                <c:pt idx="34">
                  <c:v>24.4404296875</c:v>
                </c:pt>
                <c:pt idx="35">
                  <c:v>24.44140625</c:v>
                </c:pt>
                <c:pt idx="36">
                  <c:v>24.43359375</c:v>
                </c:pt>
                <c:pt idx="37">
                  <c:v>24.4345703125</c:v>
                </c:pt>
                <c:pt idx="38">
                  <c:v>24.43359375</c:v>
                </c:pt>
                <c:pt idx="39">
                  <c:v>24.4345703125</c:v>
                </c:pt>
                <c:pt idx="40">
                  <c:v>24.43359375</c:v>
                </c:pt>
                <c:pt idx="41">
                  <c:v>24.43359375</c:v>
                </c:pt>
                <c:pt idx="42">
                  <c:v>24.43359375</c:v>
                </c:pt>
                <c:pt idx="43">
                  <c:v>24.43359375</c:v>
                </c:pt>
                <c:pt idx="44">
                  <c:v>24.43359375</c:v>
                </c:pt>
                <c:pt idx="45">
                  <c:v>24.43359375</c:v>
                </c:pt>
                <c:pt idx="46">
                  <c:v>24.43359375</c:v>
                </c:pt>
                <c:pt idx="47">
                  <c:v>24.43359375</c:v>
                </c:pt>
                <c:pt idx="48">
                  <c:v>24.43359375</c:v>
                </c:pt>
                <c:pt idx="49">
                  <c:v>24.4345703125</c:v>
                </c:pt>
                <c:pt idx="50">
                  <c:v>24.43359375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27907664"/>
        <c:axId val="-727908208"/>
      </c:lineChart>
      <c:catAx>
        <c:axId val="-727907664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727908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727908208"/>
        <c:scaling>
          <c:orientation val="minMax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727907664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2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3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opLeftCell="A4" workbookViewId="0"/>
  </sheetViews>
  <sheetFormatPr defaultColWidth="9.109375" defaultRowHeight="13.2" x14ac:dyDescent="0.25"/>
  <sheetData/>
  <pageMargins left="0.75" right="0.75" top="1" bottom="1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2"/>
  <sheetViews>
    <sheetView tabSelected="1" workbookViewId="0">
      <selection activeCell="H9" sqref="H9:H10"/>
    </sheetView>
  </sheetViews>
  <sheetFormatPr defaultColWidth="9.109375" defaultRowHeight="13.2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G1" s="2" t="s">
        <v>4</v>
      </c>
    </row>
    <row r="2" spans="1:8" x14ac:dyDescent="0.25">
      <c r="A2" s="2">
        <f>1239</f>
        <v>1239</v>
      </c>
      <c r="B2" s="2">
        <f>18</f>
        <v>18</v>
      </c>
      <c r="C2" s="2">
        <f>964</f>
        <v>964</v>
      </c>
      <c r="D2" s="2">
        <f>2325</f>
        <v>2325</v>
      </c>
      <c r="E2" s="2">
        <f>2.2705078125</f>
        <v>2.2705078125</v>
      </c>
      <c r="G2" s="2">
        <f>302</f>
        <v>302</v>
      </c>
    </row>
    <row r="3" spans="1:8" x14ac:dyDescent="0.25">
      <c r="A3" s="2">
        <f>1525</f>
        <v>1525</v>
      </c>
      <c r="B3" s="2">
        <f>22</f>
        <v>22</v>
      </c>
      <c r="C3" s="2">
        <f>1089</f>
        <v>1089</v>
      </c>
      <c r="D3" s="2">
        <f>3726</f>
        <v>3726</v>
      </c>
      <c r="E3" s="2">
        <f>3.638671875</f>
        <v>3.638671875</v>
      </c>
    </row>
    <row r="4" spans="1:8" x14ac:dyDescent="0.25">
      <c r="A4" s="2">
        <f>1825</f>
        <v>1825</v>
      </c>
      <c r="B4" s="2">
        <f>23</f>
        <v>23</v>
      </c>
      <c r="C4" s="2">
        <f>1214</f>
        <v>1214</v>
      </c>
      <c r="D4" s="2">
        <f>4589</f>
        <v>4589</v>
      </c>
      <c r="E4" s="2">
        <f>4.4814453125</f>
        <v>4.4814453125</v>
      </c>
      <c r="G4" s="2" t="s">
        <v>5</v>
      </c>
    </row>
    <row r="5" spans="1:8" x14ac:dyDescent="0.25">
      <c r="A5" s="2">
        <f>2113</f>
        <v>2113</v>
      </c>
      <c r="B5" s="2">
        <f>16</f>
        <v>16</v>
      </c>
      <c r="C5" s="2">
        <f>1364</f>
        <v>1364</v>
      </c>
      <c r="D5" s="2">
        <f>10631</f>
        <v>10631</v>
      </c>
      <c r="E5" s="2">
        <f>10.3818359375</f>
        <v>10.3818359375</v>
      </c>
      <c r="G5" s="2">
        <f>153</f>
        <v>153</v>
      </c>
    </row>
    <row r="6" spans="1:8" x14ac:dyDescent="0.25">
      <c r="A6" s="2">
        <f>2401</f>
        <v>2401</v>
      </c>
      <c r="B6" s="2">
        <f>6</f>
        <v>6</v>
      </c>
      <c r="C6" s="2">
        <f>1480</f>
        <v>1480</v>
      </c>
      <c r="D6" s="2">
        <f>13680</f>
        <v>13680</v>
      </c>
      <c r="E6" s="2">
        <f>13.359375</f>
        <v>13.359375</v>
      </c>
    </row>
    <row r="7" spans="1:8" x14ac:dyDescent="0.25">
      <c r="A7" s="2">
        <f>2705</f>
        <v>2705</v>
      </c>
      <c r="B7" s="2">
        <f t="shared" ref="B7:B26" si="0">0</f>
        <v>0</v>
      </c>
      <c r="C7" s="2">
        <f>1661</f>
        <v>1661</v>
      </c>
      <c r="D7" s="2">
        <f>18280</f>
        <v>18280</v>
      </c>
      <c r="E7" s="2">
        <f>17.8515625</f>
        <v>17.8515625</v>
      </c>
    </row>
    <row r="8" spans="1:8" x14ac:dyDescent="0.25">
      <c r="A8" s="2">
        <f>2993</f>
        <v>2993</v>
      </c>
      <c r="B8" s="2">
        <f t="shared" si="0"/>
        <v>0</v>
      </c>
      <c r="C8" s="2">
        <f>1797</f>
        <v>1797</v>
      </c>
      <c r="D8" s="2">
        <f>19429</f>
        <v>19429</v>
      </c>
      <c r="E8" s="2">
        <f>18.9736328125</f>
        <v>18.9736328125</v>
      </c>
    </row>
    <row r="9" spans="1:8" x14ac:dyDescent="0.25">
      <c r="A9" s="2">
        <f>3343</f>
        <v>3343</v>
      </c>
      <c r="B9" s="2">
        <f t="shared" si="0"/>
        <v>0</v>
      </c>
      <c r="C9" s="2">
        <f>1962</f>
        <v>1962</v>
      </c>
      <c r="D9" s="2">
        <f>22149</f>
        <v>22149</v>
      </c>
      <c r="E9" s="2">
        <f>21.6298828125</f>
        <v>21.6298828125</v>
      </c>
      <c r="H9" s="1" t="s">
        <v>6</v>
      </c>
    </row>
    <row r="10" spans="1:8" x14ac:dyDescent="0.25">
      <c r="A10" s="2">
        <f>3677</f>
        <v>3677</v>
      </c>
      <c r="B10" s="2">
        <f t="shared" si="0"/>
        <v>0</v>
      </c>
      <c r="C10" s="2">
        <f>2117</f>
        <v>2117</v>
      </c>
      <c r="D10" s="2">
        <f>23833</f>
        <v>23833</v>
      </c>
      <c r="E10" s="2">
        <f>23.2744140625</f>
        <v>23.2744140625</v>
      </c>
      <c r="H10" s="1">
        <f>MAX(E2:E1048576)</f>
        <v>24.4423828125</v>
      </c>
    </row>
    <row r="11" spans="1:8" x14ac:dyDescent="0.25">
      <c r="A11" s="2">
        <f>4009</f>
        <v>4009</v>
      </c>
      <c r="B11" s="2">
        <f t="shared" si="0"/>
        <v>0</v>
      </c>
      <c r="C11" s="2">
        <f>2291</f>
        <v>2291</v>
      </c>
      <c r="D11" s="2">
        <f>25009</f>
        <v>25009</v>
      </c>
      <c r="E11" s="2">
        <f>24.4228515625</f>
        <v>24.4228515625</v>
      </c>
    </row>
    <row r="12" spans="1:8" x14ac:dyDescent="0.25">
      <c r="A12" s="2">
        <f>4361</f>
        <v>4361</v>
      </c>
      <c r="B12" s="2">
        <f t="shared" si="0"/>
        <v>0</v>
      </c>
      <c r="C12" s="2">
        <f>2412</f>
        <v>2412</v>
      </c>
      <c r="D12" s="2">
        <f>25028</f>
        <v>25028</v>
      </c>
      <c r="E12" s="2">
        <f>24.44140625</f>
        <v>24.44140625</v>
      </c>
    </row>
    <row r="13" spans="1:8" x14ac:dyDescent="0.25">
      <c r="A13" s="2">
        <f>4712</f>
        <v>4712</v>
      </c>
      <c r="B13" s="2">
        <f t="shared" si="0"/>
        <v>0</v>
      </c>
      <c r="C13" s="2">
        <f>2548</f>
        <v>2548</v>
      </c>
      <c r="D13" s="2">
        <f>25028</f>
        <v>25028</v>
      </c>
      <c r="E13" s="2">
        <f>24.44140625</f>
        <v>24.44140625</v>
      </c>
    </row>
    <row r="14" spans="1:8" x14ac:dyDescent="0.25">
      <c r="A14" s="2">
        <f>5065</f>
        <v>5065</v>
      </c>
      <c r="B14" s="2">
        <f t="shared" si="0"/>
        <v>0</v>
      </c>
      <c r="C14" s="2">
        <f>2684</f>
        <v>2684</v>
      </c>
      <c r="D14" s="2">
        <f>25028</f>
        <v>25028</v>
      </c>
      <c r="E14" s="2">
        <f>24.44140625</f>
        <v>24.44140625</v>
      </c>
    </row>
    <row r="15" spans="1:8" x14ac:dyDescent="0.25">
      <c r="A15" s="2">
        <f>5349</f>
        <v>5349</v>
      </c>
      <c r="B15" s="2">
        <f t="shared" si="0"/>
        <v>0</v>
      </c>
      <c r="C15" s="2">
        <f>2838</f>
        <v>2838</v>
      </c>
      <c r="D15" s="2">
        <f>25029</f>
        <v>25029</v>
      </c>
      <c r="E15" s="2">
        <f>24.4423828125</f>
        <v>24.4423828125</v>
      </c>
    </row>
    <row r="16" spans="1:8" x14ac:dyDescent="0.25">
      <c r="A16" s="2">
        <f>5648</f>
        <v>5648</v>
      </c>
      <c r="B16" s="2">
        <f t="shared" si="0"/>
        <v>0</v>
      </c>
      <c r="C16" s="2">
        <f>2994</f>
        <v>2994</v>
      </c>
      <c r="D16" s="2">
        <f>25028</f>
        <v>25028</v>
      </c>
      <c r="E16" s="2">
        <f>24.44140625</f>
        <v>24.44140625</v>
      </c>
    </row>
    <row r="17" spans="1:5" x14ac:dyDescent="0.25">
      <c r="A17" s="2">
        <f>5949</f>
        <v>5949</v>
      </c>
      <c r="B17" s="2">
        <f t="shared" si="0"/>
        <v>0</v>
      </c>
      <c r="C17" s="2">
        <f>3154</f>
        <v>3154</v>
      </c>
      <c r="D17" s="2">
        <f>25027</f>
        <v>25027</v>
      </c>
      <c r="E17" s="2">
        <f>24.4404296875</f>
        <v>24.4404296875</v>
      </c>
    </row>
    <row r="18" spans="1:5" x14ac:dyDescent="0.25">
      <c r="A18" s="2">
        <f>6276</f>
        <v>6276</v>
      </c>
      <c r="B18" s="2">
        <f t="shared" si="0"/>
        <v>0</v>
      </c>
      <c r="C18" s="2">
        <f>3326</f>
        <v>3326</v>
      </c>
      <c r="D18" s="2">
        <f>25027</f>
        <v>25027</v>
      </c>
      <c r="E18" s="2">
        <f>24.4404296875</f>
        <v>24.4404296875</v>
      </c>
    </row>
    <row r="19" spans="1:5" x14ac:dyDescent="0.25">
      <c r="A19" s="2">
        <f>6554</f>
        <v>6554</v>
      </c>
      <c r="B19" s="2">
        <f t="shared" si="0"/>
        <v>0</v>
      </c>
      <c r="C19" s="2">
        <f>3499</f>
        <v>3499</v>
      </c>
      <c r="D19" s="2">
        <f>25028</f>
        <v>25028</v>
      </c>
      <c r="E19" s="2">
        <f>24.44140625</f>
        <v>24.44140625</v>
      </c>
    </row>
    <row r="20" spans="1:5" x14ac:dyDescent="0.25">
      <c r="A20" s="2">
        <f>6847</f>
        <v>6847</v>
      </c>
      <c r="B20" s="2">
        <f t="shared" si="0"/>
        <v>0</v>
      </c>
      <c r="C20" s="2">
        <f>3658</f>
        <v>3658</v>
      </c>
      <c r="D20" s="2">
        <f>25027</f>
        <v>25027</v>
      </c>
      <c r="E20" s="2">
        <f>24.4404296875</f>
        <v>24.4404296875</v>
      </c>
    </row>
    <row r="21" spans="1:5" x14ac:dyDescent="0.25">
      <c r="A21" s="2">
        <f>7145</f>
        <v>7145</v>
      </c>
      <c r="B21" s="2">
        <f t="shared" si="0"/>
        <v>0</v>
      </c>
      <c r="C21" s="2">
        <f>3816</f>
        <v>3816</v>
      </c>
      <c r="D21" s="2">
        <f>25027</f>
        <v>25027</v>
      </c>
      <c r="E21" s="2">
        <f>24.4404296875</f>
        <v>24.4404296875</v>
      </c>
    </row>
    <row r="22" spans="1:5" x14ac:dyDescent="0.25">
      <c r="A22" s="2">
        <f>7478</f>
        <v>7478</v>
      </c>
      <c r="B22" s="2">
        <f t="shared" si="0"/>
        <v>0</v>
      </c>
      <c r="C22" s="2">
        <f>3972</f>
        <v>3972</v>
      </c>
      <c r="D22" s="2">
        <f>25027</f>
        <v>25027</v>
      </c>
      <c r="E22" s="2">
        <f>24.4404296875</f>
        <v>24.4404296875</v>
      </c>
    </row>
    <row r="23" spans="1:5" x14ac:dyDescent="0.25">
      <c r="A23" s="2">
        <f>7842</f>
        <v>7842</v>
      </c>
      <c r="B23" s="2">
        <f t="shared" si="0"/>
        <v>0</v>
      </c>
      <c r="C23" s="2">
        <f>4160</f>
        <v>4160</v>
      </c>
      <c r="D23" s="2">
        <f>25028</f>
        <v>25028</v>
      </c>
      <c r="E23" s="2">
        <f>24.44140625</f>
        <v>24.44140625</v>
      </c>
    </row>
    <row r="24" spans="1:5" x14ac:dyDescent="0.25">
      <c r="A24" s="2">
        <f>8166</f>
        <v>8166</v>
      </c>
      <c r="B24" s="2">
        <f t="shared" si="0"/>
        <v>0</v>
      </c>
      <c r="C24" s="2">
        <f>4313</f>
        <v>4313</v>
      </c>
      <c r="D24" s="2">
        <f>25027</f>
        <v>25027</v>
      </c>
      <c r="E24" s="2">
        <f>24.4404296875</f>
        <v>24.4404296875</v>
      </c>
    </row>
    <row r="25" spans="1:5" x14ac:dyDescent="0.25">
      <c r="A25" s="2">
        <f>8500</f>
        <v>8500</v>
      </c>
      <c r="B25" s="2">
        <f t="shared" si="0"/>
        <v>0</v>
      </c>
      <c r="C25" s="2">
        <f>4495</f>
        <v>4495</v>
      </c>
      <c r="D25" s="2">
        <f>25028</f>
        <v>25028</v>
      </c>
      <c r="E25" s="2">
        <f>24.44140625</f>
        <v>24.44140625</v>
      </c>
    </row>
    <row r="26" spans="1:5" x14ac:dyDescent="0.25">
      <c r="A26" s="2">
        <f>8807</f>
        <v>8807</v>
      </c>
      <c r="B26" s="2">
        <f t="shared" si="0"/>
        <v>0</v>
      </c>
      <c r="C26" s="2">
        <f>4637</f>
        <v>4637</v>
      </c>
      <c r="D26" s="2">
        <f>25027</f>
        <v>25027</v>
      </c>
      <c r="E26" s="2">
        <f>24.4404296875</f>
        <v>24.4404296875</v>
      </c>
    </row>
    <row r="27" spans="1:5" x14ac:dyDescent="0.25">
      <c r="C27" s="2">
        <f>4810</f>
        <v>4810</v>
      </c>
      <c r="D27" s="2">
        <f>25028</f>
        <v>25028</v>
      </c>
      <c r="E27" s="2">
        <f>24.44140625</f>
        <v>24.44140625</v>
      </c>
    </row>
    <row r="28" spans="1:5" x14ac:dyDescent="0.25">
      <c r="C28" s="2">
        <f>4940</f>
        <v>4940</v>
      </c>
      <c r="D28" s="2">
        <f>25027</f>
        <v>25027</v>
      </c>
      <c r="E28" s="2">
        <f>24.4404296875</f>
        <v>24.4404296875</v>
      </c>
    </row>
    <row r="29" spans="1:5" x14ac:dyDescent="0.25">
      <c r="C29" s="2">
        <f>5131</f>
        <v>5131</v>
      </c>
      <c r="D29" s="2">
        <f>25027</f>
        <v>25027</v>
      </c>
      <c r="E29" s="2">
        <f>24.4404296875</f>
        <v>24.4404296875</v>
      </c>
    </row>
    <row r="30" spans="1:5" x14ac:dyDescent="0.25">
      <c r="C30" s="2">
        <f>5306</f>
        <v>5306</v>
      </c>
      <c r="D30" s="2">
        <f>25027</f>
        <v>25027</v>
      </c>
      <c r="E30" s="2">
        <f>24.4404296875</f>
        <v>24.4404296875</v>
      </c>
    </row>
    <row r="31" spans="1:5" x14ac:dyDescent="0.25">
      <c r="C31" s="2">
        <f>5468</f>
        <v>5468</v>
      </c>
      <c r="D31" s="2">
        <f>25028</f>
        <v>25028</v>
      </c>
      <c r="E31" s="2">
        <f>24.44140625</f>
        <v>24.44140625</v>
      </c>
    </row>
    <row r="32" spans="1:5" x14ac:dyDescent="0.25">
      <c r="C32" s="2">
        <f>5633</f>
        <v>5633</v>
      </c>
      <c r="D32" s="2">
        <f>25027</f>
        <v>25027</v>
      </c>
      <c r="E32" s="2">
        <f>24.4404296875</f>
        <v>24.4404296875</v>
      </c>
    </row>
    <row r="33" spans="3:5" x14ac:dyDescent="0.25">
      <c r="C33" s="2">
        <f>5785</f>
        <v>5785</v>
      </c>
      <c r="D33" s="2">
        <f>25028</f>
        <v>25028</v>
      </c>
      <c r="E33" s="2">
        <f>24.44140625</f>
        <v>24.44140625</v>
      </c>
    </row>
    <row r="34" spans="3:5" x14ac:dyDescent="0.25">
      <c r="C34" s="2">
        <f>5973</f>
        <v>5973</v>
      </c>
      <c r="D34" s="2">
        <f>25027</f>
        <v>25027</v>
      </c>
      <c r="E34" s="2">
        <f>24.4404296875</f>
        <v>24.4404296875</v>
      </c>
    </row>
    <row r="35" spans="3:5" x14ac:dyDescent="0.25">
      <c r="C35" s="2">
        <f>6122</f>
        <v>6122</v>
      </c>
      <c r="D35" s="2">
        <f>25027</f>
        <v>25027</v>
      </c>
      <c r="E35" s="2">
        <f>24.4404296875</f>
        <v>24.4404296875</v>
      </c>
    </row>
    <row r="36" spans="3:5" x14ac:dyDescent="0.25">
      <c r="C36" s="2">
        <f>6255</f>
        <v>6255</v>
      </c>
      <c r="D36" s="2">
        <f>25027</f>
        <v>25027</v>
      </c>
      <c r="E36" s="2">
        <f>24.4404296875</f>
        <v>24.4404296875</v>
      </c>
    </row>
    <row r="37" spans="3:5" x14ac:dyDescent="0.25">
      <c r="C37" s="2">
        <f>6376</f>
        <v>6376</v>
      </c>
      <c r="D37" s="2">
        <f>25028</f>
        <v>25028</v>
      </c>
      <c r="E37" s="2">
        <f>24.44140625</f>
        <v>24.44140625</v>
      </c>
    </row>
    <row r="38" spans="3:5" x14ac:dyDescent="0.25">
      <c r="C38" s="2">
        <f>6514</f>
        <v>6514</v>
      </c>
      <c r="D38" s="2">
        <f>25020</f>
        <v>25020</v>
      </c>
      <c r="E38" s="2">
        <f>24.43359375</f>
        <v>24.43359375</v>
      </c>
    </row>
    <row r="39" spans="3:5" x14ac:dyDescent="0.25">
      <c r="C39" s="2">
        <f>6675</f>
        <v>6675</v>
      </c>
      <c r="D39" s="2">
        <f>25021</f>
        <v>25021</v>
      </c>
      <c r="E39" s="2">
        <f>24.4345703125</f>
        <v>24.4345703125</v>
      </c>
    </row>
    <row r="40" spans="3:5" x14ac:dyDescent="0.25">
      <c r="C40" s="2">
        <f>6831</f>
        <v>6831</v>
      </c>
      <c r="D40" s="2">
        <f>25020</f>
        <v>25020</v>
      </c>
      <c r="E40" s="2">
        <f>24.43359375</f>
        <v>24.43359375</v>
      </c>
    </row>
    <row r="41" spans="3:5" x14ac:dyDescent="0.25">
      <c r="C41" s="2">
        <f>6980</f>
        <v>6980</v>
      </c>
      <c r="D41" s="2">
        <f>25021</f>
        <v>25021</v>
      </c>
      <c r="E41" s="2">
        <f>24.4345703125</f>
        <v>24.4345703125</v>
      </c>
    </row>
    <row r="42" spans="3:5" x14ac:dyDescent="0.25">
      <c r="C42" s="2">
        <f>7180</f>
        <v>7180</v>
      </c>
      <c r="D42" s="2">
        <f t="shared" ref="D42:D50" si="1">25020</f>
        <v>25020</v>
      </c>
      <c r="E42" s="2">
        <f t="shared" ref="E42:E50" si="2">24.43359375</f>
        <v>24.43359375</v>
      </c>
    </row>
    <row r="43" spans="3:5" x14ac:dyDescent="0.25">
      <c r="C43" s="2">
        <f>7329</f>
        <v>7329</v>
      </c>
      <c r="D43" s="2">
        <f t="shared" si="1"/>
        <v>25020</v>
      </c>
      <c r="E43" s="2">
        <f t="shared" si="2"/>
        <v>24.43359375</v>
      </c>
    </row>
    <row r="44" spans="3:5" x14ac:dyDescent="0.25">
      <c r="C44" s="2">
        <f>7491</f>
        <v>7491</v>
      </c>
      <c r="D44" s="2">
        <f t="shared" si="1"/>
        <v>25020</v>
      </c>
      <c r="E44" s="2">
        <f t="shared" si="2"/>
        <v>24.43359375</v>
      </c>
    </row>
    <row r="45" spans="3:5" x14ac:dyDescent="0.25">
      <c r="C45" s="2">
        <f>7658</f>
        <v>7658</v>
      </c>
      <c r="D45" s="2">
        <f t="shared" si="1"/>
        <v>25020</v>
      </c>
      <c r="E45" s="2">
        <f t="shared" si="2"/>
        <v>24.43359375</v>
      </c>
    </row>
    <row r="46" spans="3:5" x14ac:dyDescent="0.25">
      <c r="C46" s="2">
        <f>7860</f>
        <v>7860</v>
      </c>
      <c r="D46" s="2">
        <f t="shared" si="1"/>
        <v>25020</v>
      </c>
      <c r="E46" s="2">
        <f t="shared" si="2"/>
        <v>24.43359375</v>
      </c>
    </row>
    <row r="47" spans="3:5" x14ac:dyDescent="0.25">
      <c r="C47" s="2">
        <f>8010</f>
        <v>8010</v>
      </c>
      <c r="D47" s="2">
        <f t="shared" si="1"/>
        <v>25020</v>
      </c>
      <c r="E47" s="2">
        <f t="shared" si="2"/>
        <v>24.43359375</v>
      </c>
    </row>
    <row r="48" spans="3:5" x14ac:dyDescent="0.25">
      <c r="C48" s="2">
        <f>8182</f>
        <v>8182</v>
      </c>
      <c r="D48" s="2">
        <f t="shared" si="1"/>
        <v>25020</v>
      </c>
      <c r="E48" s="2">
        <f t="shared" si="2"/>
        <v>24.43359375</v>
      </c>
    </row>
    <row r="49" spans="3:5" x14ac:dyDescent="0.25">
      <c r="C49" s="2">
        <f>8323</f>
        <v>8323</v>
      </c>
      <c r="D49" s="2">
        <f t="shared" si="1"/>
        <v>25020</v>
      </c>
      <c r="E49" s="2">
        <f t="shared" si="2"/>
        <v>24.43359375</v>
      </c>
    </row>
    <row r="50" spans="3:5" x14ac:dyDescent="0.25">
      <c r="C50" s="2">
        <f>8483</f>
        <v>8483</v>
      </c>
      <c r="D50" s="2">
        <f t="shared" si="1"/>
        <v>25020</v>
      </c>
      <c r="E50" s="2">
        <f t="shared" si="2"/>
        <v>24.43359375</v>
      </c>
    </row>
    <row r="51" spans="3:5" x14ac:dyDescent="0.25">
      <c r="C51" s="2">
        <f>8622</f>
        <v>8622</v>
      </c>
      <c r="D51" s="2">
        <f>25021</f>
        <v>25021</v>
      </c>
      <c r="E51" s="2">
        <f>24.4345703125</f>
        <v>24.4345703125</v>
      </c>
    </row>
    <row r="52" spans="3:5" x14ac:dyDescent="0.25">
      <c r="C52" s="2">
        <f>8777</f>
        <v>8777</v>
      </c>
      <c r="D52" s="2">
        <f>25020</f>
        <v>25020</v>
      </c>
      <c r="E52" s="2">
        <f>24.43359375</f>
        <v>24.43359375</v>
      </c>
    </row>
  </sheetData>
  <pageMargins left="0.75" right="0.75" top="1" bottom="1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Grafiek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cp:lastPrinted>2016-01-08T15:46:56Z</cp:lastPrinted>
  <dcterms:created xsi:type="dcterms:W3CDTF">2016-01-08T15:46:56Z</dcterms:created>
  <dcterms:modified xsi:type="dcterms:W3CDTF">2016-01-08T15:46:52Z</dcterms:modified>
</cp:coreProperties>
</file>