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bin" ContentType="application/vnd.openxmlformats-officedocument.spreadsheetml.printerSettings"/>
  <Default Extension="emf" ContentType="image/x-emf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6" lowestEdited="6" rupBuild="14420"/>
  <workbookPr codeName="ThisWorkbook"/>
  <bookViews>
    <workbookView xWindow="0" yWindow="0" windowWidth="23040" windowHeight="9384" activeTab="1"/>
  </bookViews>
  <sheets>
    <sheet name="Grafiek" sheetId="1" r:id="rId1"/>
    <sheet name="Blad1" sheetId="2" r:id="rId2"/>
  </sheets>
  <calcPr calcId="114210"/>
</workbook>
</file>

<file path=xl/sharedStrings.xml><?xml version="1.0" encoding="utf-8"?>
<sst xmlns="http://schemas.openxmlformats.org/spreadsheetml/2006/main" count="97" uniqueCount="97">
  <si>
    <t>Tijdstip (copy)</t>
  </si>
  <si>
    <t>minuten (auto)</t>
  </si>
  <si>
    <t>Seconden (Auto)</t>
  </si>
  <si>
    <t>milliseconden (auto)</t>
  </si>
  <si>
    <t>TOTAL MILLIS (auto)</t>
  </si>
  <si>
    <t>TOTAL MILLIS VANAF 0 (auto)</t>
  </si>
  <si>
    <t>Raw Data Memory (Copy)</t>
  </si>
  <si>
    <t>Raw Data CPU (Copy)</t>
  </si>
  <si>
    <t>Memory in MB</t>
  </si>
  <si>
    <t>12-08-2015 14:37:03.331</t>
  </si>
  <si>
    <t>Max Memory Value:</t>
  </si>
  <si>
    <t>12-08-2015 14:37:04.339</t>
  </si>
  <si>
    <t>12-08-2015 14:37:05.297</t>
  </si>
  <si>
    <t>12-08-2015 14:37:06.326</t>
  </si>
  <si>
    <t>12-08-2015 14:37:07.299</t>
  </si>
  <si>
    <t>12-08-2015 14:37:08.300</t>
  </si>
  <si>
    <t>12-08-2015 14:37:09.324</t>
  </si>
  <si>
    <t>12-08-2015 14:37:10.324</t>
  </si>
  <si>
    <t>12-08-2015 14:37:11.324</t>
  </si>
  <si>
    <t>12-08-2015 14:37:12.340</t>
  </si>
  <si>
    <t>12-08-2015 14:37:13.332</t>
  </si>
  <si>
    <t>12-08-2015 14:37:14.334</t>
  </si>
  <si>
    <t>12-08-2015 14:37:15.303</t>
  </si>
  <si>
    <t>12-08-2015 14:37:16.342</t>
  </si>
  <si>
    <t>12-08-2015 14:37:17.334</t>
  </si>
  <si>
    <t>12-08-2015 14:37:18.307</t>
  </si>
  <si>
    <t>12-08-2015 14:37:19.304</t>
  </si>
  <si>
    <t>12-08-2015 14:37:20.323</t>
  </si>
  <si>
    <t>12-08-2015 14:37:21.326</t>
  </si>
  <si>
    <t>12-08-2015 14:37:22.320</t>
  </si>
  <si>
    <t>12-08-2015 14:37:23.321</t>
  </si>
  <si>
    <t>12-08-2015 14:37:24.306</t>
  </si>
  <si>
    <t>12-08-2015 14:37:25.311</t>
  </si>
  <si>
    <t>12-08-2015 14:37:26.318</t>
  </si>
  <si>
    <t>12-08-2015 14:37:27.333</t>
  </si>
  <si>
    <t>12-08-2015 14:37:28.320</t>
  </si>
  <si>
    <t>12-08-2015 14:37:29.312</t>
  </si>
  <si>
    <t>12-08-2015 14:37:30.331</t>
  </si>
  <si>
    <t>12-08-2015 14:37:31.361</t>
  </si>
  <si>
    <t>12-08-2015 14:37:32.346</t>
  </si>
  <si>
    <t>12-08-2015 14:37:33.348</t>
  </si>
  <si>
    <t>12-08-2015 14:37:34.337</t>
  </si>
  <si>
    <t>12-08-2015 14:37:35.344</t>
  </si>
  <si>
    <t>12-08-2015 14:37:36.363</t>
  </si>
  <si>
    <t>12-08-2015 14:37:37.358</t>
  </si>
  <si>
    <t>12-08-2015 14:37:38.320</t>
  </si>
  <si>
    <t>12-08-2015 14:37:39.327</t>
  </si>
  <si>
    <t>12-08-2015 14:37:40.356</t>
  </si>
  <si>
    <t>12-08-2015 14:37:41.346</t>
  </si>
  <si>
    <t>12-08-2015 14:37:42.326</t>
  </si>
  <si>
    <t>12-08-2015 14:37:43.339</t>
  </si>
  <si>
    <t>12-08-2015 14:37:44.359</t>
  </si>
  <si>
    <t>12-08-2015 14:37:45.319</t>
  </si>
  <si>
    <t>12-08-2015 14:37:46.336</t>
  </si>
  <si>
    <t>12-08-2015 14:37:47.322</t>
  </si>
  <si>
    <t>12-08-2015 14:37:48.330</t>
  </si>
  <si>
    <t>12-08-2015 14:37:49.336</t>
  </si>
  <si>
    <t>12-08-2015 14:37:50.328</t>
  </si>
  <si>
    <t>12-08-2015 14:37:51.356</t>
  </si>
  <si>
    <t>12-08-2015 14:37:52.348</t>
  </si>
  <si>
    <t>12-08-2015 14:37:53.359</t>
  </si>
  <si>
    <t>12-08-2015 14:37:54.366</t>
  </si>
  <si>
    <t>12-08-2015 14:37:55.359</t>
  </si>
  <si>
    <t>12-08-2015 14:37:56.338</t>
  </si>
  <si>
    <t>12-08-2015 14:37:57.333</t>
  </si>
  <si>
    <t>12-08-2015 14:37:58.359</t>
  </si>
  <si>
    <t>12-08-2015 14:37:59.371</t>
  </si>
  <si>
    <t>12-08-2015 14:38:00.340</t>
  </si>
  <si>
    <t>12-08-2015 14:38:01.370</t>
  </si>
  <si>
    <t>12-08-2015 14:38:02.360</t>
  </si>
  <si>
    <t>12-08-2015 14:38:03.334</t>
  </si>
  <si>
    <t>12-08-2015 14:38:04.369</t>
  </si>
  <si>
    <t>12-08-2015 14:38:05.351</t>
  </si>
  <si>
    <t>12-08-2015 14:38:06.375</t>
  </si>
  <si>
    <t>12-08-2015 14:38:07.369</t>
  </si>
  <si>
    <t>12-08-2015 14:38:08.346</t>
  </si>
  <si>
    <t>12-08-2015 14:38:09.340</t>
  </si>
  <si>
    <t>12-08-2015 14:38:10.386</t>
  </si>
  <si>
    <t>12-08-2015 14:38:11.375</t>
  </si>
  <si>
    <t>12-08-2015 14:38:12.373</t>
  </si>
  <si>
    <t>12-08-2015 14:38:13.384</t>
  </si>
  <si>
    <t>12-08-2015 14:38:14.349</t>
  </si>
  <si>
    <t>12-08-2015 14:38:15.347</t>
  </si>
  <si>
    <t>12-08-2015 14:38:16.385</t>
  </si>
  <si>
    <t>12-08-2015 14:38:17.384</t>
  </si>
  <si>
    <t>12-08-2015 14:38:18.354</t>
  </si>
  <si>
    <t>12-08-2015 14:38:19.366</t>
  </si>
  <si>
    <t>12-08-2015 14:38:20.376</t>
  </si>
  <si>
    <t>12-08-2015 14:38:21.378</t>
  </si>
  <si>
    <t>12-08-2015 14:38:22.380</t>
  </si>
  <si>
    <t>12-08-2015 14:38:23.362</t>
  </si>
  <si>
    <t>12-08-2015 14:38:24.397</t>
  </si>
  <si>
    <t>12-08-2015 14:38:25.393</t>
  </si>
  <si>
    <t>12-08-2015 14:38:26.382</t>
  </si>
  <si>
    <t>12-08-2015 14:38:27.365</t>
  </si>
  <si>
    <t>12-08-2015 14:38:28.390</t>
  </si>
  <si>
    <t>12-08-2015 14:38:29.379</t>
  </si>
  <si>
    <t>12-08-2015 14:38:30.392</t>
  </si>
</sst>
</file>

<file path=xl/styles.xml><?xml version="1.0" encoding="utf-8"?>
<styleSheet xmlns="http://schemas.openxmlformats.org/spreadsheetml/2006/main">
  <numFmts count="6">
    <numFmt numFmtId="0" formatCode="General"/>
    <numFmt numFmtId="9" formatCode="0%"/>
    <numFmt numFmtId="41" formatCode="_-* #,##0_-;_-* #,##0\-;_-* &quot;-&quot;_-;_-@_-"/>
    <numFmt numFmtId="42" formatCode="_-&quot;€&quot;\ * #,##0_-;_-&quot;€&quot;\ * #,##0\-;_-&quot;€&quot;\ * &quot;-&quot;_-;_-@_-"/>
    <numFmt numFmtId="43" formatCode="_-* #,##0.00_-;_-* #,##0.00\-;_-* &quot;-&quot;??_-;_-@_-"/>
    <numFmt numFmtId="44" formatCode="_-&quot;€&quot;\ * #,##0.00_-;_-&quot;€&quot;\ * #,##0.00\-;_-&quot;€&quot;\ * &quot;-&quot;??_-;_-@_-"/>
  </numFmts>
  <fonts count="9">
    <font>
      <sz val="11"/>
      <color indexed="64"/>
      <name val="Calibri"/>
    </font>
    <font>
      <b/>
      <sz val="10"/>
      <color indexed="64"/>
      <name val="Arial"/>
    </font>
    <font>
      <i/>
      <sz val="10"/>
      <color indexed="64"/>
      <name val="Arial"/>
    </font>
    <font>
      <b/>
      <i/>
      <sz val="10"/>
      <color indexed="64"/>
      <name val="Arial"/>
    </font>
    <font>
      <b/>
      <sz val="10"/>
      <color indexed="64"/>
      <name val="Arial"/>
    </font>
    <font>
      <sz val="11"/>
      <color theme="1"/>
      <name val="Calibri"/>
      <family val="2"/>
      <scheme val="minor"/>
    </font>
    <font>
      <sz val="11"/>
      <color indexed="64"/>
      <name val="Calibri"/>
    </font>
    <font>
      <b/>
      <sz val="18"/>
      <color rgb="00000000"/>
      <name val="Calibri"/>
    </font>
    <font>
      <sz val="11"/>
      <color rgb="00000000"/>
      <name val="Calibri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1"/>
      </patternFill>
    </fill>
    <fill>
      <patternFill patternType="solid">
        <fgColor rgb="FFFF0000"/>
        <bgColor indexed="1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ill="1" applyBorder="1" applyAlignment="1">
      <alignment vertical="bottom" horizontal="general"/>
      <protection/>
    </xf>
    <xf numFmtId="0" fontId="1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/>
    <xf numFmtId="43" fontId="0" fillId="0" borderId="0" xfId="0" applyFont="1" applyFill="1" applyBorder="1" applyAlignment="1">
      <alignment vertical="bottom" horizontal="general"/>
      <protection/>
    </xf>
    <xf numFmtId="41" fontId="0" fillId="0" borderId="0" xfId="0" applyFont="1" applyFill="1" applyBorder="1" applyAlignment="1">
      <alignment vertical="bottom" horizontal="general"/>
      <protection/>
    </xf>
    <xf numFmtId="44" fontId="0" fillId="0" borderId="0" xfId="0" applyFont="1" applyFill="1" applyBorder="1" applyAlignment="1">
      <alignment vertical="bottom" horizontal="general"/>
      <protection/>
    </xf>
    <xf numFmtId="42" fontId="0" fillId="0" borderId="0" xfId="0" applyFont="1" applyFill="1" applyBorder="1" applyAlignment="1">
      <alignment vertical="bottom" horizontal="general"/>
      <protection/>
    </xf>
    <xf numFmtId="9" fontId="0" fillId="0" borderId="0" xfId="0" applyFont="1" applyFill="1" applyBorder="1" applyAlignment="1">
      <alignment vertical="bottom" horizontal="general"/>
      <protection/>
    </xf>
    <xf numFmtId="0" fontId="5" fillId="0" borderId="0" xfId="0" applyFont="1" applyFill="1" applyBorder="1"/>
    <xf numFmtId="0" fontId="5" fillId="2" borderId="0" xfId="0" applyFont="1" applyFill="1" applyBorder="1"/>
    <xf numFmtId="0" fontId="5" fillId="3" borderId="0" xfId="0" applyFont="1" applyFill="1" applyBorder="1"/>
    <xf numFmtId="0" fontId="0" fillId="0" borderId="0" xfId="0" applyFont="1" applyFill="1" applyBorder="1"/>
  </cellXfs>
  <cellStyles count="1">
    <cellStyle name="Normal" xfId="0" builtinId="0"/>
  </cellStyles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ss1" Type="http://schemas.openxmlformats.org/officeDocument/2006/relationships/sharedStrings" Target="sharedStrings.xml"/><Relationship Id="rIdss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chart>
    <c:title>
      <c:tx>
        <c:rich>
          <a:bodyPr anchor="ctr" rot="0"/>
          <a:lstStyle/>
          <a:p>
            <a:pPr algn="ctr">
              <a:defRPr b="1" sz="1800">
                <a:solidFill>
                  <a:srgbClr val="000000"/>
                </a:solidFill>
                <a:latin typeface="Calibri" charset="0"/>
                <a:ea typeface="Calibri" charset="0"/>
                <a:cs typeface="Calibri" charset="0"/>
              </a:defRPr>
            </a:pPr>
            <a:r>
              <a:t>Famous CPU Usage</a:t>
            </a:r>
          </a:p>
        </c:rich>
      </c:tx>
      <c:layout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CPU Usage (%)</c:v>
          </c:tx>
          <c:xVal>
            <c:numRef>
              <c:f>Blad1!$F$2:$F$89</c:f>
              <c:numCache/>
            </c:numRef>
          </c:xVal>
          <c:yVal>
            <c:numRef>
              <c:f>Blad1!$H$2:$H$89</c:f>
              <c:numCache/>
            </c:numRef>
          </c:yVal>
          <c:smooth val="0"/>
        </c:ser>
        <c:axId val="614655333"/>
        <c:axId val="1043773344"/>
      </c:scatterChart>
      <c:valAx>
        <c:axId val="614655333"/>
        <c:scaling>
          <c:orientation val="minMax"/>
        </c:scaling>
        <c:delete val="0"/>
        <c:axPos val="b"/>
        <c:title>
          <c:tx>
            <c:rich>
              <a:bodyPr anchor="ctr" rot="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Time (ms)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txPr>
          <a:bodyPr anchor="ctr" rot="-2700000"/>
          <a:lstStyle/>
          <a:p>
            <a:pPr algn="ctr">
              <a:defRPr b="1" sz="1800">
                <a:solidFill>
                  <a:srgbClr val="000000"/>
                </a:solidFill>
                <a:latin typeface="Calibri" charset="0"/>
                <a:ea typeface="Calibri" charset="0"/>
                <a:cs typeface="Calibri" charset="0"/>
              </a:defRPr>
            </a:pPr>
          </a:p>
        </c:txPr>
        <c:crossAx val="1043773344"/>
        <c:crosses val="autoZero"/>
      </c:valAx>
      <c:valAx>
        <c:axId val="1043773344"/>
        <c:scaling>
          <c:orientation val="minMax"/>
        </c:scaling>
        <c:delete val="0"/>
        <c:axPos val="l"/>
        <c:majorGridlines/>
        <c:title>
          <c:tx>
            <c:rich>
              <a:bodyPr anchor="ctr" rot="-540000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CPU Usage (%)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crossAx val="614655333"/>
        <c:crosses val="autoZero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legend>
      <c:legendPos val="r"/>
      <c:layout/>
    </c:legend>
    <c:plotVisOnly val="1"/>
    <c:dispBlanksAs val="gap"/>
  </c:chart>
  <c:spPr>
    <a:ln w="9525"/>
  </c:spPr>
  <c:txPr>
    <a:bodyPr anchor="ctr" rot="0"/>
    <a:lstStyle/>
    <a:p>
      <a:pPr algn="ctr">
        <a:defRPr b="0" sz="1100">
          <a:solidFill>
            <a:srgbClr val="000000"/>
          </a:solidFill>
          <a:latin typeface="Calibri" charset="0"/>
          <a:ea typeface="Calibri" charset="0"/>
          <a:cs typeface="Calibri" charset="0"/>
        </a:defRPr>
      </a:pPr>
    </a:p>
  </c:txPr>
  <c:printSettings>
    <c:pageMargins b="1.0" l="0.75" r="0.75" t="1.0" header="0.5" footer="0.5"/>
    <c:pageSetup paperSize="9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chart>
    <c:title>
      <c:tx>
        <c:rich>
          <a:bodyPr anchor="ctr" rot="0"/>
          <a:lstStyle/>
          <a:p>
            <a:pPr algn="ctr">
              <a:defRPr b="1" sz="1800">
                <a:solidFill>
                  <a:srgbClr val="000000"/>
                </a:solidFill>
                <a:latin typeface="Calibri" charset="0"/>
                <a:ea typeface="Calibri" charset="0"/>
                <a:cs typeface="Calibri" charset="0"/>
              </a:defRPr>
            </a:pPr>
            <a:r>
              <a:t>Famous MEM Usage</a:t>
            </a:r>
          </a:p>
        </c:rich>
      </c:tx>
      <c:layout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MEM Usage (Bytes)</c:v>
          </c:tx>
          <c:xVal>
            <c:numRef>
              <c:f>Blad1!$F$2:$F$89</c:f>
              <c:numCache/>
            </c:numRef>
          </c:xVal>
          <c:yVal>
            <c:numRef>
              <c:f>Blad1!$I$2:$I$89</c:f>
              <c:numCache/>
            </c:numRef>
          </c:yVal>
          <c:smooth val="0"/>
        </c:ser>
        <c:axId val="1623287356"/>
        <c:axId val="257749659"/>
      </c:scatterChart>
      <c:valAx>
        <c:axId val="1623287356"/>
        <c:scaling>
          <c:orientation val="minMax"/>
        </c:scaling>
        <c:delete val="0"/>
        <c:axPos val="b"/>
        <c:title>
          <c:tx>
            <c:rich>
              <a:bodyPr anchor="ctr" rot="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Time (ms)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txPr>
          <a:bodyPr anchor="ctr" rot="-2700000"/>
          <a:lstStyle/>
          <a:p>
            <a:pPr algn="ctr">
              <a:defRPr b="1" sz="1800">
                <a:solidFill>
                  <a:srgbClr val="000000"/>
                </a:solidFill>
                <a:latin typeface="Calibri" charset="0"/>
                <a:ea typeface="Calibri" charset="0"/>
                <a:cs typeface="Calibri" charset="0"/>
              </a:defRPr>
            </a:pPr>
          </a:p>
        </c:txPr>
        <c:crossAx val="257749659"/>
        <c:crosses val="autoZero"/>
      </c:valAx>
      <c:valAx>
        <c:axId val="257749659"/>
        <c:scaling>
          <c:orientation val="minMax"/>
        </c:scaling>
        <c:delete val="0"/>
        <c:axPos val="l"/>
        <c:majorGridlines/>
        <c:title>
          <c:tx>
            <c:rich>
              <a:bodyPr anchor="ctr" rot="-540000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MEM Usage (Bytes)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crossAx val="1623287356"/>
        <c:crosses val="autoZero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legend>
      <c:legendPos val="r"/>
      <c:layout/>
    </c:legend>
    <c:plotVisOnly val="1"/>
    <c:dispBlanksAs val="gap"/>
  </c:chart>
  <c:spPr>
    <a:ln w="9525"/>
  </c:spPr>
  <c:txPr>
    <a:bodyPr anchor="ctr" rot="0"/>
    <a:lstStyle/>
    <a:p>
      <a:pPr algn="ctr">
        <a:defRPr b="0" sz="1100">
          <a:solidFill>
            <a:srgbClr val="000000"/>
          </a:solidFill>
          <a:latin typeface="Calibri" charset="0"/>
          <a:ea typeface="Calibri" charset="0"/>
          <a:cs typeface="Calibri" charset="0"/>
        </a:defRPr>
      </a:pPr>
    </a:p>
  </c:txPr>
  <c:printSettings>
    <c:pageMargins b="1.0" l="0.75" r="0.75" t="1.0" header="0.5" footer="0.5"/>
    <c:pageSetup paperSize="9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Relationship Id="rId2" Type="http://schemas.openxmlformats.org/officeDocument/2006/relationships/chart" Target="/xl/charts/chart2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0</xdr:colOff>
      <xdr:row>20</xdr:row>
      <xdr:rowOff>0</xdr:rowOff>
    </xdr:to>
    <xdr:graphicFrame macro="">
      <xdr:nvGraphicFramePr>
        <xdr:cNvPr id="1" name="Chart 1" descr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23</xdr:col>
      <xdr:colOff>0</xdr:colOff>
      <xdr:row>44</xdr:row>
      <xdr:rowOff>0</xdr:rowOff>
    </xdr:to>
    <xdr:graphicFrame macro="">
      <xdr:nvGraphicFramePr>
        <xdr:cNvPr id="2" name="Chart 2" descr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panose="020F0302020204030204"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2"/>
  <dimension ref="A1:Y46"/>
  <sheetViews>
    <sheetView topLeftCell="A1" workbookViewId="0"/>
  </sheetViews>
  <sheetFormatPr defaultColWidth="9.1484375" defaultRowHeight="12.75"/>
  <sheetData/>
  <sheetProtection/>
  <pageMargins left="0.75" right="0.75" top="1.0" bottom="1.0" header="0.5" footer="0.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/>
  <dimension ref="A1:M90"/>
  <sheetViews>
    <sheetView tabSelected="1" topLeftCell="A1" workbookViewId="0"/>
  </sheetViews>
  <sheetFormatPr defaultColWidth="9.1484375" defaultRowHeight="14.4"/>
  <cols>
    <col min="1" max="1" width="21.77734375" style="21" customWidth="1"/>
    <col min="2" max="2" width="13.109375" style="21" customWidth="1"/>
    <col min="3" max="3" width="14.44140625" style="21" customWidth="1"/>
    <col min="4" max="4" width="17.6640625" style="21" customWidth="1"/>
    <col min="5" max="5" width="17.77734375" style="21" customWidth="1"/>
    <col min="6" max="6" width="25.44140625" style="21" customWidth="1"/>
    <col min="7" max="7" width="23.5546875" style="21" customWidth="1"/>
    <col min="8" max="8" width="19.6640625" style="21" customWidth="1"/>
    <col min="11" max="11" width="18.6640625" style="21" customWidth="1"/>
    <col min="12" max="12" width="18.33203125" style="21" customWidth="1"/>
  </cols>
  <sheetData>
    <row r="1">
      <c r="A1" s="22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2" t="s">
        <v>6</v>
      </c>
      <c r="H1" s="22" t="s">
        <v>7</v>
      </c>
      <c r="I1" s="24" t="s">
        <v>8</v>
      </c>
    </row>
    <row r="2">
      <c r="A2" s="21" t="s">
        <v>9</v>
      </c>
      <c r="B2" s="21" t="str">
        <f t="shared" ref="B2:B89" si="0">MID(A2,15,2)</f>
        <v>37</v>
      </c>
      <c r="C2" s="21" t="str">
        <f t="shared" ref="C2:C89" si="1">MID(A2,18,2)</f>
        <v>03</v>
      </c>
      <c r="D2" s="21" t="str">
        <f t="shared" ref="D2:D89" si="2">MID(A2,21,3)</f>
        <v>331</v>
      </c>
      <c r="E2" s="21">
        <f t="shared" ref="E2:E89" si="3">D2+(1000*C2)+(B2*60000)</f>
        <v>2223331</v>
      </c>
      <c r="F2" s="21">
        <f t="shared" ref="F2:F89" si="4">E2-$E$2</f>
        <v>0</v>
      </c>
      <c r="K2" s="21" t="s">
        <v>10</v>
      </c>
      <c r="L2" s="21">
        <f>MAX(G:G)</f>
        <v>73703424</v>
      </c>
    </row>
    <row r="3">
      <c r="A3" s="21" t="s">
        <v>11</v>
      </c>
      <c r="B3" s="21" t="str">
        <f t="shared" si="0"/>
        <v>37</v>
      </c>
      <c r="C3" s="21" t="str">
        <f t="shared" si="1"/>
        <v>04</v>
      </c>
      <c r="D3" s="21" t="str">
        <f t="shared" si="2"/>
        <v>339</v>
      </c>
      <c r="E3" s="21">
        <f t="shared" si="3"/>
        <v>2224339</v>
      </c>
      <c r="F3" s="21">
        <f t="shared" si="4"/>
        <v>1008</v>
      </c>
    </row>
    <row r="4">
      <c r="A4" s="21" t="s">
        <v>12</v>
      </c>
      <c r="B4" s="21" t="str">
        <f t="shared" si="0"/>
        <v>37</v>
      </c>
      <c r="C4" s="21" t="str">
        <f t="shared" si="1"/>
        <v>05</v>
      </c>
      <c r="D4" s="21" t="str">
        <f t="shared" si="2"/>
        <v>297</v>
      </c>
      <c r="E4" s="21">
        <f t="shared" si="3"/>
        <v>2225297</v>
      </c>
      <c r="F4" s="21">
        <f t="shared" si="4"/>
        <v>1966</v>
      </c>
      <c r="G4" s="21">
        <v>0</v>
      </c>
      <c r="I4" s="24">
        <f>0</f>
        <v>0</v>
      </c>
    </row>
    <row r="5">
      <c r="A5" s="21" t="s">
        <v>13</v>
      </c>
      <c r="B5" s="21" t="str">
        <f t="shared" si="0"/>
        <v>37</v>
      </c>
      <c r="C5" s="21" t="str">
        <f t="shared" si="1"/>
        <v>06</v>
      </c>
      <c r="D5" s="21" t="str">
        <f t="shared" si="2"/>
        <v>326</v>
      </c>
      <c r="E5" s="21">
        <f t="shared" si="3"/>
        <v>2226326</v>
      </c>
      <c r="F5" s="21">
        <f t="shared" si="4"/>
        <v>2995</v>
      </c>
      <c r="G5" s="21">
        <v>18968576</v>
      </c>
      <c r="I5" s="24">
        <f>18</f>
        <v>0</v>
      </c>
    </row>
    <row r="6">
      <c r="A6" s="21" t="s">
        <v>14</v>
      </c>
      <c r="B6" s="21" t="str">
        <f t="shared" si="0"/>
        <v>37</v>
      </c>
      <c r="C6" s="21" t="str">
        <f t="shared" si="1"/>
        <v>07</v>
      </c>
      <c r="D6" s="21" t="str">
        <f t="shared" si="2"/>
        <v>299</v>
      </c>
      <c r="E6" s="21">
        <f t="shared" si="3"/>
        <v>2227299</v>
      </c>
      <c r="F6" s="21">
        <f t="shared" si="4"/>
        <v>3968</v>
      </c>
      <c r="G6" s="21">
        <v>38391808</v>
      </c>
      <c r="H6" s="21">
        <v>100</v>
      </c>
      <c r="I6" s="24">
        <f>36</f>
        <v>0</v>
      </c>
    </row>
    <row r="7">
      <c r="A7" s="21" t="s">
        <v>15</v>
      </c>
      <c r="B7" s="21" t="str">
        <f t="shared" si="0"/>
        <v>37</v>
      </c>
      <c r="C7" s="21" t="str">
        <f t="shared" si="1"/>
        <v>08</v>
      </c>
      <c r="D7" s="21" t="str">
        <f t="shared" si="2"/>
        <v>300</v>
      </c>
      <c r="E7" s="21">
        <f t="shared" si="3"/>
        <v>2228300</v>
      </c>
      <c r="F7" s="21">
        <f t="shared" si="4"/>
        <v>4969</v>
      </c>
      <c r="G7" s="21">
        <v>46108672</v>
      </c>
      <c r="H7" s="21">
        <v>100</v>
      </c>
      <c r="I7" s="24">
        <f>43</f>
        <v>0</v>
      </c>
    </row>
    <row r="8">
      <c r="A8" s="21" t="s">
        <v>16</v>
      </c>
      <c r="B8" s="21" t="str">
        <f t="shared" si="0"/>
        <v>37</v>
      </c>
      <c r="C8" s="21" t="str">
        <f t="shared" si="1"/>
        <v>09</v>
      </c>
      <c r="D8" s="21" t="str">
        <f t="shared" si="2"/>
        <v>324</v>
      </c>
      <c r="E8" s="21">
        <f t="shared" si="3"/>
        <v>2229324</v>
      </c>
      <c r="F8" s="21">
        <f t="shared" si="4"/>
        <v>5993</v>
      </c>
      <c r="G8" s="21">
        <v>46727168</v>
      </c>
      <c r="H8" s="21">
        <v>44.924914790139504</v>
      </c>
      <c r="I8" s="24">
        <f>44</f>
        <v>0</v>
      </c>
    </row>
    <row r="9">
      <c r="A9" s="21" t="s">
        <v>17</v>
      </c>
      <c r="B9" s="21" t="str">
        <f t="shared" si="0"/>
        <v>37</v>
      </c>
      <c r="C9" s="21" t="str">
        <f t="shared" si="1"/>
        <v>10</v>
      </c>
      <c r="D9" s="21" t="str">
        <f t="shared" si="2"/>
        <v>324</v>
      </c>
      <c r="E9" s="21">
        <f t="shared" si="3"/>
        <v>2230324</v>
      </c>
      <c r="F9" s="21">
        <f t="shared" si="4"/>
        <v>6993</v>
      </c>
      <c r="G9" s="21">
        <v>46739456</v>
      </c>
      <c r="H9" s="21">
        <v>38.9311463123422</v>
      </c>
      <c r="I9" s="24">
        <f>44</f>
        <v>0</v>
      </c>
    </row>
    <row r="10">
      <c r="A10" s="21" t="s">
        <v>18</v>
      </c>
      <c r="B10" s="21" t="str">
        <f t="shared" si="0"/>
        <v>37</v>
      </c>
      <c r="C10" s="21" t="str">
        <f t="shared" si="1"/>
        <v>11</v>
      </c>
      <c r="D10" s="21" t="str">
        <f t="shared" si="2"/>
        <v>324</v>
      </c>
      <c r="E10" s="21">
        <f t="shared" si="3"/>
        <v>2231324</v>
      </c>
      <c r="F10" s="21">
        <f t="shared" si="4"/>
        <v>7993</v>
      </c>
      <c r="G10" s="21">
        <v>46747648</v>
      </c>
      <c r="H10" s="21">
        <v>20.3030570481669</v>
      </c>
      <c r="I10" s="24">
        <f>44</f>
        <v>0</v>
      </c>
    </row>
    <row r="11">
      <c r="A11" s="21" t="s">
        <v>19</v>
      </c>
      <c r="B11" s="21" t="str">
        <f t="shared" si="0"/>
        <v>37</v>
      </c>
      <c r="C11" s="21" t="str">
        <f t="shared" si="1"/>
        <v>12</v>
      </c>
      <c r="D11" s="21" t="str">
        <f t="shared" si="2"/>
        <v>340</v>
      </c>
      <c r="E11" s="21">
        <f t="shared" si="3"/>
        <v>2232340</v>
      </c>
      <c r="F11" s="21">
        <f t="shared" si="4"/>
        <v>9009</v>
      </c>
      <c r="G11" s="21">
        <v>45842432</v>
      </c>
      <c r="H11" s="21">
        <v>26.3737195528129</v>
      </c>
      <c r="I11" s="24">
        <f>43</f>
        <v>0</v>
      </c>
    </row>
    <row r="12">
      <c r="A12" s="21" t="s">
        <v>20</v>
      </c>
      <c r="B12" s="21" t="str">
        <f t="shared" si="0"/>
        <v>37</v>
      </c>
      <c r="C12" s="21" t="str">
        <f t="shared" si="1"/>
        <v>13</v>
      </c>
      <c r="D12" s="21" t="str">
        <f t="shared" si="2"/>
        <v>332</v>
      </c>
      <c r="E12" s="21">
        <f t="shared" si="3"/>
        <v>2233332</v>
      </c>
      <c r="F12" s="21">
        <f t="shared" si="4"/>
        <v>10001</v>
      </c>
      <c r="G12" s="21">
        <v>45662208</v>
      </c>
      <c r="H12" s="21">
        <v>24.9768364818467</v>
      </c>
      <c r="I12" s="24">
        <f>43</f>
        <v>0</v>
      </c>
    </row>
    <row r="13">
      <c r="A13" s="21" t="s">
        <v>21</v>
      </c>
      <c r="B13" s="21" t="str">
        <f t="shared" si="0"/>
        <v>37</v>
      </c>
      <c r="C13" s="21" t="str">
        <f t="shared" si="1"/>
        <v>14</v>
      </c>
      <c r="D13" s="21" t="str">
        <f t="shared" si="2"/>
        <v>334</v>
      </c>
      <c r="E13" s="21">
        <f t="shared" si="3"/>
        <v>2234334</v>
      </c>
      <c r="F13" s="21">
        <f t="shared" si="4"/>
        <v>11003</v>
      </c>
      <c r="G13" s="21">
        <v>45662208</v>
      </c>
      <c r="H13" s="21">
        <v>28.0500446706311</v>
      </c>
      <c r="I13" s="24">
        <f>43</f>
        <v>0</v>
      </c>
    </row>
    <row r="14">
      <c r="A14" s="21" t="s">
        <v>22</v>
      </c>
      <c r="B14" s="21" t="str">
        <f t="shared" si="0"/>
        <v>37</v>
      </c>
      <c r="C14" s="21" t="str">
        <f t="shared" si="1"/>
        <v>15</v>
      </c>
      <c r="D14" s="21" t="str">
        <f t="shared" si="2"/>
        <v>303</v>
      </c>
      <c r="E14" s="21">
        <f t="shared" si="3"/>
        <v>2235303</v>
      </c>
      <c r="F14" s="21">
        <f t="shared" si="4"/>
        <v>11972</v>
      </c>
      <c r="G14" s="21">
        <v>46551040</v>
      </c>
      <c r="H14" s="21">
        <v>46.311276781843296</v>
      </c>
      <c r="I14" s="24">
        <f>44</f>
        <v>0</v>
      </c>
    </row>
    <row r="15">
      <c r="A15" s="21" t="s">
        <v>23</v>
      </c>
      <c r="B15" s="21" t="str">
        <f t="shared" si="0"/>
        <v>37</v>
      </c>
      <c r="C15" s="21" t="str">
        <f t="shared" si="1"/>
        <v>16</v>
      </c>
      <c r="D15" s="21" t="str">
        <f t="shared" si="2"/>
        <v>342</v>
      </c>
      <c r="E15" s="21">
        <f t="shared" si="3"/>
        <v>2236342</v>
      </c>
      <c r="F15" s="21">
        <f t="shared" si="4"/>
        <v>13011</v>
      </c>
      <c r="G15" s="21">
        <v>46366720</v>
      </c>
      <c r="H15" s="21">
        <v>44.4288065939654</v>
      </c>
      <c r="I15" s="24">
        <f>44</f>
        <v>0</v>
      </c>
    </row>
    <row r="16">
      <c r="A16" s="21" t="s">
        <v>24</v>
      </c>
      <c r="B16" s="21" t="str">
        <f t="shared" si="0"/>
        <v>37</v>
      </c>
      <c r="C16" s="21" t="str">
        <f t="shared" si="1"/>
        <v>17</v>
      </c>
      <c r="D16" s="21" t="str">
        <f t="shared" si="2"/>
        <v>334</v>
      </c>
      <c r="E16" s="21">
        <f t="shared" si="3"/>
        <v>2237334</v>
      </c>
      <c r="F16" s="21">
        <f t="shared" si="4"/>
        <v>14003</v>
      </c>
      <c r="G16" s="21">
        <v>46366720</v>
      </c>
      <c r="H16" s="21">
        <v>32.7880794384343</v>
      </c>
      <c r="I16" s="24">
        <f>44</f>
        <v>0</v>
      </c>
    </row>
    <row r="17">
      <c r="A17" s="21" t="s">
        <v>25</v>
      </c>
      <c r="B17" s="21" t="str">
        <f t="shared" si="0"/>
        <v>37</v>
      </c>
      <c r="C17" s="21" t="str">
        <f t="shared" si="1"/>
        <v>18</v>
      </c>
      <c r="D17" s="21" t="str">
        <f t="shared" si="2"/>
        <v>307</v>
      </c>
      <c r="E17" s="21">
        <f t="shared" si="3"/>
        <v>2238307</v>
      </c>
      <c r="F17" s="21">
        <f t="shared" si="4"/>
        <v>14976</v>
      </c>
      <c r="G17" s="21">
        <v>49430528</v>
      </c>
      <c r="H17" s="21">
        <v>58.819058789248704</v>
      </c>
      <c r="I17" s="24">
        <f>47</f>
        <v>0</v>
      </c>
    </row>
    <row r="18">
      <c r="A18" s="21" t="s">
        <v>26</v>
      </c>
      <c r="B18" s="21" t="str">
        <f t="shared" si="0"/>
        <v>37</v>
      </c>
      <c r="C18" s="21" t="str">
        <f t="shared" si="1"/>
        <v>19</v>
      </c>
      <c r="D18" s="21" t="str">
        <f t="shared" si="2"/>
        <v>304</v>
      </c>
      <c r="E18" s="21">
        <f t="shared" si="3"/>
        <v>2239304</v>
      </c>
      <c r="F18" s="21">
        <f t="shared" si="4"/>
        <v>15973</v>
      </c>
      <c r="G18" s="21">
        <v>54439936</v>
      </c>
      <c r="H18" s="21">
        <v>78.002411410227696</v>
      </c>
      <c r="I18" s="24">
        <f>51</f>
        <v>0</v>
      </c>
    </row>
    <row r="19">
      <c r="A19" s="21" t="s">
        <v>27</v>
      </c>
      <c r="B19" s="21" t="str">
        <f t="shared" si="0"/>
        <v>37</v>
      </c>
      <c r="C19" s="21" t="str">
        <f t="shared" si="1"/>
        <v>20</v>
      </c>
      <c r="D19" s="21" t="str">
        <f t="shared" si="2"/>
        <v>323</v>
      </c>
      <c r="E19" s="21">
        <f t="shared" si="3"/>
        <v>2240323</v>
      </c>
      <c r="F19" s="21">
        <f t="shared" si="4"/>
        <v>16992</v>
      </c>
      <c r="G19" s="21">
        <v>60678144</v>
      </c>
      <c r="H19" s="21">
        <v>55.8131615472024</v>
      </c>
      <c r="I19" s="24">
        <f>57</f>
        <v>0</v>
      </c>
    </row>
    <row r="20">
      <c r="A20" s="21" t="s">
        <v>28</v>
      </c>
      <c r="B20" s="21" t="str">
        <f t="shared" si="0"/>
        <v>37</v>
      </c>
      <c r="C20" s="21" t="str">
        <f t="shared" si="1"/>
        <v>21</v>
      </c>
      <c r="D20" s="21" t="str">
        <f t="shared" si="2"/>
        <v>326</v>
      </c>
      <c r="E20" s="21">
        <f t="shared" si="3"/>
        <v>2241326</v>
      </c>
      <c r="F20" s="21">
        <f t="shared" si="4"/>
        <v>17995</v>
      </c>
      <c r="G20" s="21">
        <v>58994688</v>
      </c>
      <c r="H20" s="21">
        <v>52.9995500649962</v>
      </c>
      <c r="I20" s="24">
        <f>56</f>
        <v>0</v>
      </c>
    </row>
    <row r="21">
      <c r="A21" s="21" t="s">
        <v>29</v>
      </c>
      <c r="B21" s="21" t="str">
        <f t="shared" si="0"/>
        <v>37</v>
      </c>
      <c r="C21" s="21" t="str">
        <f t="shared" si="1"/>
        <v>22</v>
      </c>
      <c r="D21" s="21" t="str">
        <f t="shared" si="2"/>
        <v>320</v>
      </c>
      <c r="E21" s="21">
        <f t="shared" si="3"/>
        <v>2242320</v>
      </c>
      <c r="F21" s="21">
        <f t="shared" si="4"/>
        <v>18989</v>
      </c>
      <c r="G21" s="21">
        <v>58994688</v>
      </c>
      <c r="H21" s="21">
        <v>61.171886199160704</v>
      </c>
      <c r="I21" s="24">
        <f>56</f>
        <v>0</v>
      </c>
    </row>
    <row r="22">
      <c r="A22" s="21" t="s">
        <v>30</v>
      </c>
      <c r="B22" s="21" t="str">
        <f t="shared" si="0"/>
        <v>37</v>
      </c>
      <c r="C22" s="21" t="str">
        <f t="shared" si="1"/>
        <v>23</v>
      </c>
      <c r="D22" s="21" t="str">
        <f t="shared" si="2"/>
        <v>321</v>
      </c>
      <c r="E22" s="21">
        <f t="shared" si="3"/>
        <v>2243321</v>
      </c>
      <c r="F22" s="21">
        <f t="shared" si="4"/>
        <v>19990</v>
      </c>
      <c r="G22" s="21">
        <v>59146240</v>
      </c>
      <c r="H22" s="21">
        <v>43.714735323014896</v>
      </c>
      <c r="I22" s="24">
        <f>56</f>
        <v>0</v>
      </c>
    </row>
    <row r="23">
      <c r="A23" s="21" t="s">
        <v>31</v>
      </c>
      <c r="B23" s="21" t="str">
        <f t="shared" si="0"/>
        <v>37</v>
      </c>
      <c r="C23" s="21" t="str">
        <f t="shared" si="1"/>
        <v>24</v>
      </c>
      <c r="D23" s="21" t="str">
        <f t="shared" si="2"/>
        <v>306</v>
      </c>
      <c r="E23" s="21">
        <f t="shared" si="3"/>
        <v>2244306</v>
      </c>
      <c r="F23" s="21">
        <f t="shared" si="4"/>
        <v>20975</v>
      </c>
      <c r="G23" s="21">
        <v>59146240</v>
      </c>
      <c r="H23" s="21">
        <v>56.482079215287696</v>
      </c>
      <c r="I23" s="24">
        <f>56</f>
        <v>0</v>
      </c>
    </row>
    <row r="24">
      <c r="A24" s="21" t="s">
        <v>32</v>
      </c>
      <c r="B24" s="21" t="str">
        <f t="shared" si="0"/>
        <v>37</v>
      </c>
      <c r="C24" s="21" t="str">
        <f t="shared" si="1"/>
        <v>25</v>
      </c>
      <c r="D24" s="21" t="str">
        <f t="shared" si="2"/>
        <v>311</v>
      </c>
      <c r="E24" s="21">
        <f t="shared" si="3"/>
        <v>2245311</v>
      </c>
      <c r="F24" s="21">
        <f t="shared" si="4"/>
        <v>21980</v>
      </c>
      <c r="G24" s="21">
        <v>59215872</v>
      </c>
      <c r="H24" s="21">
        <v>59.2836143085434</v>
      </c>
      <c r="I24" s="24">
        <f>56</f>
        <v>0</v>
      </c>
    </row>
    <row r="25">
      <c r="A25" s="21" t="s">
        <v>33</v>
      </c>
      <c r="B25" s="21" t="str">
        <f t="shared" si="0"/>
        <v>37</v>
      </c>
      <c r="C25" s="21" t="str">
        <f t="shared" si="1"/>
        <v>26</v>
      </c>
      <c r="D25" s="21" t="str">
        <f t="shared" si="2"/>
        <v>318</v>
      </c>
      <c r="E25" s="21">
        <f t="shared" si="3"/>
        <v>2246318</v>
      </c>
      <c r="F25" s="21">
        <f t="shared" si="4"/>
        <v>22987</v>
      </c>
      <c r="G25" s="21">
        <v>59555840</v>
      </c>
      <c r="H25" s="21">
        <v>37.358050615077904</v>
      </c>
      <c r="I25" s="24">
        <f>56</f>
        <v>0</v>
      </c>
    </row>
    <row r="26">
      <c r="A26" s="21" t="s">
        <v>34</v>
      </c>
      <c r="B26" s="21" t="str">
        <f t="shared" si="0"/>
        <v>37</v>
      </c>
      <c r="C26" s="21" t="str">
        <f t="shared" si="1"/>
        <v>27</v>
      </c>
      <c r="D26" s="21" t="str">
        <f t="shared" si="2"/>
        <v>333</v>
      </c>
      <c r="E26" s="21">
        <f t="shared" si="3"/>
        <v>2247333</v>
      </c>
      <c r="F26" s="21">
        <f t="shared" si="4"/>
        <v>24002</v>
      </c>
      <c r="G26" s="21">
        <v>59555840</v>
      </c>
      <c r="H26" s="21">
        <v>63.7870293351134</v>
      </c>
      <c r="I26" s="24">
        <f>56</f>
        <v>0</v>
      </c>
    </row>
    <row r="27">
      <c r="A27" s="21" t="s">
        <v>35</v>
      </c>
      <c r="B27" s="21" t="str">
        <f t="shared" si="0"/>
        <v>37</v>
      </c>
      <c r="C27" s="21" t="str">
        <f t="shared" si="1"/>
        <v>28</v>
      </c>
      <c r="D27" s="21" t="str">
        <f t="shared" si="2"/>
        <v>320</v>
      </c>
      <c r="E27" s="21">
        <f t="shared" si="3"/>
        <v>2248320</v>
      </c>
      <c r="F27" s="21">
        <f t="shared" si="4"/>
        <v>24989</v>
      </c>
      <c r="G27" s="21">
        <v>66318336</v>
      </c>
      <c r="H27" s="21">
        <v>97.498463675821392</v>
      </c>
      <c r="I27" s="24">
        <f>63</f>
        <v>0</v>
      </c>
    </row>
    <row r="28">
      <c r="A28" s="21" t="s">
        <v>36</v>
      </c>
      <c r="B28" s="21" t="str">
        <f t="shared" si="0"/>
        <v>37</v>
      </c>
      <c r="C28" s="21" t="str">
        <f t="shared" si="1"/>
        <v>29</v>
      </c>
      <c r="D28" s="21" t="str">
        <f t="shared" si="2"/>
        <v>312</v>
      </c>
      <c r="E28" s="21">
        <f t="shared" si="3"/>
        <v>2249312</v>
      </c>
      <c r="F28" s="21">
        <f t="shared" si="4"/>
        <v>25981</v>
      </c>
      <c r="G28" s="21">
        <v>65003520</v>
      </c>
      <c r="H28" s="21">
        <v>54.545343924663496</v>
      </c>
      <c r="I28" s="24">
        <f>61</f>
        <v>0</v>
      </c>
    </row>
    <row r="29">
      <c r="A29" s="21" t="s">
        <v>37</v>
      </c>
      <c r="B29" s="21" t="str">
        <f t="shared" si="0"/>
        <v>37</v>
      </c>
      <c r="C29" s="21" t="str">
        <f t="shared" si="1"/>
        <v>30</v>
      </c>
      <c r="D29" s="21" t="str">
        <f t="shared" si="2"/>
        <v>331</v>
      </c>
      <c r="E29" s="21">
        <f t="shared" si="3"/>
        <v>2250331</v>
      </c>
      <c r="F29" s="21">
        <f t="shared" si="4"/>
        <v>27000</v>
      </c>
      <c r="G29" s="21">
        <v>64589824</v>
      </c>
      <c r="H29" s="21">
        <v>20.1259365929705</v>
      </c>
      <c r="I29" s="24">
        <f>61</f>
        <v>0</v>
      </c>
    </row>
    <row r="30">
      <c r="A30" s="21" t="s">
        <v>38</v>
      </c>
      <c r="B30" s="21" t="str">
        <f t="shared" si="0"/>
        <v>37</v>
      </c>
      <c r="C30" s="21" t="str">
        <f t="shared" si="1"/>
        <v>31</v>
      </c>
      <c r="D30" s="21" t="str">
        <f t="shared" si="2"/>
        <v>361</v>
      </c>
      <c r="E30" s="21">
        <f t="shared" si="3"/>
        <v>2251361</v>
      </c>
      <c r="F30" s="21">
        <f t="shared" si="4"/>
        <v>28030</v>
      </c>
      <c r="G30" s="21">
        <v>62652416</v>
      </c>
      <c r="H30" s="21">
        <v>21.6566897390852</v>
      </c>
      <c r="I30" s="24">
        <f t="shared" ref="I30:I37" si="5">59</f>
        <v>0</v>
      </c>
    </row>
    <row r="31">
      <c r="A31" s="21" t="s">
        <v>39</v>
      </c>
      <c r="B31" s="21" t="str">
        <f t="shared" si="0"/>
        <v>37</v>
      </c>
      <c r="C31" s="21" t="str">
        <f t="shared" si="1"/>
        <v>32</v>
      </c>
      <c r="D31" s="21" t="str">
        <f t="shared" si="2"/>
        <v>346</v>
      </c>
      <c r="E31" s="21">
        <f t="shared" si="3"/>
        <v>2252346</v>
      </c>
      <c r="F31" s="21">
        <f t="shared" si="4"/>
        <v>29015</v>
      </c>
      <c r="G31" s="21">
        <v>62648320</v>
      </c>
      <c r="H31" s="21">
        <v>15.6658926796617</v>
      </c>
      <c r="I31" s="24">
        <f t="shared" si="5"/>
        <v>0</v>
      </c>
    </row>
    <row r="32">
      <c r="A32" s="21" t="s">
        <v>40</v>
      </c>
      <c r="B32" s="21" t="str">
        <f t="shared" si="0"/>
        <v>37</v>
      </c>
      <c r="C32" s="21" t="str">
        <f t="shared" si="1"/>
        <v>33</v>
      </c>
      <c r="D32" s="21" t="str">
        <f t="shared" si="2"/>
        <v>348</v>
      </c>
      <c r="E32" s="21">
        <f t="shared" si="3"/>
        <v>2253348</v>
      </c>
      <c r="F32" s="21">
        <f t="shared" si="4"/>
        <v>30017</v>
      </c>
      <c r="G32" s="21">
        <v>62648320</v>
      </c>
      <c r="H32" s="21">
        <v>15.6519918599625</v>
      </c>
      <c r="I32" s="24">
        <f t="shared" si="5"/>
        <v>0</v>
      </c>
    </row>
    <row r="33">
      <c r="A33" s="21" t="s">
        <v>41</v>
      </c>
      <c r="B33" s="21" t="str">
        <f t="shared" si="0"/>
        <v>37</v>
      </c>
      <c r="C33" s="21" t="str">
        <f t="shared" si="1"/>
        <v>34</v>
      </c>
      <c r="D33" s="21" t="str">
        <f t="shared" si="2"/>
        <v>337</v>
      </c>
      <c r="E33" s="21">
        <f t="shared" si="3"/>
        <v>2254337</v>
      </c>
      <c r="F33" s="21">
        <f t="shared" si="4"/>
        <v>31006</v>
      </c>
      <c r="G33" s="21">
        <v>62648320</v>
      </c>
      <c r="H33" s="21">
        <v>20.4081509627473</v>
      </c>
      <c r="I33" s="24">
        <f t="shared" si="5"/>
        <v>0</v>
      </c>
    </row>
    <row r="34">
      <c r="A34" s="21" t="s">
        <v>42</v>
      </c>
      <c r="B34" s="21" t="str">
        <f t="shared" si="0"/>
        <v>37</v>
      </c>
      <c r="C34" s="21" t="str">
        <f t="shared" si="1"/>
        <v>35</v>
      </c>
      <c r="D34" s="21" t="str">
        <f t="shared" si="2"/>
        <v>344</v>
      </c>
      <c r="E34" s="21">
        <f t="shared" si="3"/>
        <v>2255344</v>
      </c>
      <c r="F34" s="21">
        <f t="shared" si="4"/>
        <v>32013</v>
      </c>
      <c r="G34" s="21">
        <v>62648320</v>
      </c>
      <c r="H34" s="21">
        <v>15.5285027780367</v>
      </c>
      <c r="I34" s="24">
        <f t="shared" si="5"/>
        <v>0</v>
      </c>
    </row>
    <row r="35">
      <c r="A35" s="21" t="s">
        <v>43</v>
      </c>
      <c r="B35" s="21" t="str">
        <f t="shared" si="0"/>
        <v>37</v>
      </c>
      <c r="C35" s="21" t="str">
        <f t="shared" si="1"/>
        <v>36</v>
      </c>
      <c r="D35" s="21" t="str">
        <f t="shared" si="2"/>
        <v>363</v>
      </c>
      <c r="E35" s="21">
        <f t="shared" si="3"/>
        <v>2256363</v>
      </c>
      <c r="F35" s="21">
        <f t="shared" si="4"/>
        <v>33032</v>
      </c>
      <c r="G35" s="21">
        <v>62648320</v>
      </c>
      <c r="H35" s="21">
        <v>20.2702244199498</v>
      </c>
      <c r="I35" s="24">
        <f t="shared" si="5"/>
        <v>0</v>
      </c>
    </row>
    <row r="36">
      <c r="A36" s="21" t="s">
        <v>44</v>
      </c>
      <c r="B36" s="21" t="str">
        <f t="shared" si="0"/>
        <v>37</v>
      </c>
      <c r="C36" s="21" t="str">
        <f t="shared" si="1"/>
        <v>37</v>
      </c>
      <c r="D36" s="21" t="str">
        <f t="shared" si="2"/>
        <v>358</v>
      </c>
      <c r="E36" s="21">
        <f t="shared" si="3"/>
        <v>2257358</v>
      </c>
      <c r="F36" s="21">
        <f t="shared" si="4"/>
        <v>34027</v>
      </c>
      <c r="G36" s="21">
        <v>62648320</v>
      </c>
      <c r="H36" s="21">
        <v>23.4378609430585</v>
      </c>
      <c r="I36" s="24">
        <f t="shared" si="5"/>
        <v>0</v>
      </c>
    </row>
    <row r="37">
      <c r="A37" s="21" t="s">
        <v>45</v>
      </c>
      <c r="B37" s="21" t="str">
        <f t="shared" si="0"/>
        <v>37</v>
      </c>
      <c r="C37" s="21" t="str">
        <f t="shared" si="1"/>
        <v>38</v>
      </c>
      <c r="D37" s="21" t="str">
        <f t="shared" si="2"/>
        <v>320</v>
      </c>
      <c r="E37" s="21">
        <f t="shared" si="3"/>
        <v>2258320</v>
      </c>
      <c r="F37" s="21">
        <f t="shared" si="4"/>
        <v>34989</v>
      </c>
      <c r="G37" s="21">
        <v>62648320</v>
      </c>
      <c r="H37" s="21">
        <v>23.7210423635803</v>
      </c>
      <c r="I37" s="24">
        <f t="shared" si="5"/>
        <v>0</v>
      </c>
    </row>
    <row r="38">
      <c r="A38" s="21" t="s">
        <v>46</v>
      </c>
      <c r="B38" s="21" t="str">
        <f t="shared" si="0"/>
        <v>37</v>
      </c>
      <c r="C38" s="21" t="str">
        <f t="shared" si="1"/>
        <v>39</v>
      </c>
      <c r="D38" s="21" t="str">
        <f t="shared" si="2"/>
        <v>327</v>
      </c>
      <c r="E38" s="21">
        <f t="shared" si="3"/>
        <v>2259327</v>
      </c>
      <c r="F38" s="21">
        <f t="shared" si="4"/>
        <v>35996</v>
      </c>
      <c r="G38" s="21">
        <v>63090688</v>
      </c>
      <c r="H38" s="21">
        <v>70.142005826437696</v>
      </c>
      <c r="I38" s="24">
        <f>60</f>
        <v>0</v>
      </c>
    </row>
    <row r="39">
      <c r="A39" s="21" t="s">
        <v>47</v>
      </c>
      <c r="B39" s="21" t="str">
        <f t="shared" si="0"/>
        <v>37</v>
      </c>
      <c r="C39" s="21" t="str">
        <f t="shared" si="1"/>
        <v>40</v>
      </c>
      <c r="D39" s="21" t="str">
        <f t="shared" si="2"/>
        <v>356</v>
      </c>
      <c r="E39" s="21">
        <f t="shared" si="3"/>
        <v>2260356</v>
      </c>
      <c r="F39" s="21">
        <f t="shared" si="4"/>
        <v>37025</v>
      </c>
      <c r="G39" s="21">
        <v>63094784</v>
      </c>
      <c r="H39" s="21">
        <v>21.6854410541137</v>
      </c>
      <c r="I39" s="24">
        <f>60</f>
        <v>0</v>
      </c>
    </row>
    <row r="40">
      <c r="A40" s="21" t="s">
        <v>48</v>
      </c>
      <c r="B40" s="21" t="str">
        <f t="shared" si="0"/>
        <v>37</v>
      </c>
      <c r="C40" s="21" t="str">
        <f t="shared" si="1"/>
        <v>41</v>
      </c>
      <c r="D40" s="21" t="str">
        <f t="shared" si="2"/>
        <v>346</v>
      </c>
      <c r="E40" s="21">
        <f t="shared" si="3"/>
        <v>2261346</v>
      </c>
      <c r="F40" s="21">
        <f t="shared" si="4"/>
        <v>38015</v>
      </c>
      <c r="G40" s="21">
        <v>62861312</v>
      </c>
      <c r="H40" s="21">
        <v>28.0619084113188</v>
      </c>
      <c r="I40" s="24">
        <f>59</f>
        <v>0</v>
      </c>
    </row>
    <row r="41">
      <c r="A41" s="21" t="s">
        <v>49</v>
      </c>
      <c r="B41" s="21" t="str">
        <f t="shared" si="0"/>
        <v>37</v>
      </c>
      <c r="C41" s="21" t="str">
        <f t="shared" si="1"/>
        <v>42</v>
      </c>
      <c r="D41" s="21" t="str">
        <f t="shared" si="2"/>
        <v>326</v>
      </c>
      <c r="E41" s="21">
        <f t="shared" si="3"/>
        <v>2262326</v>
      </c>
      <c r="F41" s="21">
        <f t="shared" si="4"/>
        <v>38995</v>
      </c>
      <c r="G41" s="21">
        <v>62849024</v>
      </c>
      <c r="H41" s="21">
        <v>23.7116277573398</v>
      </c>
      <c r="I41" s="24">
        <f>59</f>
        <v>0</v>
      </c>
    </row>
    <row r="42">
      <c r="A42" s="21" t="s">
        <v>50</v>
      </c>
      <c r="B42" s="21" t="str">
        <f t="shared" si="0"/>
        <v>37</v>
      </c>
      <c r="C42" s="21" t="str">
        <f t="shared" si="1"/>
        <v>43</v>
      </c>
      <c r="D42" s="21" t="str">
        <f t="shared" si="2"/>
        <v>339</v>
      </c>
      <c r="E42" s="21">
        <f t="shared" si="3"/>
        <v>2263339</v>
      </c>
      <c r="F42" s="21">
        <f t="shared" si="4"/>
        <v>40008</v>
      </c>
      <c r="G42" s="21">
        <v>62853120</v>
      </c>
      <c r="H42" s="21">
        <v>18.6409930648546</v>
      </c>
      <c r="I42" s="24">
        <f>59</f>
        <v>0</v>
      </c>
    </row>
    <row r="43">
      <c r="A43" s="21" t="s">
        <v>51</v>
      </c>
      <c r="B43" s="21" t="str">
        <f t="shared" si="0"/>
        <v>37</v>
      </c>
      <c r="C43" s="21" t="str">
        <f t="shared" si="1"/>
        <v>44</v>
      </c>
      <c r="D43" s="21" t="str">
        <f t="shared" si="2"/>
        <v>359</v>
      </c>
      <c r="E43" s="21">
        <f t="shared" si="3"/>
        <v>2264359</v>
      </c>
      <c r="F43" s="21">
        <f t="shared" si="4"/>
        <v>41028</v>
      </c>
      <c r="G43" s="21">
        <v>62857216</v>
      </c>
      <c r="H43" s="21">
        <v>18.601542945903</v>
      </c>
      <c r="I43" s="24">
        <f>59</f>
        <v>0</v>
      </c>
    </row>
    <row r="44">
      <c r="A44" s="21" t="s">
        <v>52</v>
      </c>
      <c r="B44" s="21" t="str">
        <f t="shared" si="0"/>
        <v>37</v>
      </c>
      <c r="C44" s="21" t="str">
        <f t="shared" si="1"/>
        <v>45</v>
      </c>
      <c r="D44" s="21" t="str">
        <f t="shared" si="2"/>
        <v>319</v>
      </c>
      <c r="E44" s="21">
        <f t="shared" si="3"/>
        <v>2265319</v>
      </c>
      <c r="F44" s="21">
        <f t="shared" si="4"/>
        <v>41988</v>
      </c>
      <c r="G44" s="21">
        <v>68157440</v>
      </c>
      <c r="H44" s="21">
        <v>82.467584403162</v>
      </c>
      <c r="I44" s="24">
        <f>65</f>
        <v>0</v>
      </c>
    </row>
    <row r="45">
      <c r="A45" s="21" t="s">
        <v>53</v>
      </c>
      <c r="B45" s="21" t="str">
        <f t="shared" si="0"/>
        <v>37</v>
      </c>
      <c r="C45" s="21" t="str">
        <f t="shared" si="1"/>
        <v>46</v>
      </c>
      <c r="D45" s="21" t="str">
        <f t="shared" si="2"/>
        <v>336</v>
      </c>
      <c r="E45" s="21">
        <f t="shared" si="3"/>
        <v>2266336</v>
      </c>
      <c r="F45" s="21">
        <f t="shared" si="4"/>
        <v>43005</v>
      </c>
      <c r="G45" s="21">
        <v>67977216</v>
      </c>
      <c r="H45" s="21">
        <v>46.5869482403352</v>
      </c>
      <c r="I45" s="24">
        <f>64</f>
        <v>0</v>
      </c>
    </row>
    <row r="46">
      <c r="A46" s="21" t="s">
        <v>54</v>
      </c>
      <c r="B46" s="21" t="str">
        <f t="shared" si="0"/>
        <v>37</v>
      </c>
      <c r="C46" s="21" t="str">
        <f t="shared" si="1"/>
        <v>47</v>
      </c>
      <c r="D46" s="21" t="str">
        <f t="shared" si="2"/>
        <v>322</v>
      </c>
      <c r="E46" s="21">
        <f t="shared" si="3"/>
        <v>2267322</v>
      </c>
      <c r="F46" s="21">
        <f t="shared" si="4"/>
        <v>43991</v>
      </c>
      <c r="G46" s="21">
        <v>68370432</v>
      </c>
      <c r="H46" s="21">
        <v>72.0897336897416</v>
      </c>
      <c r="I46" s="24">
        <f>65</f>
        <v>0</v>
      </c>
    </row>
    <row r="47">
      <c r="A47" s="21" t="s">
        <v>55</v>
      </c>
      <c r="B47" s="21" t="str">
        <f t="shared" si="0"/>
        <v>37</v>
      </c>
      <c r="C47" s="21" t="str">
        <f t="shared" si="1"/>
        <v>48</v>
      </c>
      <c r="D47" s="21" t="str">
        <f t="shared" si="2"/>
        <v>330</v>
      </c>
      <c r="E47" s="21">
        <f t="shared" si="3"/>
        <v>2268330</v>
      </c>
      <c r="F47" s="21">
        <f t="shared" si="4"/>
        <v>44999</v>
      </c>
      <c r="G47" s="21">
        <v>67719168</v>
      </c>
      <c r="H47" s="21">
        <v>62.299302796042496</v>
      </c>
      <c r="I47" s="24">
        <f>64</f>
        <v>0</v>
      </c>
    </row>
    <row r="48">
      <c r="A48" s="21" t="s">
        <v>56</v>
      </c>
      <c r="B48" s="21" t="str">
        <f t="shared" si="0"/>
        <v>37</v>
      </c>
      <c r="C48" s="21" t="str">
        <f t="shared" si="1"/>
        <v>49</v>
      </c>
      <c r="D48" s="21" t="str">
        <f t="shared" si="2"/>
        <v>336</v>
      </c>
      <c r="E48" s="21">
        <f t="shared" si="3"/>
        <v>2269336</v>
      </c>
      <c r="F48" s="21">
        <f t="shared" si="4"/>
        <v>46005</v>
      </c>
      <c r="G48" s="21">
        <v>67719168</v>
      </c>
      <c r="H48" s="21">
        <v>55.9709011016566</v>
      </c>
      <c r="I48" s="24">
        <f>64</f>
        <v>0</v>
      </c>
    </row>
    <row r="49">
      <c r="A49" s="21" t="s">
        <v>57</v>
      </c>
      <c r="B49" s="21" t="str">
        <f t="shared" si="0"/>
        <v>37</v>
      </c>
      <c r="C49" s="21" t="str">
        <f t="shared" si="1"/>
        <v>50</v>
      </c>
      <c r="D49" s="21" t="str">
        <f t="shared" si="2"/>
        <v>328</v>
      </c>
      <c r="E49" s="21">
        <f t="shared" si="3"/>
        <v>2270328</v>
      </c>
      <c r="F49" s="21">
        <f t="shared" si="4"/>
        <v>46997</v>
      </c>
      <c r="G49" s="21">
        <v>67719168</v>
      </c>
      <c r="H49" s="21">
        <v>56.589394895888096</v>
      </c>
      <c r="I49" s="24">
        <f>64</f>
        <v>0</v>
      </c>
    </row>
    <row r="50">
      <c r="A50" s="21" t="s">
        <v>58</v>
      </c>
      <c r="B50" s="21" t="str">
        <f t="shared" si="0"/>
        <v>37</v>
      </c>
      <c r="C50" s="21" t="str">
        <f t="shared" si="1"/>
        <v>51</v>
      </c>
      <c r="D50" s="21" t="str">
        <f t="shared" si="2"/>
        <v>356</v>
      </c>
      <c r="E50" s="21">
        <f t="shared" si="3"/>
        <v>2271356</v>
      </c>
      <c r="F50" s="21">
        <f t="shared" si="4"/>
        <v>48025</v>
      </c>
      <c r="G50" s="21">
        <v>68558848</v>
      </c>
      <c r="H50" s="21">
        <v>88.175847762820992</v>
      </c>
      <c r="I50" s="24">
        <f>65</f>
        <v>0</v>
      </c>
    </row>
    <row r="51">
      <c r="A51" s="21" t="s">
        <v>59</v>
      </c>
      <c r="B51" s="21" t="str">
        <f t="shared" si="0"/>
        <v>37</v>
      </c>
      <c r="C51" s="21" t="str">
        <f t="shared" si="1"/>
        <v>52</v>
      </c>
      <c r="D51" s="21" t="str">
        <f t="shared" si="2"/>
        <v>348</v>
      </c>
      <c r="E51" s="21">
        <f t="shared" si="3"/>
        <v>2272348</v>
      </c>
      <c r="F51" s="21">
        <f t="shared" si="4"/>
        <v>49017</v>
      </c>
      <c r="G51" s="21">
        <v>68042752</v>
      </c>
      <c r="H51" s="21">
        <v>31.368173319346</v>
      </c>
      <c r="I51" s="24">
        <f t="shared" ref="I51:I61" si="6">64</f>
        <v>0</v>
      </c>
    </row>
    <row r="52">
      <c r="A52" s="21" t="s">
        <v>60</v>
      </c>
      <c r="B52" s="21" t="str">
        <f t="shared" si="0"/>
        <v>37</v>
      </c>
      <c r="C52" s="21" t="str">
        <f t="shared" si="1"/>
        <v>53</v>
      </c>
      <c r="D52" s="21" t="str">
        <f t="shared" si="2"/>
        <v>359</v>
      </c>
      <c r="E52" s="21">
        <f t="shared" si="3"/>
        <v>2273359</v>
      </c>
      <c r="F52" s="21">
        <f t="shared" si="4"/>
        <v>50028</v>
      </c>
      <c r="G52" s="21">
        <v>68014080</v>
      </c>
      <c r="H52" s="21">
        <v>34.084099031585196</v>
      </c>
      <c r="I52" s="24">
        <f t="shared" si="6"/>
        <v>0</v>
      </c>
    </row>
    <row r="53">
      <c r="A53" s="21" t="s">
        <v>61</v>
      </c>
      <c r="B53" s="21" t="str">
        <f t="shared" si="0"/>
        <v>37</v>
      </c>
      <c r="C53" s="21" t="str">
        <f t="shared" si="1"/>
        <v>54</v>
      </c>
      <c r="D53" s="21" t="str">
        <f t="shared" si="2"/>
        <v>366</v>
      </c>
      <c r="E53" s="21">
        <f t="shared" si="3"/>
        <v>2274366</v>
      </c>
      <c r="F53" s="21">
        <f t="shared" si="4"/>
        <v>51035</v>
      </c>
      <c r="G53" s="21">
        <v>67502080</v>
      </c>
      <c r="H53" s="21">
        <v>26.5525719933317</v>
      </c>
      <c r="I53" s="24">
        <f t="shared" si="6"/>
        <v>0</v>
      </c>
    </row>
    <row r="54">
      <c r="A54" s="21" t="s">
        <v>62</v>
      </c>
      <c r="B54" s="21" t="str">
        <f t="shared" si="0"/>
        <v>37</v>
      </c>
      <c r="C54" s="21" t="str">
        <f t="shared" si="1"/>
        <v>55</v>
      </c>
      <c r="D54" s="21" t="str">
        <f t="shared" si="2"/>
        <v>359</v>
      </c>
      <c r="E54" s="21">
        <f t="shared" si="3"/>
        <v>2275359</v>
      </c>
      <c r="F54" s="21">
        <f t="shared" si="4"/>
        <v>52028</v>
      </c>
      <c r="G54" s="21">
        <v>67506176</v>
      </c>
      <c r="H54" s="21">
        <v>20.3295829485517</v>
      </c>
      <c r="I54" s="24">
        <f t="shared" si="6"/>
        <v>0</v>
      </c>
    </row>
    <row r="55">
      <c r="A55" s="21" t="s">
        <v>63</v>
      </c>
      <c r="B55" s="21" t="str">
        <f t="shared" si="0"/>
        <v>37</v>
      </c>
      <c r="C55" s="21" t="str">
        <f t="shared" si="1"/>
        <v>56</v>
      </c>
      <c r="D55" s="21" t="str">
        <f t="shared" si="2"/>
        <v>338</v>
      </c>
      <c r="E55" s="21">
        <f t="shared" si="3"/>
        <v>2276338</v>
      </c>
      <c r="F55" s="21">
        <f t="shared" si="4"/>
        <v>53007</v>
      </c>
      <c r="G55" s="21">
        <v>67506176</v>
      </c>
      <c r="H55" s="21">
        <v>33.1041441999875</v>
      </c>
      <c r="I55" s="24">
        <f t="shared" si="6"/>
        <v>0</v>
      </c>
    </row>
    <row r="56">
      <c r="A56" s="21" t="s">
        <v>64</v>
      </c>
      <c r="B56" s="21" t="str">
        <f t="shared" si="0"/>
        <v>37</v>
      </c>
      <c r="C56" s="21" t="str">
        <f t="shared" si="1"/>
        <v>57</v>
      </c>
      <c r="D56" s="21" t="str">
        <f t="shared" si="2"/>
        <v>333</v>
      </c>
      <c r="E56" s="21">
        <f t="shared" si="3"/>
        <v>2277333</v>
      </c>
      <c r="F56" s="21">
        <f t="shared" si="4"/>
        <v>54002</v>
      </c>
      <c r="G56" s="21">
        <v>67739648</v>
      </c>
      <c r="H56" s="21">
        <v>40.697571910230304</v>
      </c>
      <c r="I56" s="24">
        <f t="shared" si="6"/>
        <v>0</v>
      </c>
    </row>
    <row r="57">
      <c r="A57" s="21" t="s">
        <v>65</v>
      </c>
      <c r="B57" s="21" t="str">
        <f t="shared" si="0"/>
        <v>37</v>
      </c>
      <c r="C57" s="21" t="str">
        <f t="shared" si="1"/>
        <v>58</v>
      </c>
      <c r="D57" s="21" t="str">
        <f t="shared" si="2"/>
        <v>359</v>
      </c>
      <c r="E57" s="21">
        <f t="shared" si="3"/>
        <v>2278359</v>
      </c>
      <c r="F57" s="21">
        <f t="shared" si="4"/>
        <v>55028</v>
      </c>
      <c r="G57" s="21">
        <v>68136960</v>
      </c>
      <c r="H57" s="21">
        <v>35.3616114051393</v>
      </c>
      <c r="I57" s="24">
        <f t="shared" si="6"/>
        <v>0</v>
      </c>
    </row>
    <row r="58">
      <c r="A58" s="21" t="s">
        <v>66</v>
      </c>
      <c r="B58" s="21" t="str">
        <f t="shared" si="0"/>
        <v>37</v>
      </c>
      <c r="C58" s="21" t="str">
        <f t="shared" si="1"/>
        <v>59</v>
      </c>
      <c r="D58" s="21" t="str">
        <f t="shared" si="2"/>
        <v>371</v>
      </c>
      <c r="E58" s="21">
        <f t="shared" si="3"/>
        <v>2279371</v>
      </c>
      <c r="F58" s="21">
        <f t="shared" si="4"/>
        <v>56040</v>
      </c>
      <c r="G58" s="21">
        <v>67612672</v>
      </c>
      <c r="H58" s="21">
        <v>31.243913685614</v>
      </c>
      <c r="I58" s="24">
        <f t="shared" si="6"/>
        <v>0</v>
      </c>
    </row>
    <row r="59">
      <c r="A59" s="21" t="s">
        <v>67</v>
      </c>
      <c r="B59" s="21" t="str">
        <f t="shared" si="0"/>
        <v>38</v>
      </c>
      <c r="C59" s="21" t="str">
        <f t="shared" si="1"/>
        <v>00</v>
      </c>
      <c r="D59" s="21" t="str">
        <f t="shared" si="2"/>
        <v>340</v>
      </c>
      <c r="E59" s="21">
        <f t="shared" si="3"/>
        <v>2280340</v>
      </c>
      <c r="F59" s="21">
        <f t="shared" si="4"/>
        <v>57009</v>
      </c>
      <c r="G59" s="21">
        <v>67620864</v>
      </c>
      <c r="H59" s="21">
        <v>23.7195611615526</v>
      </c>
      <c r="I59" s="24">
        <f t="shared" si="6"/>
        <v>0</v>
      </c>
    </row>
    <row r="60">
      <c r="A60" s="21" t="s">
        <v>68</v>
      </c>
      <c r="B60" s="21" t="str">
        <f t="shared" si="0"/>
        <v>38</v>
      </c>
      <c r="C60" s="21" t="str">
        <f t="shared" si="1"/>
        <v>01</v>
      </c>
      <c r="D60" s="21" t="str">
        <f t="shared" si="2"/>
        <v>370</v>
      </c>
      <c r="E60" s="21">
        <f t="shared" si="3"/>
        <v>2281370</v>
      </c>
      <c r="F60" s="21">
        <f t="shared" si="4"/>
        <v>58039</v>
      </c>
      <c r="G60" s="21">
        <v>67620864</v>
      </c>
      <c r="H60" s="21">
        <v>23.206047523213</v>
      </c>
      <c r="I60" s="24">
        <f t="shared" si="6"/>
        <v>0</v>
      </c>
    </row>
    <row r="61">
      <c r="A61" s="21" t="s">
        <v>69</v>
      </c>
      <c r="B61" s="21" t="str">
        <f t="shared" si="0"/>
        <v>38</v>
      </c>
      <c r="C61" s="21" t="str">
        <f t="shared" si="1"/>
        <v>02</v>
      </c>
      <c r="D61" s="21" t="str">
        <f t="shared" si="2"/>
        <v>360</v>
      </c>
      <c r="E61" s="21">
        <f t="shared" si="3"/>
        <v>2282360</v>
      </c>
      <c r="F61" s="21">
        <f t="shared" si="4"/>
        <v>59029</v>
      </c>
      <c r="G61" s="21">
        <v>67629056</v>
      </c>
      <c r="H61" s="21">
        <v>28.1470334978221</v>
      </c>
      <c r="I61" s="24">
        <f t="shared" si="6"/>
        <v>0</v>
      </c>
    </row>
    <row r="62">
      <c r="A62" s="21" t="s">
        <v>70</v>
      </c>
      <c r="B62" s="21" t="str">
        <f t="shared" si="0"/>
        <v>38</v>
      </c>
      <c r="C62" s="21" t="str">
        <f t="shared" si="1"/>
        <v>03</v>
      </c>
      <c r="D62" s="21" t="str">
        <f t="shared" si="2"/>
        <v>334</v>
      </c>
      <c r="E62" s="21">
        <f t="shared" si="3"/>
        <v>2283334</v>
      </c>
      <c r="F62" s="21">
        <f t="shared" si="4"/>
        <v>60003</v>
      </c>
      <c r="G62" s="21">
        <v>73703424</v>
      </c>
      <c r="H62" s="21">
        <v>63.0457937409952</v>
      </c>
      <c r="I62" s="24">
        <f>70</f>
        <v>0</v>
      </c>
    </row>
    <row r="63">
      <c r="A63" s="21" t="s">
        <v>71</v>
      </c>
      <c r="B63" s="21" t="str">
        <f t="shared" si="0"/>
        <v>38</v>
      </c>
      <c r="C63" s="21" t="str">
        <f t="shared" si="1"/>
        <v>04</v>
      </c>
      <c r="D63" s="21" t="str">
        <f t="shared" si="2"/>
        <v>369</v>
      </c>
      <c r="E63" s="21">
        <f t="shared" si="3"/>
        <v>2284369</v>
      </c>
      <c r="F63" s="21">
        <f t="shared" si="4"/>
        <v>61038</v>
      </c>
      <c r="G63" s="21">
        <v>73670656</v>
      </c>
      <c r="H63" s="21">
        <v>21.5958690730569</v>
      </c>
      <c r="I63" s="24">
        <f>70</f>
        <v>0</v>
      </c>
    </row>
    <row r="64">
      <c r="A64" s="21" t="s">
        <v>72</v>
      </c>
      <c r="B64" s="21" t="str">
        <f t="shared" si="0"/>
        <v>38</v>
      </c>
      <c r="C64" s="21" t="str">
        <f t="shared" si="1"/>
        <v>05</v>
      </c>
      <c r="D64" s="21" t="str">
        <f t="shared" si="2"/>
        <v>351</v>
      </c>
      <c r="E64" s="21">
        <f t="shared" si="3"/>
        <v>2285351</v>
      </c>
      <c r="F64" s="21">
        <f t="shared" si="4"/>
        <v>62020</v>
      </c>
      <c r="G64" s="21">
        <v>73666560</v>
      </c>
      <c r="H64" s="21">
        <v>25.2144336293575</v>
      </c>
      <c r="I64" s="24">
        <f>70</f>
        <v>0</v>
      </c>
    </row>
    <row r="65">
      <c r="A65" s="21" t="s">
        <v>73</v>
      </c>
      <c r="B65" s="21" t="str">
        <f t="shared" si="0"/>
        <v>38</v>
      </c>
      <c r="C65" s="21" t="str">
        <f t="shared" si="1"/>
        <v>06</v>
      </c>
      <c r="D65" s="21" t="str">
        <f t="shared" si="2"/>
        <v>375</v>
      </c>
      <c r="E65" s="21">
        <f t="shared" si="3"/>
        <v>2286375</v>
      </c>
      <c r="F65" s="21">
        <f t="shared" si="4"/>
        <v>63044</v>
      </c>
      <c r="G65" s="21">
        <v>71733248</v>
      </c>
      <c r="H65" s="21">
        <v>27.9130894078336</v>
      </c>
      <c r="I65" s="24">
        <f t="shared" ref="I65:I75" si="7">68</f>
        <v>0</v>
      </c>
    </row>
    <row r="66">
      <c r="A66" s="21" t="s">
        <v>74</v>
      </c>
      <c r="B66" s="21" t="str">
        <f t="shared" si="0"/>
        <v>38</v>
      </c>
      <c r="C66" s="21" t="str">
        <f t="shared" si="1"/>
        <v>07</v>
      </c>
      <c r="D66" s="21" t="str">
        <f t="shared" si="2"/>
        <v>369</v>
      </c>
      <c r="E66" s="21">
        <f t="shared" si="3"/>
        <v>2287369</v>
      </c>
      <c r="F66" s="21">
        <f t="shared" si="4"/>
        <v>64038</v>
      </c>
      <c r="G66" s="21">
        <v>71741440</v>
      </c>
      <c r="H66" s="21">
        <v>15.5800298019796</v>
      </c>
      <c r="I66" s="24">
        <f t="shared" si="7"/>
        <v>0</v>
      </c>
    </row>
    <row r="67">
      <c r="A67" s="21" t="s">
        <v>75</v>
      </c>
      <c r="B67" s="21" t="str">
        <f t="shared" si="0"/>
        <v>38</v>
      </c>
      <c r="C67" s="21" t="str">
        <f t="shared" si="1"/>
        <v>08</v>
      </c>
      <c r="D67" s="21" t="str">
        <f t="shared" si="2"/>
        <v>346</v>
      </c>
      <c r="E67" s="21">
        <f t="shared" si="3"/>
        <v>2288346</v>
      </c>
      <c r="F67" s="21">
        <f t="shared" si="4"/>
        <v>65015</v>
      </c>
      <c r="G67" s="21">
        <v>71704576</v>
      </c>
      <c r="H67" s="21">
        <v>47.452708251335104</v>
      </c>
      <c r="I67" s="24">
        <f t="shared" si="7"/>
        <v>0</v>
      </c>
    </row>
    <row r="68">
      <c r="A68" s="21" t="s">
        <v>76</v>
      </c>
      <c r="B68" s="21" t="str">
        <f t="shared" si="0"/>
        <v>38</v>
      </c>
      <c r="C68" s="21" t="str">
        <f t="shared" si="1"/>
        <v>09</v>
      </c>
      <c r="D68" s="21" t="str">
        <f t="shared" si="2"/>
        <v>340</v>
      </c>
      <c r="E68" s="21">
        <f t="shared" si="3"/>
        <v>2289340</v>
      </c>
      <c r="F68" s="21">
        <f t="shared" si="4"/>
        <v>66009</v>
      </c>
      <c r="G68" s="21">
        <v>71708672</v>
      </c>
      <c r="H68" s="21">
        <v>28.071442494864</v>
      </c>
      <c r="I68" s="24">
        <f t="shared" si="7"/>
        <v>0</v>
      </c>
    </row>
    <row r="69">
      <c r="A69" s="21" t="s">
        <v>77</v>
      </c>
      <c r="B69" s="21" t="str">
        <f t="shared" si="0"/>
        <v>38</v>
      </c>
      <c r="C69" s="21" t="str">
        <f t="shared" si="1"/>
        <v>10</v>
      </c>
      <c r="D69" s="21" t="str">
        <f t="shared" si="2"/>
        <v>386</v>
      </c>
      <c r="E69" s="21">
        <f t="shared" si="3"/>
        <v>2290386</v>
      </c>
      <c r="F69" s="21">
        <f t="shared" si="4"/>
        <v>67055</v>
      </c>
      <c r="G69" s="21">
        <v>71680000</v>
      </c>
      <c r="H69" s="21">
        <v>13.89813784225</v>
      </c>
      <c r="I69" s="24">
        <f t="shared" si="7"/>
        <v>0</v>
      </c>
    </row>
    <row r="70">
      <c r="A70" s="21" t="s">
        <v>78</v>
      </c>
      <c r="B70" s="21" t="str">
        <f t="shared" si="0"/>
        <v>38</v>
      </c>
      <c r="C70" s="21" t="str">
        <f t="shared" si="1"/>
        <v>11</v>
      </c>
      <c r="D70" s="21" t="str">
        <f t="shared" si="2"/>
        <v>375</v>
      </c>
      <c r="E70" s="21">
        <f t="shared" si="3"/>
        <v>2291375</v>
      </c>
      <c r="F70" s="21">
        <f t="shared" si="4"/>
        <v>68044</v>
      </c>
      <c r="G70" s="21">
        <v>71688192</v>
      </c>
      <c r="H70" s="21">
        <v>21.8446926733849</v>
      </c>
      <c r="I70" s="24">
        <f t="shared" si="7"/>
        <v>0</v>
      </c>
    </row>
    <row r="71">
      <c r="A71" s="21" t="s">
        <v>79</v>
      </c>
      <c r="B71" s="21" t="str">
        <f t="shared" si="0"/>
        <v>38</v>
      </c>
      <c r="C71" s="21" t="str">
        <f t="shared" si="1"/>
        <v>12</v>
      </c>
      <c r="D71" s="21" t="str">
        <f t="shared" si="2"/>
        <v>373</v>
      </c>
      <c r="E71" s="21">
        <f t="shared" si="3"/>
        <v>2292373</v>
      </c>
      <c r="F71" s="21">
        <f t="shared" si="4"/>
        <v>69042</v>
      </c>
      <c r="G71" s="21">
        <v>71692288</v>
      </c>
      <c r="H71" s="21">
        <v>24.8933271146483</v>
      </c>
      <c r="I71" s="24">
        <f t="shared" si="7"/>
        <v>0</v>
      </c>
    </row>
    <row r="72">
      <c r="A72" s="21" t="s">
        <v>80</v>
      </c>
      <c r="B72" s="21" t="str">
        <f t="shared" si="0"/>
        <v>38</v>
      </c>
      <c r="C72" s="21" t="str">
        <f t="shared" si="1"/>
        <v>13</v>
      </c>
      <c r="D72" s="21" t="str">
        <f t="shared" si="2"/>
        <v>384</v>
      </c>
      <c r="E72" s="21">
        <f t="shared" si="3"/>
        <v>2293384</v>
      </c>
      <c r="F72" s="21">
        <f t="shared" si="4"/>
        <v>70053</v>
      </c>
      <c r="G72" s="21">
        <v>71696384</v>
      </c>
      <c r="H72" s="21">
        <v>21.722057167688</v>
      </c>
      <c r="I72" s="24">
        <f t="shared" si="7"/>
        <v>0</v>
      </c>
    </row>
    <row r="73">
      <c r="A73" s="21" t="s">
        <v>81</v>
      </c>
      <c r="B73" s="21" t="str">
        <f t="shared" si="0"/>
        <v>38</v>
      </c>
      <c r="C73" s="21" t="str">
        <f t="shared" si="1"/>
        <v>14</v>
      </c>
      <c r="D73" s="21" t="str">
        <f t="shared" si="2"/>
        <v>349</v>
      </c>
      <c r="E73" s="21">
        <f t="shared" si="3"/>
        <v>2294349</v>
      </c>
      <c r="F73" s="21">
        <f t="shared" si="4"/>
        <v>71018</v>
      </c>
      <c r="G73" s="21">
        <v>71692288</v>
      </c>
      <c r="H73" s="21">
        <v>30.2081403192157</v>
      </c>
      <c r="I73" s="24">
        <f t="shared" si="7"/>
        <v>0</v>
      </c>
    </row>
    <row r="74">
      <c r="A74" s="21" t="s">
        <v>82</v>
      </c>
      <c r="B74" s="21" t="str">
        <f t="shared" si="0"/>
        <v>38</v>
      </c>
      <c r="C74" s="21" t="str">
        <f t="shared" si="1"/>
        <v>15</v>
      </c>
      <c r="D74" s="21" t="str">
        <f t="shared" si="2"/>
        <v>347</v>
      </c>
      <c r="E74" s="21">
        <f t="shared" si="3"/>
        <v>2295347</v>
      </c>
      <c r="F74" s="21">
        <f t="shared" si="4"/>
        <v>72016</v>
      </c>
      <c r="G74" s="21">
        <v>71462912</v>
      </c>
      <c r="H74" s="21">
        <v>15.6716215068206</v>
      </c>
      <c r="I74" s="24">
        <f t="shared" si="7"/>
        <v>0</v>
      </c>
    </row>
    <row r="75">
      <c r="A75" s="21" t="s">
        <v>83</v>
      </c>
      <c r="B75" s="21" t="str">
        <f t="shared" si="0"/>
        <v>38</v>
      </c>
      <c r="C75" s="21" t="str">
        <f t="shared" si="1"/>
        <v>16</v>
      </c>
      <c r="D75" s="21" t="str">
        <f t="shared" si="2"/>
        <v>385</v>
      </c>
      <c r="E75" s="21">
        <f t="shared" si="3"/>
        <v>2296385</v>
      </c>
      <c r="F75" s="21">
        <f t="shared" si="4"/>
        <v>73054</v>
      </c>
      <c r="G75" s="21">
        <v>71585792</v>
      </c>
      <c r="H75" s="21">
        <v>43.047833867438104</v>
      </c>
      <c r="I75" s="24">
        <f t="shared" si="7"/>
        <v>0</v>
      </c>
    </row>
    <row r="76">
      <c r="A76" s="21" t="s">
        <v>84</v>
      </c>
      <c r="B76" s="21" t="str">
        <f t="shared" si="0"/>
        <v>38</v>
      </c>
      <c r="C76" s="21" t="str">
        <f t="shared" si="1"/>
        <v>17</v>
      </c>
      <c r="D76" s="21" t="str">
        <f t="shared" si="2"/>
        <v>384</v>
      </c>
      <c r="E76" s="21">
        <f t="shared" si="3"/>
        <v>2297384</v>
      </c>
      <c r="F76" s="21">
        <f t="shared" si="4"/>
        <v>74053</v>
      </c>
      <c r="G76" s="21">
        <v>71176192</v>
      </c>
      <c r="H76" s="21">
        <v>20.2738438619085</v>
      </c>
      <c r="I76" s="24">
        <f>67</f>
        <v>0</v>
      </c>
    </row>
    <row r="77">
      <c r="A77" s="21" t="s">
        <v>85</v>
      </c>
      <c r="B77" s="21" t="str">
        <f t="shared" si="0"/>
        <v>38</v>
      </c>
      <c r="C77" s="21" t="str">
        <f t="shared" si="1"/>
        <v>18</v>
      </c>
      <c r="D77" s="21" t="str">
        <f t="shared" si="2"/>
        <v>354</v>
      </c>
      <c r="E77" s="21">
        <f t="shared" si="3"/>
        <v>2298354</v>
      </c>
      <c r="F77" s="21">
        <f t="shared" si="4"/>
        <v>75023</v>
      </c>
      <c r="G77" s="21">
        <v>71172096</v>
      </c>
      <c r="H77" s="21">
        <v>15.8649800339861</v>
      </c>
      <c r="I77" s="24">
        <f>67</f>
        <v>0</v>
      </c>
    </row>
    <row r="78">
      <c r="A78" s="21" t="s">
        <v>86</v>
      </c>
      <c r="B78" s="21" t="str">
        <f t="shared" si="0"/>
        <v>38</v>
      </c>
      <c r="C78" s="21" t="str">
        <f t="shared" si="1"/>
        <v>19</v>
      </c>
      <c r="D78" s="21" t="str">
        <f t="shared" si="2"/>
        <v>366</v>
      </c>
      <c r="E78" s="21">
        <f t="shared" si="3"/>
        <v>2299366</v>
      </c>
      <c r="F78" s="21">
        <f t="shared" si="4"/>
        <v>76035</v>
      </c>
      <c r="G78" s="21">
        <v>71176192</v>
      </c>
      <c r="H78" s="21">
        <v>15.4497855273133</v>
      </c>
      <c r="I78" s="24">
        <f>67</f>
        <v>0</v>
      </c>
    </row>
    <row r="79">
      <c r="A79" s="21" t="s">
        <v>87</v>
      </c>
      <c r="B79" s="21" t="str">
        <f t="shared" si="0"/>
        <v>38</v>
      </c>
      <c r="C79" s="21" t="str">
        <f t="shared" si="1"/>
        <v>20</v>
      </c>
      <c r="D79" s="21" t="str">
        <f t="shared" si="2"/>
        <v>376</v>
      </c>
      <c r="E79" s="21">
        <f t="shared" si="3"/>
        <v>2300376</v>
      </c>
      <c r="F79" s="21">
        <f t="shared" si="4"/>
        <v>77045</v>
      </c>
      <c r="G79" s="21">
        <v>71180288</v>
      </c>
      <c r="H79" s="21">
        <v>20.3209148908563</v>
      </c>
      <c r="I79" s="24">
        <f>67</f>
        <v>0</v>
      </c>
    </row>
    <row r="80">
      <c r="A80" s="21" t="s">
        <v>88</v>
      </c>
      <c r="B80" s="21" t="str">
        <f t="shared" si="0"/>
        <v>38</v>
      </c>
      <c r="C80" s="21" t="str">
        <f t="shared" si="1"/>
        <v>21</v>
      </c>
      <c r="D80" s="21" t="str">
        <f t="shared" si="2"/>
        <v>378</v>
      </c>
      <c r="E80" s="21">
        <f t="shared" si="3"/>
        <v>2301378</v>
      </c>
      <c r="F80" s="21">
        <f t="shared" si="4"/>
        <v>78047</v>
      </c>
      <c r="G80" s="21">
        <v>71303168</v>
      </c>
      <c r="H80" s="21">
        <v>18.8840427119782</v>
      </c>
      <c r="I80" s="24">
        <f>68</f>
        <v>0</v>
      </c>
    </row>
    <row r="81">
      <c r="A81" s="21" t="s">
        <v>89</v>
      </c>
      <c r="B81" s="21" t="str">
        <f t="shared" si="0"/>
        <v>38</v>
      </c>
      <c r="C81" s="21" t="str">
        <f t="shared" si="1"/>
        <v>22</v>
      </c>
      <c r="D81" s="21" t="str">
        <f t="shared" si="2"/>
        <v>380</v>
      </c>
      <c r="E81" s="21">
        <f t="shared" si="3"/>
        <v>2302380</v>
      </c>
      <c r="F81" s="21">
        <f t="shared" si="4"/>
        <v>79049</v>
      </c>
      <c r="G81" s="21">
        <v>71032832</v>
      </c>
      <c r="H81" s="21">
        <v>50.7301800814398</v>
      </c>
      <c r="I81" s="24">
        <f t="shared" ref="I81:I89" si="8">67</f>
        <v>0</v>
      </c>
    </row>
    <row r="82">
      <c r="A82" s="21" t="s">
        <v>90</v>
      </c>
      <c r="B82" s="21" t="str">
        <f t="shared" si="0"/>
        <v>38</v>
      </c>
      <c r="C82" s="21" t="str">
        <f t="shared" si="1"/>
        <v>23</v>
      </c>
      <c r="D82" s="21" t="str">
        <f t="shared" si="2"/>
        <v>362</v>
      </c>
      <c r="E82" s="21">
        <f t="shared" si="3"/>
        <v>2303362</v>
      </c>
      <c r="F82" s="21">
        <f t="shared" si="4"/>
        <v>80031</v>
      </c>
      <c r="G82" s="21">
        <v>70635520</v>
      </c>
      <c r="H82" s="21">
        <v>34.855362666119396</v>
      </c>
      <c r="I82" s="24">
        <f t="shared" si="8"/>
        <v>0</v>
      </c>
    </row>
    <row r="83">
      <c r="A83" s="21" t="s">
        <v>91</v>
      </c>
      <c r="B83" s="21" t="str">
        <f t="shared" si="0"/>
        <v>38</v>
      </c>
      <c r="C83" s="21" t="str">
        <f t="shared" si="1"/>
        <v>24</v>
      </c>
      <c r="D83" s="21" t="str">
        <f t="shared" si="2"/>
        <v>397</v>
      </c>
      <c r="E83" s="21">
        <f t="shared" si="3"/>
        <v>2304397</v>
      </c>
      <c r="F83" s="21">
        <f t="shared" si="4"/>
        <v>81066</v>
      </c>
      <c r="G83" s="21">
        <v>70635520</v>
      </c>
      <c r="H83" s="21">
        <v>23.1099123701704</v>
      </c>
      <c r="I83" s="24">
        <f t="shared" si="8"/>
        <v>0</v>
      </c>
    </row>
    <row r="84">
      <c r="A84" s="21" t="s">
        <v>92</v>
      </c>
      <c r="B84" s="21" t="str">
        <f t="shared" si="0"/>
        <v>38</v>
      </c>
      <c r="C84" s="21" t="str">
        <f t="shared" si="1"/>
        <v>25</v>
      </c>
      <c r="D84" s="21" t="str">
        <f t="shared" si="2"/>
        <v>393</v>
      </c>
      <c r="E84" s="21">
        <f t="shared" si="3"/>
        <v>2305393</v>
      </c>
      <c r="F84" s="21">
        <f t="shared" si="4"/>
        <v>82062</v>
      </c>
      <c r="G84" s="21">
        <v>70643712</v>
      </c>
      <c r="H84" s="21">
        <v>34.548433134334404</v>
      </c>
      <c r="I84" s="24">
        <f t="shared" si="8"/>
        <v>0</v>
      </c>
    </row>
    <row r="85">
      <c r="A85" s="21" t="s">
        <v>93</v>
      </c>
      <c r="B85" s="21" t="str">
        <f t="shared" si="0"/>
        <v>38</v>
      </c>
      <c r="C85" s="21" t="str">
        <f t="shared" si="1"/>
        <v>26</v>
      </c>
      <c r="D85" s="21" t="str">
        <f t="shared" si="2"/>
        <v>382</v>
      </c>
      <c r="E85" s="21">
        <f t="shared" si="3"/>
        <v>2306382</v>
      </c>
      <c r="F85" s="21">
        <f t="shared" si="4"/>
        <v>83051</v>
      </c>
      <c r="G85" s="21">
        <v>70647808</v>
      </c>
      <c r="H85" s="21">
        <v>32.682313273307104</v>
      </c>
      <c r="I85" s="24">
        <f t="shared" si="8"/>
        <v>0</v>
      </c>
    </row>
    <row r="86">
      <c r="A86" s="21" t="s">
        <v>94</v>
      </c>
      <c r="B86" s="21" t="str">
        <f t="shared" si="0"/>
        <v>38</v>
      </c>
      <c r="C86" s="21" t="str">
        <f t="shared" si="1"/>
        <v>27</v>
      </c>
      <c r="D86" s="21" t="str">
        <f t="shared" si="2"/>
        <v>365</v>
      </c>
      <c r="E86" s="21">
        <f t="shared" si="3"/>
        <v>2307365</v>
      </c>
      <c r="F86" s="21">
        <f t="shared" si="4"/>
        <v>84034</v>
      </c>
      <c r="G86" s="21">
        <v>70647808</v>
      </c>
      <c r="H86" s="21">
        <v>30.0104818083662</v>
      </c>
      <c r="I86" s="24">
        <f t="shared" si="8"/>
        <v>0</v>
      </c>
    </row>
    <row r="87">
      <c r="A87" s="21" t="s">
        <v>95</v>
      </c>
      <c r="B87" s="21" t="str">
        <f t="shared" si="0"/>
        <v>38</v>
      </c>
      <c r="C87" s="21" t="str">
        <f t="shared" si="1"/>
        <v>28</v>
      </c>
      <c r="D87" s="21" t="str">
        <f t="shared" si="2"/>
        <v>390</v>
      </c>
      <c r="E87" s="21">
        <f t="shared" si="3"/>
        <v>2308390</v>
      </c>
      <c r="F87" s="21">
        <f t="shared" si="4"/>
        <v>85059</v>
      </c>
      <c r="G87" s="21">
        <v>70623232</v>
      </c>
      <c r="H87" s="21">
        <v>24.7301886952966</v>
      </c>
      <c r="I87" s="24">
        <f t="shared" si="8"/>
        <v>0</v>
      </c>
    </row>
    <row r="88">
      <c r="A88" s="21" t="s">
        <v>96</v>
      </c>
      <c r="B88" s="21" t="str">
        <f t="shared" si="0"/>
        <v>38</v>
      </c>
      <c r="C88" s="21" t="str">
        <f t="shared" si="1"/>
        <v>29</v>
      </c>
      <c r="D88" s="21" t="str">
        <f t="shared" si="2"/>
        <v>379</v>
      </c>
      <c r="E88" s="21">
        <f t="shared" si="3"/>
        <v>2309379</v>
      </c>
      <c r="F88" s="21">
        <f t="shared" si="4"/>
        <v>86048</v>
      </c>
      <c r="G88" s="21">
        <v>70627328</v>
      </c>
      <c r="H88" s="21">
        <v>31.2086298402837</v>
      </c>
      <c r="I88" s="24">
        <f t="shared" si="8"/>
        <v>0</v>
      </c>
    </row>
    <row r="89">
      <c r="A89" s="21" t="s">
        <v>97</v>
      </c>
      <c r="B89" s="21" t="str">
        <f t="shared" si="0"/>
        <v>38</v>
      </c>
      <c r="C89" s="21" t="str">
        <f t="shared" si="1"/>
        <v>30</v>
      </c>
      <c r="D89" s="21" t="str">
        <f t="shared" si="2"/>
        <v>392</v>
      </c>
      <c r="E89" s="21">
        <f t="shared" si="3"/>
        <v>2310392</v>
      </c>
      <c r="F89" s="21">
        <f t="shared" si="4"/>
        <v>87061</v>
      </c>
      <c r="G89" s="21">
        <v>70627328</v>
      </c>
      <c r="H89" s="21">
        <v>23.3315491023712</v>
      </c>
      <c r="I89" s="24">
        <f t="shared" si="8"/>
        <v>0</v>
      </c>
    </row>
  </sheetData>
  <sheetProtection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Company/>
  <DocSecurity>0</DocSecurity>
  <ScaleCrop>false</ScaleCrop>
  <HeadingPairs>
    <vt:vector xmlns:vt="http://schemas.openxmlformats.org/officeDocument/2006/docPropsVTypes" size="2" baseType="variant">
      <vt:variant xmlns:vt="http://schemas.openxmlformats.org/officeDocument/2006/docPropsVTypes">
        <vt:lpstr xmlns:vt="http://schemas.openxmlformats.org/officeDocument/2006/docPropsVTypes">Werkbladen</vt:lpstr>
      </vt:variant>
      <vt:variant xmlns:vt="http://schemas.openxmlformats.org/officeDocument/2006/docPropsVTypes">
        <vt:i4 xmlns:vt="http://schemas.openxmlformats.org/officeDocument/2006/docPropsVTypes">1</vt:i4>
      </vt:variant>
    </vt:vector>
  </HeadingPairs>
  <TitlesOfParts>
    <vt:vector xmlns:vt="http://schemas.openxmlformats.org/officeDocument/2006/docPropsVTypes" size="1" baseType="lpstr">
      <vt:lpstr xmlns:vt="http://schemas.openxmlformats.org/officeDocument/2006/docPropsVTypes">Blad1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Michiel Willocx</dc:creator>
  <cp:lastModifiedBy>Nicolas Quartier</cp:lastModifiedBy>
  <dcterms:created xsi:type="dcterms:W3CDTF">2015-11-27T08:55:48Z</dcterms:created>
  <dcterms:modified xsi:type="dcterms:W3CDTF">2015-12-15T09:38:58Z</dcterms:modified>
  <cp:lastPrinted>2015-12-18T10:10:40Z</cp:lastPrinted>
</cp:coreProperties>
</file>