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bin" ContentType="application/vnd.openxmlformats-officedocument.spreadsheetml.printerSettings"/>
  <Default Extension="emf" ContentType="image/x-emf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6" lowestEdited="6" rupBuild="14420"/>
  <workbookPr codeName="ThisWorkbook"/>
  <bookViews>
    <workbookView xWindow="0" yWindow="0" windowWidth="23040" windowHeight="9384" activeTab="1"/>
  </bookViews>
  <sheets>
    <sheet name="Grafiek" sheetId="1" r:id="rId1"/>
    <sheet name="Blad1" sheetId="2" r:id="rId2"/>
  </sheets>
  <calcPr calcId="114210"/>
</workbook>
</file>

<file path=xl/sharedStrings.xml><?xml version="1.0" encoding="utf-8"?>
<sst xmlns="http://schemas.openxmlformats.org/spreadsheetml/2006/main" count="70" uniqueCount="70">
  <si>
    <t>Tijdstip (copy)</t>
  </si>
  <si>
    <t>minuten (auto)</t>
  </si>
  <si>
    <t>Seconden (Auto)</t>
  </si>
  <si>
    <t>milliseconden (auto)</t>
  </si>
  <si>
    <t>TOTAL MILLIS (auto)</t>
  </si>
  <si>
    <t>TOTAL MILLIS VANAF 0 (auto)</t>
  </si>
  <si>
    <t>Raw Data Memory (Copy)</t>
  </si>
  <si>
    <t>Raw Data CPU (Copy)</t>
  </si>
  <si>
    <t>Memory in MB</t>
  </si>
  <si>
    <t>12-11-2015 10:52:06.422</t>
  </si>
  <si>
    <t>Max Memory Value:</t>
  </si>
  <si>
    <t>12-11-2015 10:52:07.428</t>
  </si>
  <si>
    <t>12-11-2015 10:52:08.429</t>
  </si>
  <si>
    <t>12-11-2015 10:52:09.402</t>
  </si>
  <si>
    <t>12-11-2015 10:52:10.400</t>
  </si>
  <si>
    <t>12-11-2015 10:52:11.451</t>
  </si>
  <si>
    <t>12-11-2015 10:52:12.400</t>
  </si>
  <si>
    <t>12-11-2015 10:52:13.428</t>
  </si>
  <si>
    <t>12-11-2015 10:52:14.435</t>
  </si>
  <si>
    <t>12-11-2015 10:52:15.435</t>
  </si>
  <si>
    <t>12-11-2015 10:52:16.398</t>
  </si>
  <si>
    <t>12-11-2015 10:52:17.418</t>
  </si>
  <si>
    <t>12-11-2015 10:52:18.428</t>
  </si>
  <si>
    <t>12-11-2015 10:52:19.435</t>
  </si>
  <si>
    <t>12-11-2015 10:52:20.437</t>
  </si>
  <si>
    <t>12-11-2015 10:52:21.439</t>
  </si>
  <si>
    <t>12-11-2015 10:52:22.431</t>
  </si>
  <si>
    <t>12-11-2015 10:52:23.427</t>
  </si>
  <si>
    <t>12-11-2015 10:52:24.446</t>
  </si>
  <si>
    <t>12-11-2015 10:52:25.436</t>
  </si>
  <si>
    <t>12-11-2015 10:52:26.441</t>
  </si>
  <si>
    <t>12-11-2015 10:52:27.439</t>
  </si>
  <si>
    <t>12-11-2015 10:52:28.410</t>
  </si>
  <si>
    <t>12-11-2015 10:52:29.444</t>
  </si>
  <si>
    <t>12-11-2015 10:52:30.435</t>
  </si>
  <si>
    <t>12-11-2015 10:52:31.448</t>
  </si>
  <si>
    <t>12-11-2015 10:52:32.423</t>
  </si>
  <si>
    <t>12-11-2015 10:52:33.427</t>
  </si>
  <si>
    <t>12-11-2015 10:52:34.434</t>
  </si>
  <si>
    <t>12-11-2015 10:52:35.454</t>
  </si>
  <si>
    <t>12-11-2015 10:52:36.449</t>
  </si>
  <si>
    <t>12-11-2015 10:52:37.455</t>
  </si>
  <si>
    <t>12-11-2015 10:52:38.446</t>
  </si>
  <si>
    <t>12-11-2015 10:52:39.418</t>
  </si>
  <si>
    <t>12-11-2015 10:52:40.433</t>
  </si>
  <si>
    <t>12-11-2015 10:52:41.454</t>
  </si>
  <si>
    <t>12-11-2015 10:52:42.449</t>
  </si>
  <si>
    <t>12-11-2015 10:52:43.450</t>
  </si>
  <si>
    <t>12-11-2015 10:52:44.454</t>
  </si>
  <si>
    <t>12-11-2015 10:52:45.456</t>
  </si>
  <si>
    <t>12-11-2015 10:52:46.455</t>
  </si>
  <si>
    <t>12-11-2015 10:52:47.454</t>
  </si>
  <si>
    <t>12-11-2015 10:52:48.451</t>
  </si>
  <si>
    <t>12-11-2015 10:52:49.459</t>
  </si>
  <si>
    <t>12-11-2015 10:52:50.449</t>
  </si>
  <si>
    <t>12-11-2015 10:52:51.451</t>
  </si>
  <si>
    <t>12-11-2015 10:52:52.464</t>
  </si>
  <si>
    <t>12-11-2015 10:52:53.454</t>
  </si>
  <si>
    <t>12-11-2015 10:52:54.452</t>
  </si>
  <si>
    <t>12-11-2015 10:52:55.466</t>
  </si>
  <si>
    <t>12-11-2015 10:52:56.463</t>
  </si>
  <si>
    <t>12-11-2015 10:52:57.456</t>
  </si>
  <si>
    <t>12-11-2015 10:52:58.468</t>
  </si>
  <si>
    <t>12-11-2015 10:52:59.455</t>
  </si>
  <si>
    <t>12-11-2015 10:53:00.455</t>
  </si>
  <si>
    <t>12-11-2015 10:53:01.483</t>
  </si>
  <si>
    <t>12-11-2015 10:53:02.434</t>
  </si>
  <si>
    <t>12-11-2015 10:53:03.464</t>
  </si>
  <si>
    <t>12-11-2015 10:53:04.470</t>
  </si>
  <si>
    <t>12-11-2015 10:53:05.479</t>
  </si>
  <si>
    <t>12-11-2015 10:53:06.465</t>
  </si>
</sst>
</file>

<file path=xl/styles.xml><?xml version="1.0" encoding="utf-8"?>
<styleSheet xmlns="http://schemas.openxmlformats.org/spreadsheetml/2006/main">
  <numFmts count="6">
    <numFmt numFmtId="0" formatCode="General"/>
    <numFmt numFmtId="9" formatCode="0%"/>
    <numFmt numFmtId="41" formatCode="_-* #,##0_-;_-* #,##0\-;_-* &quot;-&quot;_-;_-@_-"/>
    <numFmt numFmtId="42" formatCode="_-&quot;€&quot;\ * #,##0_-;_-&quot;€&quot;\ * #,##0\-;_-&quot;€&quot;\ * &quot;-&quot;_-;_-@_-"/>
    <numFmt numFmtId="43" formatCode="_-* #,##0.00_-;_-* #,##0.00\-;_-* &quot;-&quot;??_-;_-@_-"/>
    <numFmt numFmtId="44" formatCode="_-&quot;€&quot;\ * #,##0.00_-;_-&quot;€&quot;\ * #,##0.00\-;_-&quot;€&quot;\ * &quot;-&quot;??_-;_-@_-"/>
  </numFmts>
  <fonts count="9">
    <font>
      <sz val="11"/>
      <color indexed="64"/>
      <name val="Calibri"/>
    </font>
    <font>
      <b/>
      <sz val="10"/>
      <color indexed="64"/>
      <name val="Arial"/>
    </font>
    <font>
      <i/>
      <sz val="10"/>
      <color indexed="64"/>
      <name val="Arial"/>
    </font>
    <font>
      <b/>
      <i/>
      <sz val="10"/>
      <color indexed="64"/>
      <name val="Arial"/>
    </font>
    <font>
      <b/>
      <sz val="10"/>
      <color indexed="64"/>
      <name val="Arial"/>
    </font>
    <font>
      <sz val="11"/>
      <color theme="1"/>
      <name val="Calibri"/>
      <family val="2"/>
      <scheme val="minor"/>
    </font>
    <font>
      <sz val="11"/>
      <color indexed="64"/>
      <name val="Calibri"/>
    </font>
    <font>
      <b/>
      <sz val="18"/>
      <color rgb="00000000"/>
      <name val="Calibri"/>
    </font>
    <font>
      <sz val="11"/>
      <color rgb="00000000"/>
      <name val="Calibri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1"/>
      </patternFill>
    </fill>
    <fill>
      <patternFill patternType="solid">
        <fgColor rgb="FFFF0000"/>
        <bgColor indexed="1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ill="1" applyBorder="1" applyAlignment="1">
      <alignment vertical="bottom" horizontal="general"/>
      <protection/>
    </xf>
    <xf numFmtId="0" fontId="1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/>
    <xf numFmtId="43" fontId="0" fillId="0" borderId="0" xfId="0" applyFont="1" applyFill="1" applyBorder="1" applyAlignment="1">
      <alignment vertical="bottom" horizontal="general"/>
      <protection/>
    </xf>
    <xf numFmtId="41" fontId="0" fillId="0" borderId="0" xfId="0" applyFont="1" applyFill="1" applyBorder="1" applyAlignment="1">
      <alignment vertical="bottom" horizontal="general"/>
      <protection/>
    </xf>
    <xf numFmtId="44" fontId="0" fillId="0" borderId="0" xfId="0" applyFont="1" applyFill="1" applyBorder="1" applyAlignment="1">
      <alignment vertical="bottom" horizontal="general"/>
      <protection/>
    </xf>
    <xf numFmtId="42" fontId="0" fillId="0" borderId="0" xfId="0" applyFont="1" applyFill="1" applyBorder="1" applyAlignment="1">
      <alignment vertical="bottom" horizontal="general"/>
      <protection/>
    </xf>
    <xf numFmtId="9" fontId="0" fillId="0" borderId="0" xfId="0" applyFont="1" applyFill="1" applyBorder="1" applyAlignment="1">
      <alignment vertical="bottom" horizontal="general"/>
      <protection/>
    </xf>
    <xf numFmtId="0" fontId="5" fillId="0" borderId="0" xfId="0" applyFont="1" applyFill="1" applyBorder="1"/>
    <xf numFmtId="0" fontId="5" fillId="2" borderId="0" xfId="0" applyFont="1" applyFill="1" applyBorder="1"/>
    <xf numFmtId="0" fontId="5" fillId="3" borderId="0" xfId="0" applyFont="1" applyFill="1" applyBorder="1"/>
    <xf numFmtId="0" fontId="0" fillId="0" borderId="0" xfId="0" applyFont="1" applyFill="1" applyBorder="1"/>
  </cellXfs>
  <cellStyles count="1">
    <cellStyle name="Normal" xfId="0" builtinId="0"/>
  </cellStyles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ss1" Type="http://schemas.openxmlformats.org/officeDocument/2006/relationships/sharedStrings" Target="sharedStrings.xml"/><Relationship Id="rIdss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chart>
    <c:title>
      <c:tx>
        <c:rich>
          <a:bodyPr anchor="ctr" rot="0"/>
          <a:lstStyle/>
          <a:p>
            <a:pPr algn="ctr">
              <a:defRPr b="1" sz="1800">
                <a:solidFill>
                  <a:srgbClr val="000000"/>
                </a:solidFill>
                <a:latin typeface="Calibri" charset="0"/>
                <a:ea typeface="Calibri" charset="0"/>
                <a:cs typeface="Calibri" charset="0"/>
              </a:defRPr>
            </a:pPr>
            <a:r>
              <a:t>NativeWP8 CPU Usage</a:t>
            </a:r>
          </a:p>
        </c:rich>
      </c:tx>
      <c:layout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CPU Usage (%)</c:v>
          </c:tx>
          <c:xVal>
            <c:numRef>
              <c:f>Blad1!$F$2:$F$62</c:f>
              <c:numCache/>
            </c:numRef>
          </c:xVal>
          <c:yVal>
            <c:numRef>
              <c:f>Blad1!$H$2:$H$62</c:f>
              <c:numCache/>
            </c:numRef>
          </c:yVal>
          <c:smooth val="0"/>
        </c:ser>
        <c:axId val="527658240"/>
        <c:axId val="1379563521"/>
      </c:scatterChart>
      <c:valAx>
        <c:axId val="527658240"/>
        <c:scaling>
          <c:orientation val="minMax"/>
        </c:scaling>
        <c:delete val="0"/>
        <c:axPos val="b"/>
        <c:title>
          <c:tx>
            <c:rich>
              <a:bodyPr anchor="ctr" rot="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Time (ms)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txPr>
          <a:bodyPr anchor="ctr" rot="-2700000"/>
          <a:lstStyle/>
          <a:p>
            <a:pPr algn="ctr">
              <a:defRPr b="1" sz="1800">
                <a:solidFill>
                  <a:srgbClr val="000000"/>
                </a:solidFill>
                <a:latin typeface="Calibri" charset="0"/>
                <a:ea typeface="Calibri" charset="0"/>
                <a:cs typeface="Calibri" charset="0"/>
              </a:defRPr>
            </a:pPr>
          </a:p>
        </c:txPr>
        <c:crossAx val="1379563521"/>
        <c:crosses val="autoZero"/>
      </c:valAx>
      <c:valAx>
        <c:axId val="1379563521"/>
        <c:scaling>
          <c:orientation val="minMax"/>
        </c:scaling>
        <c:delete val="0"/>
        <c:axPos val="l"/>
        <c:majorGridlines/>
        <c:title>
          <c:tx>
            <c:rich>
              <a:bodyPr anchor="ctr" rot="-540000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CPU Usage (%)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crossAx val="527658240"/>
        <c:crosses val="autoZero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legend>
      <c:legendPos val="r"/>
      <c:layout/>
    </c:legend>
    <c:plotVisOnly val="1"/>
    <c:dispBlanksAs val="gap"/>
  </c:chart>
  <c:spPr>
    <a:ln w="9525"/>
  </c:spPr>
  <c:txPr>
    <a:bodyPr anchor="ctr" rot="0"/>
    <a:lstStyle/>
    <a:p>
      <a:pPr algn="ctr">
        <a:defRPr b="0" sz="1100">
          <a:solidFill>
            <a:srgbClr val="000000"/>
          </a:solidFill>
          <a:latin typeface="Calibri" charset="0"/>
          <a:ea typeface="Calibri" charset="0"/>
          <a:cs typeface="Calibri" charset="0"/>
        </a:defRPr>
      </a:pPr>
    </a:p>
  </c:txPr>
  <c:printSettings>
    <c:pageMargins b="1.0" l="0.75" r="0.75" t="1.0" header="0.5" footer="0.5"/>
    <c:pageSetup paperSize="9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chart>
    <c:title>
      <c:tx>
        <c:rich>
          <a:bodyPr anchor="ctr" rot="0"/>
          <a:lstStyle/>
          <a:p>
            <a:pPr algn="ctr">
              <a:defRPr b="1" sz="1800">
                <a:solidFill>
                  <a:srgbClr val="000000"/>
                </a:solidFill>
                <a:latin typeface="Calibri" charset="0"/>
                <a:ea typeface="Calibri" charset="0"/>
                <a:cs typeface="Calibri" charset="0"/>
              </a:defRPr>
            </a:pPr>
            <a:r>
              <a:t>NativeWP8 MEM Usage</a:t>
            </a:r>
          </a:p>
        </c:rich>
      </c:tx>
      <c:layout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MEM Usage (Bytes)</c:v>
          </c:tx>
          <c:xVal>
            <c:numRef>
              <c:f>Blad1!$F$2:$F$62</c:f>
              <c:numCache/>
            </c:numRef>
          </c:xVal>
          <c:yVal>
            <c:numRef>
              <c:f>Blad1!$I$2:$I$62</c:f>
              <c:numCache/>
            </c:numRef>
          </c:yVal>
          <c:smooth val="0"/>
        </c:ser>
        <c:axId val="1905252289"/>
        <c:axId val="1271323139"/>
      </c:scatterChart>
      <c:valAx>
        <c:axId val="1905252289"/>
        <c:scaling>
          <c:orientation val="minMax"/>
        </c:scaling>
        <c:delete val="0"/>
        <c:axPos val="b"/>
        <c:title>
          <c:tx>
            <c:rich>
              <a:bodyPr anchor="ctr" rot="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Time (ms)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txPr>
          <a:bodyPr anchor="ctr" rot="-2700000"/>
          <a:lstStyle/>
          <a:p>
            <a:pPr algn="ctr">
              <a:defRPr b="1" sz="1800">
                <a:solidFill>
                  <a:srgbClr val="000000"/>
                </a:solidFill>
                <a:latin typeface="Calibri" charset="0"/>
                <a:ea typeface="Calibri" charset="0"/>
                <a:cs typeface="Calibri" charset="0"/>
              </a:defRPr>
            </a:pPr>
          </a:p>
        </c:txPr>
        <c:crossAx val="1271323139"/>
        <c:crosses val="autoZero"/>
      </c:valAx>
      <c:valAx>
        <c:axId val="1271323139"/>
        <c:scaling>
          <c:orientation val="minMax"/>
        </c:scaling>
        <c:delete val="0"/>
        <c:axPos val="l"/>
        <c:majorGridlines/>
        <c:title>
          <c:tx>
            <c:rich>
              <a:bodyPr anchor="ctr" rot="-540000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MEM Usage (Bytes)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crossAx val="1905252289"/>
        <c:crosses val="autoZero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legend>
      <c:legendPos val="r"/>
      <c:layout/>
    </c:legend>
    <c:plotVisOnly val="1"/>
    <c:dispBlanksAs val="gap"/>
  </c:chart>
  <c:spPr>
    <a:ln w="9525"/>
  </c:spPr>
  <c:txPr>
    <a:bodyPr anchor="ctr" rot="0"/>
    <a:lstStyle/>
    <a:p>
      <a:pPr algn="ctr">
        <a:defRPr b="0" sz="1100">
          <a:solidFill>
            <a:srgbClr val="000000"/>
          </a:solidFill>
          <a:latin typeface="Calibri" charset="0"/>
          <a:ea typeface="Calibri" charset="0"/>
          <a:cs typeface="Calibri" charset="0"/>
        </a:defRPr>
      </a:pPr>
    </a:p>
  </c:txPr>
  <c:printSettings>
    <c:pageMargins b="1.0" l="0.75" r="0.75" t="1.0" header="0.5" footer="0.5"/>
    <c:pageSetup paperSize="9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Relationship Id="rId2" Type="http://schemas.openxmlformats.org/officeDocument/2006/relationships/chart" Target="/xl/charts/chart2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0</xdr:colOff>
      <xdr:row>20</xdr:row>
      <xdr:rowOff>0</xdr:rowOff>
    </xdr:to>
    <xdr:graphicFrame macro="">
      <xdr:nvGraphicFramePr>
        <xdr:cNvPr id="1" name="Chart 1" descr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23</xdr:col>
      <xdr:colOff>0</xdr:colOff>
      <xdr:row>44</xdr:row>
      <xdr:rowOff>0</xdr:rowOff>
    </xdr:to>
    <xdr:graphicFrame macro="">
      <xdr:nvGraphicFramePr>
        <xdr:cNvPr id="2" name="Chart 2" descr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panose="020F0302020204030204"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2"/>
  <dimension ref="A1:Y46"/>
  <sheetViews>
    <sheetView topLeftCell="A1" workbookViewId="0"/>
  </sheetViews>
  <sheetFormatPr defaultColWidth="9.1484375" defaultRowHeight="12.75"/>
  <sheetData/>
  <sheetProtection/>
  <pageMargins left="0.75" right="0.75" top="1.0" bottom="1.0" header="0.5" footer="0.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/>
  <dimension ref="A1:M63"/>
  <sheetViews>
    <sheetView tabSelected="1" topLeftCell="A1" workbookViewId="0"/>
  </sheetViews>
  <sheetFormatPr defaultColWidth="9.1484375" defaultRowHeight="14.4"/>
  <cols>
    <col min="1" max="1" width="19.6640625" style="21" customWidth="1"/>
    <col min="2" max="2" width="5.6640625" style="21" customWidth="1"/>
    <col min="3" max="3" width="4.109375" style="21" customWidth="1"/>
    <col min="4" max="4" width="4.0" style="21" customWidth="1"/>
    <col min="5" max="5" width="18.6640625" style="21" customWidth="1"/>
    <col min="6" max="6" width="26.44140625" style="21" customWidth="1"/>
    <col min="7" max="7" width="23.5546875" style="21" customWidth="1"/>
    <col min="8" max="8" width="19.6640625" style="21" customWidth="1"/>
    <col min="11" max="11" width="18.6640625" style="21" customWidth="1"/>
    <col min="12" max="12" width="18.33203125" style="21" customWidth="1"/>
  </cols>
  <sheetData>
    <row r="1">
      <c r="A1" s="22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2" t="s">
        <v>6</v>
      </c>
      <c r="H1" s="22" t="s">
        <v>7</v>
      </c>
      <c r="I1" s="24" t="s">
        <v>8</v>
      </c>
    </row>
    <row r="2">
      <c r="A2" s="21" t="s">
        <v>9</v>
      </c>
      <c r="B2" s="21" t="str">
        <f t="shared" ref="B2:B62" si="0">MID(A2,15,2)</f>
        <v>52</v>
      </c>
      <c r="C2" s="21" t="str">
        <f t="shared" ref="C2:C62" si="1">MID(A2,18,2)</f>
        <v>06</v>
      </c>
      <c r="D2" s="21" t="str">
        <f t="shared" ref="D2:D62" si="2">MID(A2,21,3)</f>
        <v>422</v>
      </c>
      <c r="E2" s="21">
        <f t="shared" ref="E2:E62" si="3">D2+(1000*C2)+(B2*60000)</f>
        <v>3126422</v>
      </c>
      <c r="F2" s="21">
        <f t="shared" ref="F2:F62" si="4">E2-$E$2</f>
        <v>0</v>
      </c>
      <c r="K2" s="21" t="s">
        <v>10</v>
      </c>
      <c r="L2" s="21">
        <f>MAX(G:G)</f>
        <v>55160832</v>
      </c>
    </row>
    <row r="3">
      <c r="A3" s="21" t="s">
        <v>11</v>
      </c>
      <c r="B3" s="21" t="str">
        <f t="shared" si="0"/>
        <v>52</v>
      </c>
      <c r="C3" s="21" t="str">
        <f t="shared" si="1"/>
        <v>07</v>
      </c>
      <c r="D3" s="21" t="str">
        <f t="shared" si="2"/>
        <v>428</v>
      </c>
      <c r="E3" s="21">
        <f t="shared" si="3"/>
        <v>3127428</v>
      </c>
      <c r="F3" s="21">
        <f t="shared" si="4"/>
        <v>1006</v>
      </c>
    </row>
    <row r="4">
      <c r="A4" s="21" t="s">
        <v>12</v>
      </c>
      <c r="B4" s="21" t="str">
        <f t="shared" si="0"/>
        <v>52</v>
      </c>
      <c r="C4" s="21" t="str">
        <f t="shared" si="1"/>
        <v>08</v>
      </c>
      <c r="D4" s="21" t="str">
        <f t="shared" si="2"/>
        <v>429</v>
      </c>
      <c r="E4" s="21">
        <f t="shared" si="3"/>
        <v>3128429</v>
      </c>
      <c r="F4" s="21">
        <f t="shared" si="4"/>
        <v>2007</v>
      </c>
    </row>
    <row r="5">
      <c r="A5" s="21" t="s">
        <v>13</v>
      </c>
      <c r="B5" s="21" t="str">
        <f t="shared" si="0"/>
        <v>52</v>
      </c>
      <c r="C5" s="21" t="str">
        <f t="shared" si="1"/>
        <v>09</v>
      </c>
      <c r="D5" s="21" t="str">
        <f t="shared" si="2"/>
        <v>402</v>
      </c>
      <c r="E5" s="21">
        <f t="shared" si="3"/>
        <v>3129402</v>
      </c>
      <c r="F5" s="21">
        <f t="shared" si="4"/>
        <v>2980</v>
      </c>
    </row>
    <row r="6">
      <c r="A6" s="21" t="s">
        <v>14</v>
      </c>
      <c r="B6" s="21" t="str">
        <f t="shared" si="0"/>
        <v>52</v>
      </c>
      <c r="C6" s="21" t="str">
        <f t="shared" si="1"/>
        <v>10</v>
      </c>
      <c r="D6" s="21" t="str">
        <f t="shared" si="2"/>
        <v>400</v>
      </c>
      <c r="E6" s="21">
        <f t="shared" si="3"/>
        <v>3130400</v>
      </c>
      <c r="F6" s="21">
        <f t="shared" si="4"/>
        <v>3978</v>
      </c>
      <c r="G6" s="21">
        <v>0</v>
      </c>
      <c r="I6" s="24">
        <f>0</f>
        <v>0</v>
      </c>
    </row>
    <row r="7">
      <c r="A7" s="21" t="s">
        <v>15</v>
      </c>
      <c r="B7" s="21" t="str">
        <f t="shared" si="0"/>
        <v>52</v>
      </c>
      <c r="C7" s="21" t="str">
        <f t="shared" si="1"/>
        <v>11</v>
      </c>
      <c r="D7" s="21" t="str">
        <f t="shared" si="2"/>
        <v>451</v>
      </c>
      <c r="E7" s="21">
        <f t="shared" si="3"/>
        <v>3131451</v>
      </c>
      <c r="F7" s="21">
        <f t="shared" si="4"/>
        <v>5029</v>
      </c>
      <c r="G7" s="21">
        <v>20082688</v>
      </c>
      <c r="I7" s="24">
        <f>19</f>
        <v>0</v>
      </c>
    </row>
    <row r="8">
      <c r="A8" s="21" t="s">
        <v>16</v>
      </c>
      <c r="B8" s="21" t="str">
        <f t="shared" si="0"/>
        <v>52</v>
      </c>
      <c r="C8" s="21" t="str">
        <f t="shared" si="1"/>
        <v>12</v>
      </c>
      <c r="D8" s="21" t="str">
        <f t="shared" si="2"/>
        <v>400</v>
      </c>
      <c r="E8" s="21">
        <f t="shared" si="3"/>
        <v>3132400</v>
      </c>
      <c r="F8" s="21">
        <f t="shared" si="4"/>
        <v>5978</v>
      </c>
      <c r="G8" s="21">
        <v>20070400</v>
      </c>
      <c r="H8" s="21">
        <v>3.27446731751551</v>
      </c>
      <c r="I8" s="24">
        <f>19</f>
        <v>0</v>
      </c>
    </row>
    <row r="9">
      <c r="A9" s="21" t="s">
        <v>17</v>
      </c>
      <c r="B9" s="21" t="str">
        <f t="shared" si="0"/>
        <v>52</v>
      </c>
      <c r="C9" s="21" t="str">
        <f t="shared" si="1"/>
        <v>13</v>
      </c>
      <c r="D9" s="21" t="str">
        <f t="shared" si="2"/>
        <v>428</v>
      </c>
      <c r="E9" s="21">
        <f t="shared" si="3"/>
        <v>3133428</v>
      </c>
      <c r="F9" s="21">
        <f t="shared" si="4"/>
        <v>7006</v>
      </c>
      <c r="G9" s="21">
        <v>20070400</v>
      </c>
      <c r="H9" s="21">
        <v>0</v>
      </c>
      <c r="I9" s="24">
        <f>19</f>
        <v>0</v>
      </c>
    </row>
    <row r="10">
      <c r="A10" s="21" t="s">
        <v>18</v>
      </c>
      <c r="B10" s="21" t="str">
        <f t="shared" si="0"/>
        <v>52</v>
      </c>
      <c r="C10" s="21" t="str">
        <f t="shared" si="1"/>
        <v>14</v>
      </c>
      <c r="D10" s="21" t="str">
        <f t="shared" si="2"/>
        <v>435</v>
      </c>
      <c r="E10" s="21">
        <f t="shared" si="3"/>
        <v>3134435</v>
      </c>
      <c r="F10" s="21">
        <f t="shared" si="4"/>
        <v>8013</v>
      </c>
      <c r="G10" s="21">
        <v>20070400</v>
      </c>
      <c r="H10" s="21">
        <v>0</v>
      </c>
      <c r="I10" s="24">
        <f>19</f>
        <v>0</v>
      </c>
    </row>
    <row r="11">
      <c r="A11" s="21" t="s">
        <v>19</v>
      </c>
      <c r="B11" s="21" t="str">
        <f t="shared" si="0"/>
        <v>52</v>
      </c>
      <c r="C11" s="21" t="str">
        <f t="shared" si="1"/>
        <v>15</v>
      </c>
      <c r="D11" s="21" t="str">
        <f t="shared" si="2"/>
        <v>435</v>
      </c>
      <c r="E11" s="21">
        <f t="shared" si="3"/>
        <v>3135435</v>
      </c>
      <c r="F11" s="21">
        <f t="shared" si="4"/>
        <v>9013</v>
      </c>
      <c r="G11" s="21">
        <v>20070400</v>
      </c>
      <c r="H11" s="21">
        <v>0</v>
      </c>
      <c r="I11" s="24">
        <f>19</f>
        <v>0</v>
      </c>
    </row>
    <row r="12">
      <c r="A12" s="21" t="s">
        <v>20</v>
      </c>
      <c r="B12" s="21" t="str">
        <f t="shared" si="0"/>
        <v>52</v>
      </c>
      <c r="C12" s="21" t="str">
        <f t="shared" si="1"/>
        <v>16</v>
      </c>
      <c r="D12" s="21" t="str">
        <f t="shared" si="2"/>
        <v>398</v>
      </c>
      <c r="E12" s="21">
        <f t="shared" si="3"/>
        <v>3136398</v>
      </c>
      <c r="F12" s="21">
        <f t="shared" si="4"/>
        <v>9976</v>
      </c>
      <c r="G12" s="21">
        <v>24027136</v>
      </c>
      <c r="H12" s="21">
        <v>57.002663164423</v>
      </c>
      <c r="I12" s="24">
        <f>22</f>
        <v>0</v>
      </c>
    </row>
    <row r="13">
      <c r="A13" s="21" t="s">
        <v>21</v>
      </c>
      <c r="B13" s="21" t="str">
        <f t="shared" si="0"/>
        <v>52</v>
      </c>
      <c r="C13" s="21" t="str">
        <f t="shared" si="1"/>
        <v>17</v>
      </c>
      <c r="D13" s="21" t="str">
        <f t="shared" si="2"/>
        <v>418</v>
      </c>
      <c r="E13" s="21">
        <f t="shared" si="3"/>
        <v>3137418</v>
      </c>
      <c r="F13" s="21">
        <f t="shared" si="4"/>
        <v>10996</v>
      </c>
      <c r="G13" s="21">
        <v>53882880</v>
      </c>
      <c r="H13" s="21">
        <v>81.691698071627104</v>
      </c>
      <c r="I13" s="24">
        <f>51</f>
        <v>0</v>
      </c>
    </row>
    <row r="14">
      <c r="A14" s="21" t="s">
        <v>22</v>
      </c>
      <c r="B14" s="21" t="str">
        <f t="shared" si="0"/>
        <v>52</v>
      </c>
      <c r="C14" s="21" t="str">
        <f t="shared" si="1"/>
        <v>18</v>
      </c>
      <c r="D14" s="21" t="str">
        <f t="shared" si="2"/>
        <v>428</v>
      </c>
      <c r="E14" s="21">
        <f t="shared" si="3"/>
        <v>3138428</v>
      </c>
      <c r="F14" s="21">
        <f t="shared" si="4"/>
        <v>12006</v>
      </c>
      <c r="G14" s="21">
        <v>50081792</v>
      </c>
      <c r="H14" s="21">
        <v>0</v>
      </c>
      <c r="I14" s="24">
        <f>47</f>
        <v>0</v>
      </c>
    </row>
    <row r="15">
      <c r="A15" s="21" t="s">
        <v>23</v>
      </c>
      <c r="B15" s="21" t="str">
        <f t="shared" si="0"/>
        <v>52</v>
      </c>
      <c r="C15" s="21" t="str">
        <f t="shared" si="1"/>
        <v>19</v>
      </c>
      <c r="D15" s="21" t="str">
        <f t="shared" si="2"/>
        <v>435</v>
      </c>
      <c r="E15" s="21">
        <f t="shared" si="3"/>
        <v>3139435</v>
      </c>
      <c r="F15" s="21">
        <f t="shared" si="4"/>
        <v>13013</v>
      </c>
      <c r="G15" s="21">
        <v>50081792</v>
      </c>
      <c r="H15" s="21">
        <v>0</v>
      </c>
      <c r="I15" s="24">
        <f>47</f>
        <v>0</v>
      </c>
    </row>
    <row r="16">
      <c r="A16" s="21" t="s">
        <v>24</v>
      </c>
      <c r="B16" s="21" t="str">
        <f t="shared" si="0"/>
        <v>52</v>
      </c>
      <c r="C16" s="21" t="str">
        <f t="shared" si="1"/>
        <v>20</v>
      </c>
      <c r="D16" s="21" t="str">
        <f t="shared" si="2"/>
        <v>437</v>
      </c>
      <c r="E16" s="21">
        <f t="shared" si="3"/>
        <v>3140437</v>
      </c>
      <c r="F16" s="21">
        <f t="shared" si="4"/>
        <v>14015</v>
      </c>
      <c r="G16" s="21">
        <v>50081792</v>
      </c>
      <c r="H16" s="21">
        <v>0</v>
      </c>
      <c r="I16" s="24">
        <f>47</f>
        <v>0</v>
      </c>
    </row>
    <row r="17">
      <c r="A17" s="21" t="s">
        <v>25</v>
      </c>
      <c r="B17" s="21" t="str">
        <f t="shared" si="0"/>
        <v>52</v>
      </c>
      <c r="C17" s="21" t="str">
        <f t="shared" si="1"/>
        <v>21</v>
      </c>
      <c r="D17" s="21" t="str">
        <f t="shared" si="2"/>
        <v>439</v>
      </c>
      <c r="E17" s="21">
        <f t="shared" si="3"/>
        <v>3141439</v>
      </c>
      <c r="F17" s="21">
        <f t="shared" si="4"/>
        <v>15017</v>
      </c>
      <c r="G17" s="21">
        <v>50081792</v>
      </c>
      <c r="H17" s="21">
        <v>0</v>
      </c>
      <c r="I17" s="24">
        <f>47</f>
        <v>0</v>
      </c>
    </row>
    <row r="18">
      <c r="A18" s="21" t="s">
        <v>26</v>
      </c>
      <c r="B18" s="21" t="str">
        <f t="shared" si="0"/>
        <v>52</v>
      </c>
      <c r="C18" s="21" t="str">
        <f t="shared" si="1"/>
        <v>22</v>
      </c>
      <c r="D18" s="21" t="str">
        <f t="shared" si="2"/>
        <v>431</v>
      </c>
      <c r="E18" s="21">
        <f t="shared" si="3"/>
        <v>3142431</v>
      </c>
      <c r="F18" s="21">
        <f t="shared" si="4"/>
        <v>16009</v>
      </c>
      <c r="G18" s="21">
        <v>44392448</v>
      </c>
      <c r="H18" s="21">
        <v>29.6552825010908</v>
      </c>
      <c r="I18" s="24">
        <f>42</f>
        <v>0</v>
      </c>
    </row>
    <row r="19">
      <c r="A19" s="21" t="s">
        <v>27</v>
      </c>
      <c r="B19" s="21" t="str">
        <f t="shared" si="0"/>
        <v>52</v>
      </c>
      <c r="C19" s="21" t="str">
        <f t="shared" si="1"/>
        <v>23</v>
      </c>
      <c r="D19" s="21" t="str">
        <f t="shared" si="2"/>
        <v>427</v>
      </c>
      <c r="E19" s="21">
        <f t="shared" si="3"/>
        <v>3143427</v>
      </c>
      <c r="F19" s="21">
        <f t="shared" si="4"/>
        <v>17005</v>
      </c>
      <c r="G19" s="21">
        <v>28274688</v>
      </c>
      <c r="H19" s="21">
        <v>0</v>
      </c>
      <c r="I19" s="24">
        <f>26</f>
        <v>0</v>
      </c>
    </row>
    <row r="20">
      <c r="A20" s="21" t="s">
        <v>28</v>
      </c>
      <c r="B20" s="21" t="str">
        <f t="shared" si="0"/>
        <v>52</v>
      </c>
      <c r="C20" s="21" t="str">
        <f t="shared" si="1"/>
        <v>24</v>
      </c>
      <c r="D20" s="21" t="str">
        <f t="shared" si="2"/>
        <v>446</v>
      </c>
      <c r="E20" s="21">
        <f t="shared" si="3"/>
        <v>3144446</v>
      </c>
      <c r="F20" s="21">
        <f t="shared" si="4"/>
        <v>18024</v>
      </c>
      <c r="G20" s="21">
        <v>28274688</v>
      </c>
      <c r="H20" s="21">
        <v>0</v>
      </c>
      <c r="I20" s="24">
        <f>26</f>
        <v>0</v>
      </c>
    </row>
    <row r="21">
      <c r="A21" s="21" t="s">
        <v>29</v>
      </c>
      <c r="B21" s="21" t="str">
        <f t="shared" si="0"/>
        <v>52</v>
      </c>
      <c r="C21" s="21" t="str">
        <f t="shared" si="1"/>
        <v>25</v>
      </c>
      <c r="D21" s="21" t="str">
        <f t="shared" si="2"/>
        <v>436</v>
      </c>
      <c r="E21" s="21">
        <f t="shared" si="3"/>
        <v>3145436</v>
      </c>
      <c r="F21" s="21">
        <f t="shared" si="4"/>
        <v>19014</v>
      </c>
      <c r="G21" s="21">
        <v>28262400</v>
      </c>
      <c r="H21" s="21">
        <v>1.56209572962517</v>
      </c>
      <c r="I21" s="24">
        <f>26</f>
        <v>0</v>
      </c>
    </row>
    <row r="22">
      <c r="A22" s="21" t="s">
        <v>30</v>
      </c>
      <c r="B22" s="21" t="str">
        <f t="shared" si="0"/>
        <v>52</v>
      </c>
      <c r="C22" s="21" t="str">
        <f t="shared" si="1"/>
        <v>26</v>
      </c>
      <c r="D22" s="21" t="str">
        <f t="shared" si="2"/>
        <v>441</v>
      </c>
      <c r="E22" s="21">
        <f t="shared" si="3"/>
        <v>3146441</v>
      </c>
      <c r="F22" s="21">
        <f t="shared" si="4"/>
        <v>20019</v>
      </c>
      <c r="G22" s="21">
        <v>28262400</v>
      </c>
      <c r="H22" s="21">
        <v>0</v>
      </c>
      <c r="I22" s="24">
        <f>26</f>
        <v>0</v>
      </c>
    </row>
    <row r="23">
      <c r="A23" s="21" t="s">
        <v>31</v>
      </c>
      <c r="B23" s="21" t="str">
        <f t="shared" si="0"/>
        <v>52</v>
      </c>
      <c r="C23" s="21" t="str">
        <f t="shared" si="1"/>
        <v>27</v>
      </c>
      <c r="D23" s="21" t="str">
        <f t="shared" si="2"/>
        <v>439</v>
      </c>
      <c r="E23" s="21">
        <f t="shared" si="3"/>
        <v>3147439</v>
      </c>
      <c r="F23" s="21">
        <f t="shared" si="4"/>
        <v>21017</v>
      </c>
      <c r="G23" s="21">
        <v>28262400</v>
      </c>
      <c r="H23" s="21">
        <v>0</v>
      </c>
      <c r="I23" s="24">
        <f>26</f>
        <v>0</v>
      </c>
    </row>
    <row r="24">
      <c r="A24" s="21" t="s">
        <v>32</v>
      </c>
      <c r="B24" s="21" t="str">
        <f t="shared" si="0"/>
        <v>52</v>
      </c>
      <c r="C24" s="21" t="str">
        <f t="shared" si="1"/>
        <v>28</v>
      </c>
      <c r="D24" s="21" t="str">
        <f t="shared" si="2"/>
        <v>410</v>
      </c>
      <c r="E24" s="21">
        <f t="shared" si="3"/>
        <v>3148410</v>
      </c>
      <c r="F24" s="21">
        <f t="shared" si="4"/>
        <v>21988</v>
      </c>
      <c r="G24" s="21">
        <v>28528640</v>
      </c>
      <c r="H24" s="21">
        <v>0</v>
      </c>
      <c r="I24" s="24">
        <f>27</f>
        <v>0</v>
      </c>
    </row>
    <row r="25">
      <c r="A25" s="21" t="s">
        <v>33</v>
      </c>
      <c r="B25" s="21" t="str">
        <f t="shared" si="0"/>
        <v>52</v>
      </c>
      <c r="C25" s="21" t="str">
        <f t="shared" si="1"/>
        <v>29</v>
      </c>
      <c r="D25" s="21" t="str">
        <f t="shared" si="2"/>
        <v>444</v>
      </c>
      <c r="E25" s="21">
        <f t="shared" si="3"/>
        <v>3149444</v>
      </c>
      <c r="F25" s="21">
        <f t="shared" si="4"/>
        <v>23022</v>
      </c>
      <c r="G25" s="21">
        <v>28528640</v>
      </c>
      <c r="H25" s="21">
        <v>0</v>
      </c>
      <c r="I25" s="24">
        <f>27</f>
        <v>0</v>
      </c>
    </row>
    <row r="26">
      <c r="A26" s="21" t="s">
        <v>34</v>
      </c>
      <c r="B26" s="21" t="str">
        <f t="shared" si="0"/>
        <v>52</v>
      </c>
      <c r="C26" s="21" t="str">
        <f t="shared" si="1"/>
        <v>30</v>
      </c>
      <c r="D26" s="21" t="str">
        <f t="shared" si="2"/>
        <v>435</v>
      </c>
      <c r="E26" s="21">
        <f t="shared" si="3"/>
        <v>3150435</v>
      </c>
      <c r="F26" s="21">
        <f t="shared" si="4"/>
        <v>24013</v>
      </c>
      <c r="G26" s="21">
        <v>28528640</v>
      </c>
      <c r="H26" s="21">
        <v>0</v>
      </c>
      <c r="I26" s="24">
        <f>27</f>
        <v>0</v>
      </c>
    </row>
    <row r="27">
      <c r="A27" s="21" t="s">
        <v>35</v>
      </c>
      <c r="B27" s="21" t="str">
        <f t="shared" si="0"/>
        <v>52</v>
      </c>
      <c r="C27" s="21" t="str">
        <f t="shared" si="1"/>
        <v>31</v>
      </c>
      <c r="D27" s="21" t="str">
        <f t="shared" si="2"/>
        <v>448</v>
      </c>
      <c r="E27" s="21">
        <f t="shared" si="3"/>
        <v>3151448</v>
      </c>
      <c r="F27" s="21">
        <f t="shared" si="4"/>
        <v>25026</v>
      </c>
      <c r="G27" s="21">
        <v>28528640</v>
      </c>
      <c r="H27" s="21">
        <v>0</v>
      </c>
      <c r="I27" s="24">
        <f>27</f>
        <v>0</v>
      </c>
    </row>
    <row r="28">
      <c r="A28" s="21" t="s">
        <v>36</v>
      </c>
      <c r="B28" s="21" t="str">
        <f t="shared" si="0"/>
        <v>52</v>
      </c>
      <c r="C28" s="21" t="str">
        <f t="shared" si="1"/>
        <v>32</v>
      </c>
      <c r="D28" s="21" t="str">
        <f t="shared" si="2"/>
        <v>423</v>
      </c>
      <c r="E28" s="21">
        <f t="shared" si="3"/>
        <v>3152423</v>
      </c>
      <c r="F28" s="21">
        <f t="shared" si="4"/>
        <v>26001</v>
      </c>
      <c r="G28" s="21">
        <v>28528640</v>
      </c>
      <c r="H28" s="21">
        <v>0</v>
      </c>
      <c r="I28" s="24">
        <f>27</f>
        <v>0</v>
      </c>
    </row>
    <row r="29">
      <c r="A29" s="21" t="s">
        <v>37</v>
      </c>
      <c r="B29" s="21" t="str">
        <f t="shared" si="0"/>
        <v>52</v>
      </c>
      <c r="C29" s="21" t="str">
        <f t="shared" si="1"/>
        <v>33</v>
      </c>
      <c r="D29" s="21" t="str">
        <f t="shared" si="2"/>
        <v>427</v>
      </c>
      <c r="E29" s="21">
        <f t="shared" si="3"/>
        <v>3153427</v>
      </c>
      <c r="F29" s="21">
        <f t="shared" si="4"/>
        <v>27005</v>
      </c>
      <c r="G29" s="21">
        <v>44916736</v>
      </c>
      <c r="H29" s="21">
        <v>23.56609310022</v>
      </c>
      <c r="I29" s="24">
        <f>42</f>
        <v>0</v>
      </c>
    </row>
    <row r="30">
      <c r="A30" s="21" t="s">
        <v>38</v>
      </c>
      <c r="B30" s="21" t="str">
        <f t="shared" si="0"/>
        <v>52</v>
      </c>
      <c r="C30" s="21" t="str">
        <f t="shared" si="1"/>
        <v>34</v>
      </c>
      <c r="D30" s="21" t="str">
        <f t="shared" si="2"/>
        <v>434</v>
      </c>
      <c r="E30" s="21">
        <f t="shared" si="3"/>
        <v>3154434</v>
      </c>
      <c r="F30" s="21">
        <f t="shared" si="4"/>
        <v>28012</v>
      </c>
      <c r="G30" s="21">
        <v>55119872</v>
      </c>
      <c r="H30" s="21">
        <v>35.4381900770898</v>
      </c>
      <c r="I30" s="24">
        <f>52</f>
        <v>0</v>
      </c>
    </row>
    <row r="31">
      <c r="A31" s="21" t="s">
        <v>39</v>
      </c>
      <c r="B31" s="21" t="str">
        <f t="shared" si="0"/>
        <v>52</v>
      </c>
      <c r="C31" s="21" t="str">
        <f t="shared" si="1"/>
        <v>35</v>
      </c>
      <c r="D31" s="21" t="str">
        <f t="shared" si="2"/>
        <v>454</v>
      </c>
      <c r="E31" s="21">
        <f t="shared" si="3"/>
        <v>3155454</v>
      </c>
      <c r="F31" s="21">
        <f t="shared" si="4"/>
        <v>29032</v>
      </c>
      <c r="G31" s="21">
        <v>55160832</v>
      </c>
      <c r="H31" s="21">
        <v>0</v>
      </c>
      <c r="I31" s="24">
        <f>52</f>
        <v>0</v>
      </c>
    </row>
    <row r="32">
      <c r="A32" s="21" t="s">
        <v>40</v>
      </c>
      <c r="B32" s="21" t="str">
        <f t="shared" si="0"/>
        <v>52</v>
      </c>
      <c r="C32" s="21" t="str">
        <f t="shared" si="1"/>
        <v>36</v>
      </c>
      <c r="D32" s="21" t="str">
        <f t="shared" si="2"/>
        <v>449</v>
      </c>
      <c r="E32" s="21">
        <f t="shared" si="3"/>
        <v>3156449</v>
      </c>
      <c r="F32" s="21">
        <f t="shared" si="4"/>
        <v>30027</v>
      </c>
      <c r="G32" s="21">
        <v>55115776</v>
      </c>
      <c r="H32" s="21">
        <v>0</v>
      </c>
      <c r="I32" s="24">
        <f>52</f>
        <v>0</v>
      </c>
    </row>
    <row r="33">
      <c r="A33" s="21" t="s">
        <v>41</v>
      </c>
      <c r="B33" s="21" t="str">
        <f t="shared" si="0"/>
        <v>52</v>
      </c>
      <c r="C33" s="21" t="str">
        <f t="shared" si="1"/>
        <v>37</v>
      </c>
      <c r="D33" s="21" t="str">
        <f t="shared" si="2"/>
        <v>455</v>
      </c>
      <c r="E33" s="21">
        <f t="shared" si="3"/>
        <v>3157455</v>
      </c>
      <c r="F33" s="21">
        <f t="shared" si="4"/>
        <v>31033</v>
      </c>
      <c r="G33" s="21">
        <v>55099392</v>
      </c>
      <c r="H33" s="21">
        <v>0</v>
      </c>
      <c r="I33" s="24">
        <f>52</f>
        <v>0</v>
      </c>
    </row>
    <row r="34">
      <c r="A34" s="21" t="s">
        <v>42</v>
      </c>
      <c r="B34" s="21" t="str">
        <f t="shared" si="0"/>
        <v>52</v>
      </c>
      <c r="C34" s="21" t="str">
        <f t="shared" si="1"/>
        <v>38</v>
      </c>
      <c r="D34" s="21" t="str">
        <f t="shared" si="2"/>
        <v>446</v>
      </c>
      <c r="E34" s="21">
        <f t="shared" si="3"/>
        <v>3158446</v>
      </c>
      <c r="F34" s="21">
        <f t="shared" si="4"/>
        <v>32024</v>
      </c>
      <c r="G34" s="21">
        <v>55099392</v>
      </c>
      <c r="H34" s="21">
        <v>0</v>
      </c>
      <c r="I34" s="24">
        <f>52</f>
        <v>0</v>
      </c>
    </row>
    <row r="35">
      <c r="A35" s="21" t="s">
        <v>43</v>
      </c>
      <c r="B35" s="21" t="str">
        <f t="shared" si="0"/>
        <v>52</v>
      </c>
      <c r="C35" s="21" t="str">
        <f t="shared" si="1"/>
        <v>39</v>
      </c>
      <c r="D35" s="21" t="str">
        <f t="shared" si="2"/>
        <v>418</v>
      </c>
      <c r="E35" s="21">
        <f t="shared" si="3"/>
        <v>3159418</v>
      </c>
      <c r="F35" s="21">
        <f t="shared" si="4"/>
        <v>32996</v>
      </c>
      <c r="G35" s="21">
        <v>50614272</v>
      </c>
      <c r="H35" s="21">
        <v>20.5760149660689</v>
      </c>
      <c r="I35" s="24">
        <f>48</f>
        <v>0</v>
      </c>
    </row>
    <row r="36">
      <c r="A36" s="21" t="s">
        <v>44</v>
      </c>
      <c r="B36" s="21" t="str">
        <f t="shared" si="0"/>
        <v>52</v>
      </c>
      <c r="C36" s="21" t="str">
        <f t="shared" si="1"/>
        <v>40</v>
      </c>
      <c r="D36" s="21" t="str">
        <f t="shared" si="2"/>
        <v>433</v>
      </c>
      <c r="E36" s="21">
        <f t="shared" si="3"/>
        <v>3160433</v>
      </c>
      <c r="F36" s="21">
        <f t="shared" si="4"/>
        <v>34011</v>
      </c>
      <c r="G36" s="21">
        <v>31043584</v>
      </c>
      <c r="H36" s="21">
        <v>0</v>
      </c>
      <c r="I36" s="24">
        <f>29</f>
        <v>0</v>
      </c>
    </row>
    <row r="37">
      <c r="A37" s="21" t="s">
        <v>45</v>
      </c>
      <c r="B37" s="21" t="str">
        <f t="shared" si="0"/>
        <v>52</v>
      </c>
      <c r="C37" s="21" t="str">
        <f t="shared" si="1"/>
        <v>41</v>
      </c>
      <c r="D37" s="21" t="str">
        <f t="shared" si="2"/>
        <v>454</v>
      </c>
      <c r="E37" s="21">
        <f t="shared" si="3"/>
        <v>3161454</v>
      </c>
      <c r="F37" s="21">
        <f t="shared" si="4"/>
        <v>35032</v>
      </c>
      <c r="G37" s="21">
        <v>31043584</v>
      </c>
      <c r="H37" s="21">
        <v>0</v>
      </c>
      <c r="I37" s="24">
        <f>29</f>
        <v>0</v>
      </c>
    </row>
    <row r="38">
      <c r="A38" s="21" t="s">
        <v>46</v>
      </c>
      <c r="B38" s="21" t="str">
        <f t="shared" si="0"/>
        <v>52</v>
      </c>
      <c r="C38" s="21" t="str">
        <f t="shared" si="1"/>
        <v>42</v>
      </c>
      <c r="D38" s="21" t="str">
        <f t="shared" si="2"/>
        <v>449</v>
      </c>
      <c r="E38" s="21">
        <f t="shared" si="3"/>
        <v>3162449</v>
      </c>
      <c r="F38" s="21">
        <f t="shared" si="4"/>
        <v>36027</v>
      </c>
      <c r="G38" s="21">
        <v>31043584</v>
      </c>
      <c r="H38" s="21">
        <v>0</v>
      </c>
      <c r="I38" s="24">
        <f>29</f>
        <v>0</v>
      </c>
    </row>
    <row r="39">
      <c r="A39" s="21" t="s">
        <v>47</v>
      </c>
      <c r="B39" s="21" t="str">
        <f t="shared" si="0"/>
        <v>52</v>
      </c>
      <c r="C39" s="21" t="str">
        <f t="shared" si="1"/>
        <v>43</v>
      </c>
      <c r="D39" s="21" t="str">
        <f t="shared" si="2"/>
        <v>450</v>
      </c>
      <c r="E39" s="21">
        <f t="shared" si="3"/>
        <v>3163450</v>
      </c>
      <c r="F39" s="21">
        <f t="shared" si="4"/>
        <v>37028</v>
      </c>
      <c r="G39" s="21">
        <v>31043584</v>
      </c>
      <c r="H39" s="21">
        <v>0</v>
      </c>
      <c r="I39" s="24">
        <f>29</f>
        <v>0</v>
      </c>
    </row>
    <row r="40">
      <c r="A40" s="21" t="s">
        <v>48</v>
      </c>
      <c r="B40" s="21" t="str">
        <f t="shared" si="0"/>
        <v>52</v>
      </c>
      <c r="C40" s="21" t="str">
        <f t="shared" si="1"/>
        <v>44</v>
      </c>
      <c r="D40" s="21" t="str">
        <f t="shared" si="2"/>
        <v>454</v>
      </c>
      <c r="E40" s="21">
        <f t="shared" si="3"/>
        <v>3164454</v>
      </c>
      <c r="F40" s="21">
        <f t="shared" si="4"/>
        <v>38032</v>
      </c>
      <c r="G40" s="21">
        <v>31043584</v>
      </c>
      <c r="H40" s="21">
        <v>0</v>
      </c>
      <c r="I40" s="24">
        <f>29</f>
        <v>0</v>
      </c>
    </row>
    <row r="41">
      <c r="A41" s="21" t="s">
        <v>49</v>
      </c>
      <c r="B41" s="21" t="str">
        <f t="shared" si="0"/>
        <v>52</v>
      </c>
      <c r="C41" s="21" t="str">
        <f t="shared" si="1"/>
        <v>45</v>
      </c>
      <c r="D41" s="21" t="str">
        <f t="shared" si="2"/>
        <v>456</v>
      </c>
      <c r="E41" s="21">
        <f t="shared" si="3"/>
        <v>3165456</v>
      </c>
      <c r="F41" s="21">
        <f t="shared" si="4"/>
        <v>39034</v>
      </c>
      <c r="G41" s="21">
        <v>31043584</v>
      </c>
      <c r="H41" s="21">
        <v>0</v>
      </c>
      <c r="I41" s="24">
        <f>29</f>
        <v>0</v>
      </c>
    </row>
    <row r="42">
      <c r="A42" s="21" t="s">
        <v>50</v>
      </c>
      <c r="B42" s="21" t="str">
        <f t="shared" si="0"/>
        <v>52</v>
      </c>
      <c r="C42" s="21" t="str">
        <f t="shared" si="1"/>
        <v>46</v>
      </c>
      <c r="D42" s="21" t="str">
        <f t="shared" si="2"/>
        <v>455</v>
      </c>
      <c r="E42" s="21">
        <f t="shared" si="3"/>
        <v>3166455</v>
      </c>
      <c r="F42" s="21">
        <f t="shared" si="4"/>
        <v>40033</v>
      </c>
      <c r="G42" s="21">
        <v>34238464</v>
      </c>
      <c r="H42" s="21">
        <v>18.6438734789955</v>
      </c>
      <c r="I42" s="24">
        <f>32</f>
        <v>0</v>
      </c>
    </row>
    <row r="43">
      <c r="A43" s="21" t="s">
        <v>51</v>
      </c>
      <c r="B43" s="21" t="str">
        <f t="shared" si="0"/>
        <v>52</v>
      </c>
      <c r="C43" s="21" t="str">
        <f t="shared" si="1"/>
        <v>47</v>
      </c>
      <c r="D43" s="21" t="str">
        <f t="shared" si="2"/>
        <v>454</v>
      </c>
      <c r="E43" s="21">
        <f t="shared" si="3"/>
        <v>3167454</v>
      </c>
      <c r="F43" s="21">
        <f t="shared" si="4"/>
        <v>41032</v>
      </c>
      <c r="G43" s="21">
        <v>30515200</v>
      </c>
      <c r="H43" s="21">
        <v>0</v>
      </c>
      <c r="I43" s="24">
        <f>29</f>
        <v>0</v>
      </c>
    </row>
    <row r="44">
      <c r="A44" s="21" t="s">
        <v>52</v>
      </c>
      <c r="B44" s="21" t="str">
        <f t="shared" si="0"/>
        <v>52</v>
      </c>
      <c r="C44" s="21" t="str">
        <f t="shared" si="1"/>
        <v>48</v>
      </c>
      <c r="D44" s="21" t="str">
        <f t="shared" si="2"/>
        <v>451</v>
      </c>
      <c r="E44" s="21">
        <f t="shared" si="3"/>
        <v>3168451</v>
      </c>
      <c r="F44" s="21">
        <f t="shared" si="4"/>
        <v>42029</v>
      </c>
      <c r="G44" s="21">
        <v>30515200</v>
      </c>
      <c r="H44" s="21">
        <v>0</v>
      </c>
      <c r="I44" s="24">
        <f>29</f>
        <v>0</v>
      </c>
    </row>
    <row r="45">
      <c r="A45" s="21" t="s">
        <v>53</v>
      </c>
      <c r="B45" s="21" t="str">
        <f t="shared" si="0"/>
        <v>52</v>
      </c>
      <c r="C45" s="21" t="str">
        <f t="shared" si="1"/>
        <v>49</v>
      </c>
      <c r="D45" s="21" t="str">
        <f t="shared" si="2"/>
        <v>459</v>
      </c>
      <c r="E45" s="21">
        <f t="shared" si="3"/>
        <v>3169459</v>
      </c>
      <c r="F45" s="21">
        <f t="shared" si="4"/>
        <v>43037</v>
      </c>
      <c r="G45" s="21">
        <v>31506432</v>
      </c>
      <c r="H45" s="21">
        <v>1.53172098582249</v>
      </c>
      <c r="I45" s="24">
        <f>30</f>
        <v>0</v>
      </c>
    </row>
    <row r="46">
      <c r="A46" s="21" t="s">
        <v>54</v>
      </c>
      <c r="B46" s="21" t="str">
        <f t="shared" si="0"/>
        <v>52</v>
      </c>
      <c r="C46" s="21" t="str">
        <f t="shared" si="1"/>
        <v>50</v>
      </c>
      <c r="D46" s="21" t="str">
        <f t="shared" si="2"/>
        <v>449</v>
      </c>
      <c r="E46" s="21">
        <f t="shared" si="3"/>
        <v>3170449</v>
      </c>
      <c r="F46" s="21">
        <f t="shared" si="4"/>
        <v>44027</v>
      </c>
      <c r="G46" s="21">
        <v>33787904</v>
      </c>
      <c r="H46" s="21">
        <v>23.8743115667181</v>
      </c>
      <c r="I46" s="24">
        <f t="shared" ref="I46:I53" si="5">32</f>
        <v>0</v>
      </c>
    </row>
    <row r="47">
      <c r="A47" s="21" t="s">
        <v>55</v>
      </c>
      <c r="B47" s="21" t="str">
        <f t="shared" si="0"/>
        <v>52</v>
      </c>
      <c r="C47" s="21" t="str">
        <f t="shared" si="1"/>
        <v>51</v>
      </c>
      <c r="D47" s="21" t="str">
        <f t="shared" si="2"/>
        <v>451</v>
      </c>
      <c r="E47" s="21">
        <f t="shared" si="3"/>
        <v>3171451</v>
      </c>
      <c r="F47" s="21">
        <f t="shared" si="4"/>
        <v>45029</v>
      </c>
      <c r="G47" s="21">
        <v>33787904</v>
      </c>
      <c r="H47" s="21">
        <v>0</v>
      </c>
      <c r="I47" s="24">
        <f t="shared" si="5"/>
        <v>0</v>
      </c>
    </row>
    <row r="48">
      <c r="A48" s="21" t="s">
        <v>56</v>
      </c>
      <c r="B48" s="21" t="str">
        <f t="shared" si="0"/>
        <v>52</v>
      </c>
      <c r="C48" s="21" t="str">
        <f t="shared" si="1"/>
        <v>52</v>
      </c>
      <c r="D48" s="21" t="str">
        <f t="shared" si="2"/>
        <v>464</v>
      </c>
      <c r="E48" s="21">
        <f t="shared" si="3"/>
        <v>3172464</v>
      </c>
      <c r="F48" s="21">
        <f t="shared" si="4"/>
        <v>46042</v>
      </c>
      <c r="G48" s="21">
        <v>33787904</v>
      </c>
      <c r="H48" s="21">
        <v>0</v>
      </c>
      <c r="I48" s="24">
        <f t="shared" si="5"/>
        <v>0</v>
      </c>
    </row>
    <row r="49">
      <c r="A49" s="21" t="s">
        <v>57</v>
      </c>
      <c r="B49" s="21" t="str">
        <f t="shared" si="0"/>
        <v>52</v>
      </c>
      <c r="C49" s="21" t="str">
        <f t="shared" si="1"/>
        <v>53</v>
      </c>
      <c r="D49" s="21" t="str">
        <f t="shared" si="2"/>
        <v>454</v>
      </c>
      <c r="E49" s="21">
        <f t="shared" si="3"/>
        <v>3173454</v>
      </c>
      <c r="F49" s="21">
        <f t="shared" si="4"/>
        <v>47032</v>
      </c>
      <c r="G49" s="21">
        <v>33787904</v>
      </c>
      <c r="H49" s="21">
        <v>0</v>
      </c>
      <c r="I49" s="24">
        <f t="shared" si="5"/>
        <v>0</v>
      </c>
    </row>
    <row r="50">
      <c r="A50" s="21" t="s">
        <v>58</v>
      </c>
      <c r="B50" s="21" t="str">
        <f t="shared" si="0"/>
        <v>52</v>
      </c>
      <c r="C50" s="21" t="str">
        <f t="shared" si="1"/>
        <v>54</v>
      </c>
      <c r="D50" s="21" t="str">
        <f t="shared" si="2"/>
        <v>452</v>
      </c>
      <c r="E50" s="21">
        <f t="shared" si="3"/>
        <v>3174452</v>
      </c>
      <c r="F50" s="21">
        <f t="shared" si="4"/>
        <v>48030</v>
      </c>
      <c r="G50" s="21">
        <v>33787904</v>
      </c>
      <c r="H50" s="21">
        <v>0</v>
      </c>
      <c r="I50" s="24">
        <f t="shared" si="5"/>
        <v>0</v>
      </c>
    </row>
    <row r="51">
      <c r="A51" s="21" t="s">
        <v>59</v>
      </c>
      <c r="B51" s="21" t="str">
        <f t="shared" si="0"/>
        <v>52</v>
      </c>
      <c r="C51" s="21" t="str">
        <f t="shared" si="1"/>
        <v>55</v>
      </c>
      <c r="D51" s="21" t="str">
        <f t="shared" si="2"/>
        <v>466</v>
      </c>
      <c r="E51" s="21">
        <f t="shared" si="3"/>
        <v>3175466</v>
      </c>
      <c r="F51" s="21">
        <f t="shared" si="4"/>
        <v>49044</v>
      </c>
      <c r="G51" s="21">
        <v>33787904</v>
      </c>
      <c r="H51" s="21">
        <v>0</v>
      </c>
      <c r="I51" s="24">
        <f t="shared" si="5"/>
        <v>0</v>
      </c>
    </row>
    <row r="52">
      <c r="A52" s="21" t="s">
        <v>60</v>
      </c>
      <c r="B52" s="21" t="str">
        <f t="shared" si="0"/>
        <v>52</v>
      </c>
      <c r="C52" s="21" t="str">
        <f t="shared" si="1"/>
        <v>56</v>
      </c>
      <c r="D52" s="21" t="str">
        <f t="shared" si="2"/>
        <v>463</v>
      </c>
      <c r="E52" s="21">
        <f t="shared" si="3"/>
        <v>3176463</v>
      </c>
      <c r="F52" s="21">
        <f t="shared" si="4"/>
        <v>50041</v>
      </c>
      <c r="G52" s="21">
        <v>33787904</v>
      </c>
      <c r="H52" s="21">
        <v>0</v>
      </c>
      <c r="I52" s="24">
        <f t="shared" si="5"/>
        <v>0</v>
      </c>
    </row>
    <row r="53">
      <c r="A53" s="21" t="s">
        <v>61</v>
      </c>
      <c r="B53" s="21" t="str">
        <f t="shared" si="0"/>
        <v>52</v>
      </c>
      <c r="C53" s="21" t="str">
        <f t="shared" si="1"/>
        <v>57</v>
      </c>
      <c r="D53" s="21" t="str">
        <f t="shared" si="2"/>
        <v>456</v>
      </c>
      <c r="E53" s="21">
        <f t="shared" si="3"/>
        <v>3177456</v>
      </c>
      <c r="F53" s="21">
        <f t="shared" si="4"/>
        <v>51034</v>
      </c>
      <c r="G53" s="21">
        <v>33787904</v>
      </c>
      <c r="H53" s="21">
        <v>0</v>
      </c>
      <c r="I53" s="24">
        <f t="shared" si="5"/>
        <v>0</v>
      </c>
    </row>
    <row r="54">
      <c r="A54" s="21" t="s">
        <v>62</v>
      </c>
      <c r="B54" s="21" t="str">
        <f t="shared" si="0"/>
        <v>52</v>
      </c>
      <c r="C54" s="21" t="str">
        <f t="shared" si="1"/>
        <v>58</v>
      </c>
      <c r="D54" s="21" t="str">
        <f t="shared" si="2"/>
        <v>468</v>
      </c>
      <c r="E54" s="21">
        <f t="shared" si="3"/>
        <v>3178468</v>
      </c>
      <c r="F54" s="21">
        <f t="shared" si="4"/>
        <v>52046</v>
      </c>
      <c r="G54" s="21">
        <v>38752256</v>
      </c>
      <c r="H54" s="21">
        <v>9.3625721217655696</v>
      </c>
      <c r="I54" s="24">
        <f>36</f>
        <v>0</v>
      </c>
    </row>
    <row r="55">
      <c r="A55" s="21" t="s">
        <v>63</v>
      </c>
      <c r="B55" s="21" t="str">
        <f t="shared" si="0"/>
        <v>52</v>
      </c>
      <c r="C55" s="21" t="str">
        <f t="shared" si="1"/>
        <v>59</v>
      </c>
      <c r="D55" s="21" t="str">
        <f t="shared" si="2"/>
        <v>455</v>
      </c>
      <c r="E55" s="21">
        <f t="shared" si="3"/>
        <v>3179455</v>
      </c>
      <c r="F55" s="21">
        <f t="shared" si="4"/>
        <v>53033</v>
      </c>
      <c r="G55" s="21">
        <v>34385920</v>
      </c>
      <c r="H55" s="21">
        <v>0</v>
      </c>
      <c r="I55" s="24">
        <f>32</f>
        <v>0</v>
      </c>
    </row>
    <row r="56">
      <c r="A56" s="21" t="s">
        <v>64</v>
      </c>
      <c r="B56" s="21" t="str">
        <f t="shared" si="0"/>
        <v>53</v>
      </c>
      <c r="C56" s="21" t="str">
        <f t="shared" si="1"/>
        <v>00</v>
      </c>
      <c r="D56" s="21" t="str">
        <f t="shared" si="2"/>
        <v>455</v>
      </c>
      <c r="E56" s="21">
        <f t="shared" si="3"/>
        <v>3180455</v>
      </c>
      <c r="F56" s="21">
        <f t="shared" si="4"/>
        <v>54033</v>
      </c>
      <c r="G56" s="21">
        <v>34385920</v>
      </c>
      <c r="H56" s="21">
        <v>0</v>
      </c>
      <c r="I56" s="24">
        <f>32</f>
        <v>0</v>
      </c>
    </row>
    <row r="57">
      <c r="A57" s="21" t="s">
        <v>65</v>
      </c>
      <c r="B57" s="21" t="str">
        <f t="shared" si="0"/>
        <v>53</v>
      </c>
      <c r="C57" s="21" t="str">
        <f t="shared" si="1"/>
        <v>01</v>
      </c>
      <c r="D57" s="21" t="str">
        <f t="shared" si="2"/>
        <v>483</v>
      </c>
      <c r="E57" s="21">
        <f t="shared" si="3"/>
        <v>3181483</v>
      </c>
      <c r="F57" s="21">
        <f t="shared" si="4"/>
        <v>55061</v>
      </c>
      <c r="G57" s="21">
        <v>34385920</v>
      </c>
      <c r="H57" s="21">
        <v>0</v>
      </c>
      <c r="I57" s="24">
        <f>32</f>
        <v>0</v>
      </c>
    </row>
    <row r="58">
      <c r="A58" s="21" t="s">
        <v>66</v>
      </c>
      <c r="B58" s="21" t="str">
        <f t="shared" si="0"/>
        <v>53</v>
      </c>
      <c r="C58" s="21" t="str">
        <f t="shared" si="1"/>
        <v>02</v>
      </c>
      <c r="D58" s="21" t="str">
        <f t="shared" si="2"/>
        <v>434</v>
      </c>
      <c r="E58" s="21">
        <f t="shared" si="3"/>
        <v>3182434</v>
      </c>
      <c r="F58" s="21">
        <f t="shared" si="4"/>
        <v>56012</v>
      </c>
      <c r="G58" s="21">
        <v>37969920</v>
      </c>
      <c r="H58" s="21">
        <v>14.2392244384278</v>
      </c>
      <c r="I58" s="24">
        <f>36</f>
        <v>0</v>
      </c>
    </row>
    <row r="59">
      <c r="A59" s="21" t="s">
        <v>67</v>
      </c>
      <c r="B59" s="21" t="str">
        <f t="shared" si="0"/>
        <v>53</v>
      </c>
      <c r="C59" s="21" t="str">
        <f t="shared" si="1"/>
        <v>03</v>
      </c>
      <c r="D59" s="21" t="str">
        <f t="shared" si="2"/>
        <v>464</v>
      </c>
      <c r="E59" s="21">
        <f t="shared" si="3"/>
        <v>3183464</v>
      </c>
      <c r="F59" s="21">
        <f t="shared" si="4"/>
        <v>57042</v>
      </c>
      <c r="G59" s="21">
        <v>34525184</v>
      </c>
      <c r="H59" s="21">
        <v>0</v>
      </c>
      <c r="I59" s="24">
        <f>32</f>
        <v>0</v>
      </c>
    </row>
    <row r="60">
      <c r="A60" s="21" t="s">
        <v>68</v>
      </c>
      <c r="B60" s="21" t="str">
        <f t="shared" si="0"/>
        <v>53</v>
      </c>
      <c r="C60" s="21" t="str">
        <f t="shared" si="1"/>
        <v>04</v>
      </c>
      <c r="D60" s="21" t="str">
        <f t="shared" si="2"/>
        <v>470</v>
      </c>
      <c r="E60" s="21">
        <f t="shared" si="3"/>
        <v>3184470</v>
      </c>
      <c r="F60" s="21">
        <f t="shared" si="4"/>
        <v>58048</v>
      </c>
      <c r="G60" s="21">
        <v>34525184</v>
      </c>
      <c r="H60" s="21">
        <v>0</v>
      </c>
      <c r="I60" s="24">
        <f>32</f>
        <v>0</v>
      </c>
    </row>
    <row r="61">
      <c r="A61" s="21" t="s">
        <v>69</v>
      </c>
      <c r="B61" s="21" t="str">
        <f t="shared" si="0"/>
        <v>53</v>
      </c>
      <c r="C61" s="21" t="str">
        <f t="shared" si="1"/>
        <v>05</v>
      </c>
      <c r="D61" s="21" t="str">
        <f t="shared" si="2"/>
        <v>479</v>
      </c>
      <c r="E61" s="21">
        <f t="shared" si="3"/>
        <v>3185479</v>
      </c>
      <c r="F61" s="21">
        <f t="shared" si="4"/>
        <v>59057</v>
      </c>
      <c r="G61" s="21">
        <v>34525184</v>
      </c>
      <c r="H61" s="21">
        <v>0</v>
      </c>
      <c r="I61" s="24">
        <f>32</f>
        <v>0</v>
      </c>
    </row>
    <row r="62">
      <c r="A62" s="21" t="s">
        <v>70</v>
      </c>
      <c r="B62" s="21" t="str">
        <f t="shared" si="0"/>
        <v>53</v>
      </c>
      <c r="C62" s="21" t="str">
        <f t="shared" si="1"/>
        <v>06</v>
      </c>
      <c r="D62" s="21" t="str">
        <f t="shared" si="2"/>
        <v>465</v>
      </c>
      <c r="E62" s="21">
        <f t="shared" si="3"/>
        <v>3186465</v>
      </c>
      <c r="F62" s="21">
        <f t="shared" si="4"/>
        <v>60043</v>
      </c>
      <c r="G62" s="21">
        <v>34525184</v>
      </c>
      <c r="H62" s="21">
        <v>0</v>
      </c>
      <c r="I62" s="24">
        <f>32</f>
        <v>0</v>
      </c>
    </row>
  </sheetData>
  <sheetProtection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Company/>
  <DocSecurity>0</DocSecurity>
  <ScaleCrop>false</ScaleCrop>
  <HeadingPairs>
    <vt:vector xmlns:vt="http://schemas.openxmlformats.org/officeDocument/2006/docPropsVTypes" size="2" baseType="variant">
      <vt:variant xmlns:vt="http://schemas.openxmlformats.org/officeDocument/2006/docPropsVTypes">
        <vt:lpstr xmlns:vt="http://schemas.openxmlformats.org/officeDocument/2006/docPropsVTypes">Werkbladen</vt:lpstr>
      </vt:variant>
      <vt:variant xmlns:vt="http://schemas.openxmlformats.org/officeDocument/2006/docPropsVTypes">
        <vt:i4 xmlns:vt="http://schemas.openxmlformats.org/officeDocument/2006/docPropsVTypes">1</vt:i4>
      </vt:variant>
    </vt:vector>
  </HeadingPairs>
  <TitlesOfParts>
    <vt:vector xmlns:vt="http://schemas.openxmlformats.org/officeDocument/2006/docPropsVTypes" size="1" baseType="lpstr">
      <vt:lpstr xmlns:vt="http://schemas.openxmlformats.org/officeDocument/2006/docPropsVTypes">Blad1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Michiel Willocx</dc:creator>
  <cp:lastModifiedBy>Nicolas Quartier</cp:lastModifiedBy>
  <dcterms:created xsi:type="dcterms:W3CDTF">2015-11-27T08:55:48Z</dcterms:created>
  <dcterms:modified xsi:type="dcterms:W3CDTF">2015-12-11T09:53:44Z</dcterms:modified>
  <cp:lastPrinted>2015-12-18T10:10:43Z</cp:lastPrinted>
</cp:coreProperties>
</file>