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<sst xmlns="http://schemas.openxmlformats.org/spreadsheetml/2006/main" count="29" uniqueCount="29">
  <si>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</si>
  <si>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</si>
  <si>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</si>
  <si>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</si>
  <si>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</si>
  <si>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</si>
  <si>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</si>
  <si>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</si>
  <si>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</si>
  <si>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</si>
  <si>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</si>
  <si>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</si>
  <si>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</si>
  <si>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</si>
  <si>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</si>
  <si>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</si>
  <si>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</si>
  <si>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</si>
  <si>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</si>
  <si>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</si>
  <si>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74,1 KB</t>
  </si>
  <si>
    <t>411,48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</si>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</sst>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3" t="s">
        <v>4</v>
      </c>
      <c r="B8" s="24"/>
      <c r="C8" s="25"/>
      <c r="D8" s="23">
        <f>Blad2!A2</f>
        <v>505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496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0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0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0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0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3" t="s">
        <v>4</v>
      </c>
      <c r="B40" s="24"/>
      <c r="C40" s="25"/>
      <c r="D40" s="23">
        <f>Blad2!A4</f>
        <v>496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492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0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0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0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0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27" t="s">
        <v>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 t="s">
        <v>7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3" t="s">
        <v>4</v>
      </c>
      <c r="B74" s="24"/>
      <c r="C74" s="25"/>
      <c r="D74" s="23">
        <f>Blad2!A6</f>
        <v>500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0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0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27" t="s">
        <v>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505</v>
      </c>
      <c r="B2" s="21"/>
      <c r="C2" s="21"/>
      <c r="D2" s="21"/>
      <c r="F2" s="21" t="s">
        <v>20</v>
      </c>
      <c r="G2" s="21" t="s">
        <v>21</v>
      </c>
    </row>
    <row r="3">
      <c r="A3" s="21">
        <v>496</v>
      </c>
      <c r="B3" s="21"/>
      <c r="C3" s="21"/>
      <c r="D3" s="21"/>
    </row>
    <row r="4">
      <c r="A4" s="21">
        <v>496</v>
      </c>
      <c r="B4" s="21"/>
      <c r="C4" s="21"/>
      <c r="D4" s="21"/>
    </row>
    <row r="5">
      <c r="A5" s="21">
        <v>492</v>
      </c>
      <c r="B5" s="21"/>
      <c r="C5" s="21"/>
      <c r="D5" s="21"/>
    </row>
    <row r="6">
      <c r="A6" s="21">
        <v>500</v>
      </c>
      <c r="B6" s="21"/>
      <c r="C6" s="21"/>
      <c r="D6" s="21"/>
    </row>
    <row r="7">
      <c r="A7" s="21">
        <f>(557-61)</f>
        <v>496</v>
      </c>
      <c r="B7" s="21"/>
      <c r="C7" s="21"/>
    </row>
    <row r="8">
      <c r="A8" s="21">
        <f>810-310</f>
        <v>500</v>
      </c>
      <c r="B8" s="21"/>
      <c r="C8" s="21"/>
    </row>
    <row r="9">
      <c r="A9" s="21">
        <f>809-308</f>
        <v>501</v>
      </c>
      <c r="B9" s="21"/>
      <c r="C9" s="21"/>
    </row>
    <row r="10">
      <c r="A10" s="21">
        <f>814-309</f>
        <v>505</v>
      </c>
      <c r="B10" s="21"/>
      <c r="C10" s="21"/>
    </row>
    <row r="11">
      <c r="A11" s="21">
        <f>(1000-570)+63</f>
        <v>493</v>
      </c>
      <c r="B11" s="21"/>
      <c r="C11" s="21"/>
    </row>
    <row r="12">
      <c r="A12" s="21">
        <f>(1000-807)+318</f>
        <v>511</v>
      </c>
      <c r="B12" s="21"/>
      <c r="C12" s="21"/>
    </row>
    <row r="13">
      <c r="A13" s="21">
        <f>(807-308)</f>
        <v>499</v>
      </c>
      <c r="B13" s="21"/>
      <c r="C13" s="21"/>
      <c r="G13" s="21" t="s">
        <v>22</v>
      </c>
      <c r="Q13" s="38" t="s">
        <v>23</v>
      </c>
    </row>
    <row r="14">
      <c r="A14" s="37" t="s">
        <v>24</v>
      </c>
      <c r="B14" s="37" t="s">
        <v>24</v>
      </c>
      <c r="C14" s="37" t="s">
        <v>24</v>
      </c>
      <c r="I14" s="38" t="s">
        <v>25</v>
      </c>
      <c r="K14" s="38" t="s">
        <v>26</v>
      </c>
      <c r="S14" s="38" t="s">
        <v>25</v>
      </c>
      <c r="U14" s="38" t="s">
        <v>26</v>
      </c>
    </row>
    <row r="15">
      <c r="A15" s="21">
        <f>AVERAGE(A2:A13)</f>
        <v>499.5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8">
        <f>STDEV(A2:A13)</f>
        <v>5.4855181241984</v>
      </c>
      <c r="I15" s="38">
        <f>CONFIDENCE(0.05,5.4855181241984,12)</f>
        <v>3.1036670266796</v>
      </c>
      <c r="K15" s="38">
        <f>A15-I15</f>
        <v>496.39633297332</v>
      </c>
      <c r="Q15" s="38">
        <f>COUNT(C2:C13)</f>
        <v>0</v>
      </c>
      <c r="R15" s="38" t="e">
        <f>STDEV(C2:C13)</f>
        <v>#DIV/0!</v>
      </c>
      <c r="S15" s="38" t="e">
        <f>CONFIDENCE(0.05,#DIV/0!,0)</f>
        <v>#DIV/0!</v>
      </c>
      <c r="U15" s="38">
        <f>C15-S15</f>
        <v>496.39633297332</v>
      </c>
    </row>
    <row r="16">
      <c r="K16" s="38" t="s">
        <v>27</v>
      </c>
      <c r="U16" s="38" t="s">
        <v>27</v>
      </c>
    </row>
    <row r="17">
      <c r="K17" s="38">
        <f>A15+I15</f>
        <v>502.60366702668</v>
      </c>
      <c r="U17" s="38">
        <f>C15+S15</f>
        <v>502.60366702668</v>
      </c>
    </row>
    <row r="20">
      <c r="I20" s="38" t="s">
        <v>28</v>
      </c>
      <c r="S20" s="38" t="s">
        <v>28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8" t="s">
        <v>25</v>
      </c>
      <c r="K27" s="38" t="s">
        <v>26</v>
      </c>
    </row>
    <row r="28">
      <c r="G28" s="21">
        <f>COUNT(B2:B13)</f>
        <v>0</v>
      </c>
      <c r="H28" s="38" t="e">
        <f>STDEV(B2:B13)</f>
        <v>#DIV/0!</v>
      </c>
      <c r="I28" s="38" t="e">
        <f>CONFIDENCE(0.05,#DIV/0!,0)</f>
        <v>#DIV/0!</v>
      </c>
      <c r="K28" s="38" t="e">
        <f>B15-I28</f>
        <v>#DIV/0!</v>
      </c>
    </row>
    <row r="29">
      <c r="K29" s="38" t="s">
        <v>27</v>
      </c>
    </row>
    <row r="30">
      <c r="K30" s="38" t="e">
        <f>B15+I28</f>
        <v>#DIV/0!</v>
      </c>
    </row>
    <row r="33">
      <c r="I33" s="38" t="s">
        <v>28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2015-12-10T15:31:05Z</dcterms:modified>
  <cp:lastPrinted>2016-01-05T17:46:41Z</cp:lastPrinted>
</cp:coreProperties>
</file>