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<sst xmlns="http://schemas.openxmlformats.org/spreadsheetml/2006/main" count="27" uniqueCount="27">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</sst>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2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62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4" t="s">
        <v>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3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25" t="s">
        <v>4</v>
      </c>
      <c r="B8" s="26"/>
      <c r="C8" s="27"/>
      <c r="D8" s="25">
        <f>Blad2!A2</f>
        <v>351</v>
      </c>
      <c r="E8" s="26"/>
      <c r="F8" s="26"/>
      <c r="G8" s="28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348</v>
      </c>
      <c r="S8" s="26"/>
      <c r="T8" s="26"/>
      <c r="U8" s="28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38</v>
      </c>
      <c r="E9" s="26"/>
      <c r="F9" s="26"/>
      <c r="G9" s="28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36</v>
      </c>
      <c r="S9" s="26"/>
      <c r="T9" s="26"/>
      <c r="U9" s="28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3</v>
      </c>
      <c r="E10" s="26"/>
      <c r="F10" s="26"/>
      <c r="G10" s="28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4</v>
      </c>
      <c r="S10" s="26"/>
      <c r="T10" s="26"/>
      <c r="U10" s="28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4" t="s">
        <v>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 t="s">
        <v>8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4" t="s">
        <v>12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 t="s">
        <v>12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35" t="s">
        <v>13</v>
      </c>
      <c r="B30" s="35"/>
      <c r="C30" s="35"/>
      <c r="D30" s="36">
        <f>Blad2!F2</f>
        <v>3.83</v>
      </c>
      <c r="E30" s="36"/>
      <c r="F30" s="36"/>
      <c r="G30" s="37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6">
        <v>8.75</v>
      </c>
      <c r="S30" s="36"/>
      <c r="T30" s="36"/>
      <c r="U30" s="37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6">
        <f>Blad2!G2</f>
        <v>10.8</v>
      </c>
      <c r="E31" s="36"/>
      <c r="F31" s="36"/>
      <c r="G31" s="37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6">
        <v>14.4</v>
      </c>
      <c r="S31" s="36"/>
      <c r="T31" s="36"/>
      <c r="U31" s="37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4" t="s">
        <v>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 t="s">
        <v>3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25" t="s">
        <v>4</v>
      </c>
      <c r="B40" s="26"/>
      <c r="C40" s="27"/>
      <c r="D40" s="25">
        <f>Blad2!A4</f>
        <v>349</v>
      </c>
      <c r="E40" s="26"/>
      <c r="F40" s="26"/>
      <c r="G40" s="28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342</v>
      </c>
      <c r="S40" s="26"/>
      <c r="T40" s="26"/>
      <c r="U40" s="28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37</v>
      </c>
      <c r="E41" s="26"/>
      <c r="F41" s="26"/>
      <c r="G41" s="28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35</v>
      </c>
      <c r="S41" s="26"/>
      <c r="T41" s="26"/>
      <c r="U41" s="28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4</v>
      </c>
      <c r="E42" s="26"/>
      <c r="F42" s="26"/>
      <c r="G42" s="28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1</v>
      </c>
      <c r="S42" s="26"/>
      <c r="T42" s="26"/>
      <c r="U42" s="28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3" t="s">
        <v>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 t="s">
        <v>7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4" t="s">
        <v>8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 t="s">
        <v>8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4" t="s">
        <v>12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 t="s">
        <v>12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35" t="s">
        <v>13</v>
      </c>
      <c r="B62" s="35"/>
      <c r="C62" s="35"/>
      <c r="D62" s="36">
        <v>8.75</v>
      </c>
      <c r="E62" s="36"/>
      <c r="F62" s="36"/>
      <c r="G62" s="37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6">
        <v>8.75</v>
      </c>
      <c r="S62" s="36"/>
      <c r="T62" s="36"/>
      <c r="U62" s="37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6">
        <v>14.4</v>
      </c>
      <c r="E63" s="36"/>
      <c r="F63" s="36"/>
      <c r="G63" s="37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6">
        <v>14.4</v>
      </c>
      <c r="S63" s="36"/>
      <c r="T63" s="36"/>
      <c r="U63" s="37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4" t="s">
        <v>3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>
      <c r="A74" s="25" t="s">
        <v>4</v>
      </c>
      <c r="B74" s="26"/>
      <c r="C74" s="27"/>
      <c r="D74" s="25">
        <f>Blad2!A6</f>
        <v>353</v>
      </c>
      <c r="E74" s="26"/>
      <c r="F74" s="26"/>
      <c r="G74" s="28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33</v>
      </c>
      <c r="E75" s="26"/>
      <c r="F75" s="26"/>
      <c r="G75" s="28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3</v>
      </c>
      <c r="E76" s="26"/>
      <c r="F76" s="26"/>
      <c r="G76" s="28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3" t="s">
        <v>7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4" t="s">
        <v>8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4" t="s">
        <v>12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>
      <c r="A96" s="35" t="s">
        <v>13</v>
      </c>
      <c r="B96" s="35"/>
      <c r="C96" s="35"/>
      <c r="D96" s="36">
        <v>8.75</v>
      </c>
      <c r="E96" s="36"/>
      <c r="F96" s="36"/>
      <c r="G96" s="37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6">
        <v>14.4</v>
      </c>
      <c r="E97" s="36"/>
      <c r="F97" s="36"/>
      <c r="G97" s="37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61:AB61"/>
    <mergeCell ref="O53:AB53"/>
    <mergeCell ref="A53:N53"/>
    <mergeCell ref="H37:N38"/>
    <mergeCell ref="A37:G38"/>
    <mergeCell ref="A39:N39"/>
    <mergeCell ref="K40:N40"/>
    <mergeCell ref="H40:J40"/>
    <mergeCell ref="D40:G40"/>
    <mergeCell ref="A40:C40"/>
    <mergeCell ref="K41:N41"/>
    <mergeCell ref="K42:N42"/>
    <mergeCell ref="A43:N43"/>
    <mergeCell ref="H41:J41"/>
    <mergeCell ref="H42:J42"/>
    <mergeCell ref="D41:G41"/>
    <mergeCell ref="A41:C41"/>
    <mergeCell ref="D42:G42"/>
    <mergeCell ref="A42:C42"/>
    <mergeCell ref="A10:C10"/>
    <mergeCell ref="A9:C9"/>
    <mergeCell ref="D9:G9"/>
    <mergeCell ref="O40:Q40"/>
    <mergeCell ref="O41:Q41"/>
    <mergeCell ref="V37:AB38"/>
    <mergeCell ref="O37:U38"/>
    <mergeCell ref="O39:AB39"/>
    <mergeCell ref="Y40:AB40"/>
    <mergeCell ref="Y41:AB41"/>
    <mergeCell ref="Y42:AB42"/>
    <mergeCell ref="V42:X42"/>
    <mergeCell ref="V41:X41"/>
    <mergeCell ref="V40:X40"/>
    <mergeCell ref="R40:U40"/>
    <mergeCell ref="R41:U41"/>
    <mergeCell ref="O42:Q42"/>
    <mergeCell ref="R42:U42"/>
    <mergeCell ref="O43:AB43"/>
    <mergeCell ref="D30:G30"/>
    <mergeCell ref="H30:J30"/>
    <mergeCell ref="K30:N30"/>
    <mergeCell ref="A33:N36"/>
    <mergeCell ref="O33:AB36"/>
    <mergeCell ref="H31:J31"/>
    <mergeCell ref="K31:N31"/>
    <mergeCell ref="O30:Q30"/>
    <mergeCell ref="R30:U30"/>
    <mergeCell ref="V30:X30"/>
    <mergeCell ref="O31:Q31"/>
    <mergeCell ref="R31:U31"/>
    <mergeCell ref="V31:X31"/>
    <mergeCell ref="Y31:AB31"/>
    <mergeCell ref="Y30:AB30"/>
    <mergeCell ref="A29:N29"/>
    <mergeCell ref="A21:N21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67:N70"/>
    <mergeCell ref="A71:G72"/>
    <mergeCell ref="H71:N72"/>
    <mergeCell ref="A73:N73"/>
    <mergeCell ref="H74:J74"/>
    <mergeCell ref="D74:G74"/>
    <mergeCell ref="A74:C74"/>
    <mergeCell ref="K75:N75"/>
    <mergeCell ref="H75:J75"/>
    <mergeCell ref="D75:G75"/>
    <mergeCell ref="A75:C75"/>
    <mergeCell ref="H76:J76"/>
    <mergeCell ref="D76:G76"/>
    <mergeCell ref="A76:C76"/>
    <mergeCell ref="A77:N77"/>
    <mergeCell ref="A87:N87"/>
    <mergeCell ref="A96:C96"/>
    <mergeCell ref="D96:G96"/>
    <mergeCell ref="H96:J96"/>
    <mergeCell ref="H97:J97"/>
    <mergeCell ref="D97:G97"/>
    <mergeCell ref="A97:C97"/>
    <mergeCell ref="A95:N95"/>
    <mergeCell ref="K96:N96"/>
    <mergeCell ref="K97:N97"/>
    <mergeCell ref="A30:C30"/>
    <mergeCell ref="A31:C31"/>
    <mergeCell ref="D31:G31"/>
    <mergeCell ref="A8:C8"/>
    <mergeCell ref="D8:G8"/>
    <mergeCell ref="A7:N7"/>
    <mergeCell ref="H5:N6"/>
    <mergeCell ref="A5:G6"/>
    <mergeCell ref="A1:N4"/>
    <mergeCell ref="O29:AB29"/>
    <mergeCell ref="O7:AB7"/>
    <mergeCell ref="O5:U6"/>
    <mergeCell ref="V5:AB6"/>
    <mergeCell ref="O1:AB4"/>
    <mergeCell ref="D10:G10"/>
    <mergeCell ref="H8:J8"/>
    <mergeCell ref="H9:J9"/>
    <mergeCell ref="H10:J10"/>
    <mergeCell ref="A11:N11"/>
    <mergeCell ref="K8:N8"/>
    <mergeCell ref="K10:N10"/>
    <mergeCell ref="O8:Q8"/>
    <mergeCell ref="O9:Q9"/>
    <mergeCell ref="O10:Q10"/>
    <mergeCell ref="R8:U8"/>
    <mergeCell ref="R9:U9"/>
    <mergeCell ref="R10:U10"/>
    <mergeCell ref="V8:X8"/>
    <mergeCell ref="V9:X9"/>
    <mergeCell ref="Y8:AB8"/>
    <mergeCell ref="Y9:AB9"/>
    <mergeCell ref="K76:N76"/>
    <mergeCell ref="K74:N74"/>
    <mergeCell ref="K9:N9"/>
    <mergeCell ref="Y10:AB10"/>
    <mergeCell ref="V10:X10"/>
    <mergeCell ref="O11:AB11"/>
    <mergeCell ref="O21:AB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E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351</v>
      </c>
      <c r="B2" s="21">
        <v>38</v>
      </c>
      <c r="C2" s="21">
        <v>3</v>
      </c>
      <c r="D2" s="21"/>
      <c r="F2" s="21">
        <v>3.83</v>
      </c>
      <c r="G2" s="21">
        <v>10.8</v>
      </c>
    </row>
    <row r="3">
      <c r="A3" s="21">
        <v>348</v>
      </c>
      <c r="B3" s="21">
        <v>36</v>
      </c>
      <c r="C3" s="21">
        <v>4</v>
      </c>
      <c r="D3" s="21"/>
    </row>
    <row r="4">
      <c r="A4" s="21">
        <v>349</v>
      </c>
      <c r="B4" s="21">
        <v>37</v>
      </c>
      <c r="C4" s="21">
        <v>4</v>
      </c>
      <c r="D4" s="21"/>
    </row>
    <row r="5">
      <c r="A5" s="21">
        <v>342</v>
      </c>
      <c r="B5" s="21">
        <v>35</v>
      </c>
      <c r="C5" s="21">
        <v>1</v>
      </c>
      <c r="D5" s="21"/>
    </row>
    <row r="6">
      <c r="A6" s="21">
        <v>353</v>
      </c>
      <c r="B6" s="21">
        <v>33</v>
      </c>
      <c r="C6" s="21">
        <v>3</v>
      </c>
      <c r="D6" s="21"/>
    </row>
    <row r="7">
      <c r="A7" s="21">
        <v>348</v>
      </c>
      <c r="B7" s="21">
        <v>36</v>
      </c>
      <c r="C7" s="21">
        <v>4</v>
      </c>
    </row>
    <row r="8">
      <c r="A8" s="21">
        <v>346</v>
      </c>
      <c r="B8" s="21">
        <v>31</v>
      </c>
      <c r="C8" s="21">
        <v>4</v>
      </c>
    </row>
    <row r="9">
      <c r="A9" s="39">
        <v>346</v>
      </c>
      <c r="B9" s="39">
        <v>26</v>
      </c>
      <c r="C9" s="39">
        <v>2</v>
      </c>
    </row>
    <row r="10">
      <c r="A10" s="21">
        <v>344</v>
      </c>
      <c r="B10" s="21">
        <v>36</v>
      </c>
      <c r="C10" s="21">
        <v>3</v>
      </c>
    </row>
    <row r="11">
      <c r="A11" s="21">
        <v>339</v>
      </c>
      <c r="B11" s="21">
        <v>35</v>
      </c>
      <c r="C11" s="21">
        <v>3</v>
      </c>
    </row>
    <row r="12">
      <c r="A12" s="21">
        <v>344</v>
      </c>
      <c r="B12" s="21">
        <v>44</v>
      </c>
      <c r="C12" s="21">
        <v>3</v>
      </c>
    </row>
    <row r="13">
      <c r="A13" s="21">
        <v>361</v>
      </c>
      <c r="B13" s="21">
        <v>39</v>
      </c>
      <c r="C13" s="21">
        <v>2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347.583333333333</v>
      </c>
      <c r="B15" s="21">
        <f>AVERAGE(B2:B13)</f>
        <v>35.5</v>
      </c>
      <c r="C15" s="21">
        <f>AVERAGE(C2:C13)</f>
        <v>3</v>
      </c>
      <c r="G15" s="21">
        <f>COUNT(A2:A13)</f>
        <v>12</v>
      </c>
      <c r="H15" s="40">
        <f>STDEV(A2:A13)</f>
        <v>5.71216140167519</v>
      </c>
      <c r="I15" s="40">
        <f>CONFIDENCE(0.05,5.71216140167519,12)</f>
        <v>3.2319001764381</v>
      </c>
      <c r="K15" s="40">
        <f>A15-I15</f>
        <v>344.351433156895</v>
      </c>
      <c r="Q15" s="40">
        <f>COUNT(C2:C13)</f>
        <v>12</v>
      </c>
      <c r="R15" s="40">
        <f>STDEV(C2:C13)</f>
        <v>0.953462589245592</v>
      </c>
      <c r="S15" s="40">
        <f>CONFIDENCE(0.05,0.953462589245592,12)</f>
        <v>0.53946233198282</v>
      </c>
      <c r="U15" s="40">
        <f>C15-S15</f>
        <v>2.46053766801718</v>
      </c>
    </row>
    <row r="16">
      <c r="K16" s="40" t="s">
        <v>25</v>
      </c>
      <c r="U16" s="40" t="s">
        <v>25</v>
      </c>
    </row>
    <row r="17">
      <c r="K17" s="40">
        <f>A15+I15</f>
        <v>350.815233509771</v>
      </c>
      <c r="U17" s="40">
        <f>C15+S15</f>
        <v>3.53946233198282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12</v>
      </c>
      <c r="H28" s="40">
        <f>STDEV(B2:B13)</f>
        <v>4.37970526198033</v>
      </c>
      <c r="I28" s="40">
        <f>CONFIDENCE(0.05,4.37970526198033,12)</f>
        <v>2.47800599695764</v>
      </c>
      <c r="K28" s="40">
        <f>B15-I28</f>
        <v>33.0219940030424</v>
      </c>
    </row>
    <row r="29">
      <c r="K29" s="40" t="s">
        <v>25</v>
      </c>
    </row>
    <row r="30">
      <c r="K30" s="40">
        <f>B15+I28</f>
        <v>37.9780059969576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2015-12-04T12:38:51Z</dcterms:modified>
  <cp:lastPrinted>2016-01-05T17:46:39Z</cp:lastPrinted>
</cp:coreProperties>
</file>