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<sst xmlns="http://schemas.openxmlformats.org/spreadsheetml/2006/main" count="27" uniqueCount="27">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</sst>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2" xfId="0" applyFont="1" applyFill="1" applyBorder="1"/>
    <xf numFmtId="0" fontId="7" fillId="2" borderId="0" xfId="0" applyFont="1" applyFill="1" applyBorder="1" applyAlignment="1">
      <alignment vertical="center" horizontal="center"/>
    </xf>
    <xf numFmtId="0" fontId="8" fillId="3" borderId="5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6" fillId="0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8" xfId="0" applyFont="1" applyFill="1" applyBorder="1" applyAlignment="1">
      <alignment vertical="bottom" horizontal="left"/>
    </xf>
    <xf numFmtId="0" fontId="7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377821</xdr:colOff>
      <xdr:row>66</xdr:row>
      <xdr:rowOff>29095</xdr:rowOff>
    </xdr:from>
    <xdr:to>
      <xdr:col>4</xdr:col>
      <xdr:colOff>417748</xdr:colOff>
      <xdr:row>69</xdr:row>
      <xdr:rowOff>135359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394507</xdr:colOff>
      <xdr:row>32</xdr:row>
      <xdr:rowOff>89817</xdr:rowOff>
    </xdr:from>
    <xdr:to>
      <xdr:col>4</xdr:col>
      <xdr:colOff>434434</xdr:colOff>
      <xdr:row>36</xdr:row>
      <xdr:rowOff>13915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379609</xdr:colOff>
      <xdr:row>32</xdr:row>
      <xdr:rowOff>74637</xdr:rowOff>
    </xdr:from>
    <xdr:to>
      <xdr:col>18</xdr:col>
      <xdr:colOff>419536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440394</xdr:colOff>
      <xdr:row>0</xdr:row>
      <xdr:rowOff>13573</xdr:rowOff>
    </xdr:from>
    <xdr:to>
      <xdr:col>4</xdr:col>
      <xdr:colOff>480321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425495</xdr:colOff>
      <xdr:row>0</xdr:row>
      <xdr:rowOff>59293</xdr:rowOff>
    </xdr:from>
    <xdr:to>
      <xdr:col>18</xdr:col>
      <xdr:colOff>465423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0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4.4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4.4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4.4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4" customHeight="1">
      <c r="A5" s="29" t="s">
        <v>1</v>
      </c>
      <c r="B5" s="29"/>
      <c r="C5" s="29"/>
      <c r="D5" s="29"/>
      <c r="E5" s="29"/>
      <c r="F5" s="29"/>
      <c r="G5" s="31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1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1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2" t="s">
        <v>4</v>
      </c>
      <c r="B8" s="33"/>
      <c r="C8" s="34"/>
      <c r="D8" s="32">
        <f>Blad2!A2</f>
        <v>1770</v>
      </c>
      <c r="E8" s="33"/>
      <c r="F8" s="33"/>
      <c r="G8" s="35"/>
      <c r="H8" s="32" t="s">
        <v>4</v>
      </c>
      <c r="I8" s="33"/>
      <c r="J8" s="34"/>
      <c r="K8" s="32"/>
      <c r="L8" s="33"/>
      <c r="M8" s="33"/>
      <c r="N8" s="34"/>
      <c r="O8" s="32" t="s">
        <v>4</v>
      </c>
      <c r="P8" s="33"/>
      <c r="Q8" s="34"/>
      <c r="R8" s="32">
        <f>Blad2!A3</f>
        <v>1820</v>
      </c>
      <c r="S8" s="33"/>
      <c r="T8" s="33"/>
      <c r="U8" s="35"/>
      <c r="V8" s="32" t="s">
        <v>4</v>
      </c>
      <c r="W8" s="33"/>
      <c r="X8" s="34"/>
      <c r="Y8" s="32"/>
      <c r="Z8" s="33"/>
      <c r="AA8" s="33"/>
      <c r="AB8" s="34"/>
    </row>
    <row r="9">
      <c r="A9" s="32" t="s">
        <v>5</v>
      </c>
      <c r="B9" s="33"/>
      <c r="C9" s="34"/>
      <c r="D9" s="32">
        <f>Blad2!B2</f>
        <v>49</v>
      </c>
      <c r="E9" s="33"/>
      <c r="F9" s="33"/>
      <c r="G9" s="35"/>
      <c r="H9" s="32" t="s">
        <v>5</v>
      </c>
      <c r="I9" s="33"/>
      <c r="J9" s="34"/>
      <c r="K9" s="32"/>
      <c r="L9" s="33"/>
      <c r="M9" s="33"/>
      <c r="N9" s="34"/>
      <c r="O9" s="32" t="s">
        <v>5</v>
      </c>
      <c r="P9" s="33"/>
      <c r="Q9" s="34"/>
      <c r="R9" s="32">
        <f>Blad2!B3</f>
        <v>48</v>
      </c>
      <c r="S9" s="33"/>
      <c r="T9" s="33"/>
      <c r="U9" s="35"/>
      <c r="V9" s="32" t="s">
        <v>5</v>
      </c>
      <c r="W9" s="33"/>
      <c r="X9" s="34"/>
      <c r="Y9" s="32"/>
      <c r="Z9" s="33"/>
      <c r="AA9" s="33"/>
      <c r="AB9" s="34"/>
    </row>
    <row r="10">
      <c r="A10" s="32" t="s">
        <v>6</v>
      </c>
      <c r="B10" s="33"/>
      <c r="C10" s="34"/>
      <c r="D10" s="32">
        <f>Blad2!C2</f>
        <v>31</v>
      </c>
      <c r="E10" s="33"/>
      <c r="F10" s="33"/>
      <c r="G10" s="35"/>
      <c r="H10" s="32" t="s">
        <v>6</v>
      </c>
      <c r="I10" s="33"/>
      <c r="J10" s="34"/>
      <c r="K10" s="32"/>
      <c r="L10" s="33"/>
      <c r="M10" s="33"/>
      <c r="N10" s="34"/>
      <c r="O10" s="32" t="s">
        <v>6</v>
      </c>
      <c r="P10" s="33"/>
      <c r="Q10" s="34"/>
      <c r="R10" s="32">
        <f>Blad2!C3</f>
        <v>30</v>
      </c>
      <c r="S10" s="33"/>
      <c r="T10" s="33"/>
      <c r="U10" s="35"/>
      <c r="V10" s="32" t="s">
        <v>6</v>
      </c>
      <c r="W10" s="33"/>
      <c r="X10" s="34"/>
      <c r="Y10" s="32"/>
      <c r="Z10" s="33"/>
      <c r="AA10" s="33"/>
      <c r="AB10" s="34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6" t="s">
        <v>13</v>
      </c>
      <c r="B30" s="26"/>
      <c r="C30" s="26"/>
      <c r="D30" s="23">
        <f>Blad2!F2</f>
        <v>2.24</v>
      </c>
      <c r="E30" s="23"/>
      <c r="F30" s="23"/>
      <c r="G30" s="24"/>
      <c r="H30" s="25" t="s">
        <v>13</v>
      </c>
      <c r="I30" s="26"/>
      <c r="J30" s="26"/>
      <c r="K30" s="23"/>
      <c r="L30" s="23"/>
      <c r="M30" s="23"/>
      <c r="N30" s="23"/>
      <c r="O30" s="26" t="s">
        <v>13</v>
      </c>
      <c r="P30" s="26"/>
      <c r="Q30" s="26"/>
      <c r="R30" s="23"/>
      <c r="S30" s="23"/>
      <c r="T30" s="23"/>
      <c r="U30" s="24"/>
      <c r="V30" s="25" t="s">
        <v>13</v>
      </c>
      <c r="W30" s="26"/>
      <c r="X30" s="26"/>
      <c r="Y30" s="23"/>
      <c r="Z30" s="23"/>
      <c r="AA30" s="23"/>
      <c r="AB30" s="23"/>
    </row>
    <row r="31">
      <c r="A31" s="26" t="s">
        <v>14</v>
      </c>
      <c r="B31" s="26"/>
      <c r="C31" s="26"/>
      <c r="D31" s="23"/>
      <c r="E31" s="23"/>
      <c r="F31" s="23"/>
      <c r="G31" s="24"/>
      <c r="H31" s="25" t="s">
        <v>14</v>
      </c>
      <c r="I31" s="26"/>
      <c r="J31" s="26"/>
      <c r="K31" s="23"/>
      <c r="L31" s="23"/>
      <c r="M31" s="23"/>
      <c r="N31" s="23"/>
      <c r="O31" s="26" t="s">
        <v>14</v>
      </c>
      <c r="P31" s="26"/>
      <c r="Q31" s="26"/>
      <c r="R31" s="23"/>
      <c r="S31" s="23"/>
      <c r="T31" s="23"/>
      <c r="U31" s="24"/>
      <c r="V31" s="25" t="s">
        <v>14</v>
      </c>
      <c r="W31" s="26"/>
      <c r="X31" s="26"/>
      <c r="Y31" s="23"/>
      <c r="Z31" s="23"/>
      <c r="AA31" s="23"/>
      <c r="AB31" s="23"/>
    </row>
    <row r="33">
      <c r="A33" s="30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 t="s"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9" t="s">
        <v>1</v>
      </c>
      <c r="B37" s="29"/>
      <c r="C37" s="29"/>
      <c r="D37" s="29"/>
      <c r="E37" s="29"/>
      <c r="F37" s="29"/>
      <c r="G37" s="31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1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1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1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32" t="s">
        <v>4</v>
      </c>
      <c r="B40" s="33"/>
      <c r="C40" s="34"/>
      <c r="D40" s="32">
        <f>Blad2!A4</f>
        <v>1774</v>
      </c>
      <c r="E40" s="33"/>
      <c r="F40" s="33"/>
      <c r="G40" s="35"/>
      <c r="H40" s="32" t="s">
        <v>4</v>
      </c>
      <c r="I40" s="33"/>
      <c r="J40" s="34"/>
      <c r="K40" s="32"/>
      <c r="L40" s="33"/>
      <c r="M40" s="33"/>
      <c r="N40" s="34"/>
      <c r="O40" s="32" t="s">
        <v>4</v>
      </c>
      <c r="P40" s="33"/>
      <c r="Q40" s="34"/>
      <c r="R40" s="32">
        <f>Blad2!A5</f>
        <v>1826</v>
      </c>
      <c r="S40" s="33"/>
      <c r="T40" s="33"/>
      <c r="U40" s="35"/>
      <c r="V40" s="32" t="s">
        <v>4</v>
      </c>
      <c r="W40" s="33"/>
      <c r="X40" s="34"/>
      <c r="Y40" s="32"/>
      <c r="Z40" s="33"/>
      <c r="AA40" s="33"/>
      <c r="AB40" s="34"/>
    </row>
    <row r="41">
      <c r="A41" s="32" t="s">
        <v>5</v>
      </c>
      <c r="B41" s="33"/>
      <c r="C41" s="34"/>
      <c r="D41" s="32">
        <f>Blad2!B4</f>
        <v>49</v>
      </c>
      <c r="E41" s="33"/>
      <c r="F41" s="33"/>
      <c r="G41" s="35"/>
      <c r="H41" s="32" t="s">
        <v>5</v>
      </c>
      <c r="I41" s="33"/>
      <c r="J41" s="34"/>
      <c r="K41" s="32"/>
      <c r="L41" s="33"/>
      <c r="M41" s="33"/>
      <c r="N41" s="34"/>
      <c r="O41" s="32" t="s">
        <v>5</v>
      </c>
      <c r="P41" s="33"/>
      <c r="Q41" s="34"/>
      <c r="R41" s="32">
        <f>Blad2!B5</f>
        <v>56</v>
      </c>
      <c r="S41" s="33"/>
      <c r="T41" s="33"/>
      <c r="U41" s="35"/>
      <c r="V41" s="32" t="s">
        <v>5</v>
      </c>
      <c r="W41" s="33"/>
      <c r="X41" s="34"/>
      <c r="Y41" s="32"/>
      <c r="Z41" s="33"/>
      <c r="AA41" s="33"/>
      <c r="AB41" s="34"/>
    </row>
    <row r="42">
      <c r="A42" s="32" t="s">
        <v>6</v>
      </c>
      <c r="B42" s="33"/>
      <c r="C42" s="34"/>
      <c r="D42" s="32">
        <f>Blad2!C4</f>
        <v>30</v>
      </c>
      <c r="E42" s="33"/>
      <c r="F42" s="33"/>
      <c r="G42" s="35"/>
      <c r="H42" s="32" t="s">
        <v>6</v>
      </c>
      <c r="I42" s="33"/>
      <c r="J42" s="34"/>
      <c r="K42" s="32"/>
      <c r="L42" s="33"/>
      <c r="M42" s="33"/>
      <c r="N42" s="34"/>
      <c r="O42" s="32" t="s">
        <v>6</v>
      </c>
      <c r="P42" s="33"/>
      <c r="Q42" s="34"/>
      <c r="R42" s="32">
        <f>Blad2!C5</f>
        <v>31</v>
      </c>
      <c r="S42" s="33"/>
      <c r="T42" s="33"/>
      <c r="U42" s="35"/>
      <c r="V42" s="32" t="s">
        <v>6</v>
      </c>
      <c r="W42" s="33"/>
      <c r="X42" s="34"/>
      <c r="Y42" s="32"/>
      <c r="Z42" s="33"/>
      <c r="AA42" s="33"/>
      <c r="AB42" s="34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6" t="s">
        <v>13</v>
      </c>
      <c r="B62" s="26"/>
      <c r="C62" s="26"/>
      <c r="D62" s="23"/>
      <c r="E62" s="23"/>
      <c r="F62" s="23"/>
      <c r="G62" s="24"/>
      <c r="H62" s="25" t="s">
        <v>13</v>
      </c>
      <c r="I62" s="26"/>
      <c r="J62" s="26"/>
      <c r="K62" s="23"/>
      <c r="L62" s="23"/>
      <c r="M62" s="23"/>
      <c r="N62" s="23"/>
      <c r="O62" s="26" t="s">
        <v>13</v>
      </c>
      <c r="P62" s="26"/>
      <c r="Q62" s="26"/>
      <c r="R62" s="23"/>
      <c r="S62" s="23"/>
      <c r="T62" s="23"/>
      <c r="U62" s="24"/>
      <c r="V62" s="25" t="s">
        <v>13</v>
      </c>
      <c r="W62" s="26"/>
      <c r="X62" s="26"/>
      <c r="Y62" s="23"/>
      <c r="Z62" s="23"/>
      <c r="AA62" s="23"/>
      <c r="AB62" s="23"/>
    </row>
    <row r="63">
      <c r="A63" s="26" t="s">
        <v>14</v>
      </c>
      <c r="B63" s="26"/>
      <c r="C63" s="26"/>
      <c r="D63" s="23"/>
      <c r="E63" s="23"/>
      <c r="F63" s="23"/>
      <c r="G63" s="24"/>
      <c r="H63" s="25" t="s">
        <v>14</v>
      </c>
      <c r="I63" s="26"/>
      <c r="J63" s="26"/>
      <c r="K63" s="23"/>
      <c r="L63" s="23"/>
      <c r="M63" s="23"/>
      <c r="N63" s="23"/>
      <c r="O63" s="26" t="s">
        <v>14</v>
      </c>
      <c r="P63" s="26"/>
      <c r="Q63" s="26"/>
      <c r="R63" s="23"/>
      <c r="S63" s="23"/>
      <c r="T63" s="23"/>
      <c r="U63" s="24"/>
      <c r="V63" s="25" t="s">
        <v>14</v>
      </c>
      <c r="W63" s="26"/>
      <c r="X63" s="26"/>
      <c r="Y63" s="23"/>
      <c r="Z63" s="23"/>
      <c r="AA63" s="23"/>
      <c r="AB63" s="23"/>
    </row>
    <row r="67">
      <c r="A67" s="30" t="s">
        <v>0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>
      <c r="A71" s="29" t="s">
        <v>1</v>
      </c>
      <c r="B71" s="29"/>
      <c r="C71" s="29"/>
      <c r="D71" s="29"/>
      <c r="E71" s="29"/>
      <c r="F71" s="29"/>
      <c r="G71" s="31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1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32" t="s">
        <v>4</v>
      </c>
      <c r="B74" s="33"/>
      <c r="C74" s="34"/>
      <c r="D74" s="32">
        <f>Blad2!A6</f>
        <v>1826</v>
      </c>
      <c r="E74" s="33"/>
      <c r="F74" s="33"/>
      <c r="G74" s="35"/>
      <c r="H74" s="32" t="s">
        <v>4</v>
      </c>
      <c r="I74" s="33"/>
      <c r="J74" s="34"/>
      <c r="K74" s="32"/>
      <c r="L74" s="33"/>
      <c r="M74" s="33"/>
      <c r="N74" s="34"/>
    </row>
    <row r="75">
      <c r="A75" s="32" t="s">
        <v>5</v>
      </c>
      <c r="B75" s="33"/>
      <c r="C75" s="34"/>
      <c r="D75" s="32">
        <f>Blad2!B6</f>
        <v>48</v>
      </c>
      <c r="E75" s="33"/>
      <c r="F75" s="33"/>
      <c r="G75" s="35"/>
      <c r="H75" s="32" t="s">
        <v>5</v>
      </c>
      <c r="I75" s="33"/>
      <c r="J75" s="34"/>
      <c r="K75" s="32"/>
      <c r="L75" s="33"/>
      <c r="M75" s="33"/>
      <c r="N75" s="34"/>
    </row>
    <row r="76">
      <c r="A76" s="32" t="s">
        <v>6</v>
      </c>
      <c r="B76" s="33"/>
      <c r="C76" s="34"/>
      <c r="D76" s="32">
        <f>Blad2!C6</f>
        <v>33</v>
      </c>
      <c r="E76" s="33"/>
      <c r="F76" s="33"/>
      <c r="G76" s="35"/>
      <c r="H76" s="32" t="s">
        <v>6</v>
      </c>
      <c r="I76" s="33"/>
      <c r="J76" s="34"/>
      <c r="K76" s="32"/>
      <c r="L76" s="33"/>
      <c r="M76" s="33"/>
      <c r="N76" s="34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6" t="s">
        <v>13</v>
      </c>
      <c r="B96" s="26"/>
      <c r="C96" s="26"/>
      <c r="D96" s="23"/>
      <c r="E96" s="23"/>
      <c r="F96" s="23"/>
      <c r="G96" s="24"/>
      <c r="H96" s="25" t="s">
        <v>13</v>
      </c>
      <c r="I96" s="26"/>
      <c r="J96" s="26"/>
      <c r="K96" s="23"/>
      <c r="L96" s="23"/>
      <c r="M96" s="23"/>
      <c r="N96" s="23"/>
    </row>
    <row r="97">
      <c r="A97" s="26" t="s">
        <v>14</v>
      </c>
      <c r="B97" s="26"/>
      <c r="C97" s="26"/>
      <c r="D97" s="23"/>
      <c r="E97" s="23"/>
      <c r="F97" s="23"/>
      <c r="G97" s="24"/>
      <c r="H97" s="25" t="s">
        <v>14</v>
      </c>
      <c r="I97" s="26"/>
      <c r="J97" s="26"/>
      <c r="K97" s="23"/>
      <c r="L97" s="23"/>
      <c r="M97" s="23"/>
      <c r="N97" s="23"/>
    </row>
  </sheetData>
  <sheetProtection/>
  <mergeCells count="135">
    <mergeCell ref="A73:N73"/>
    <mergeCell ref="K74:N74"/>
    <mergeCell ref="H74:J74"/>
    <mergeCell ref="D74:G74"/>
    <mergeCell ref="A74:C74"/>
    <mergeCell ref="D75:G75"/>
    <mergeCell ref="A75:C75"/>
    <mergeCell ref="K75:N75"/>
    <mergeCell ref="H75:J75"/>
    <mergeCell ref="K76:N76"/>
    <mergeCell ref="H76:J76"/>
    <mergeCell ref="D76:G76"/>
    <mergeCell ref="A76:C76"/>
    <mergeCell ref="A77:N77"/>
    <mergeCell ref="O62:Q62"/>
    <mergeCell ref="A62:C62"/>
    <mergeCell ref="D62:G62"/>
    <mergeCell ref="H62:J62"/>
    <mergeCell ref="K62:N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K40:N40"/>
    <mergeCell ref="H37:N38"/>
    <mergeCell ref="K41:N41"/>
    <mergeCell ref="A37:G38"/>
    <mergeCell ref="K42:N42"/>
    <mergeCell ref="H40:J40"/>
    <mergeCell ref="H41:J41"/>
    <mergeCell ref="A39:N39"/>
    <mergeCell ref="H42:J42"/>
    <mergeCell ref="D40:G40"/>
    <mergeCell ref="A40:C40"/>
    <mergeCell ref="D41:G41"/>
    <mergeCell ref="A41:C41"/>
    <mergeCell ref="A42:C42"/>
    <mergeCell ref="A43:N43"/>
    <mergeCell ref="H10:J10"/>
    <mergeCell ref="D10:G10"/>
    <mergeCell ref="A10:C10"/>
    <mergeCell ref="K9:N9"/>
    <mergeCell ref="H9:J9"/>
    <mergeCell ref="D9:G9"/>
    <mergeCell ref="A9:C9"/>
    <mergeCell ref="K8:N8"/>
    <mergeCell ref="H8:J8"/>
    <mergeCell ref="D8:G8"/>
    <mergeCell ref="A8:C8"/>
    <mergeCell ref="A7:N7"/>
    <mergeCell ref="A5:G6"/>
    <mergeCell ref="H5:N6"/>
    <mergeCell ref="A1:N4"/>
    <mergeCell ref="A97:C97"/>
    <mergeCell ref="D97:G97"/>
    <mergeCell ref="H97:J97"/>
    <mergeCell ref="A87:N87"/>
    <mergeCell ref="A95:N95"/>
    <mergeCell ref="A96:C96"/>
    <mergeCell ref="D96:G96"/>
    <mergeCell ref="H96:J96"/>
    <mergeCell ref="K96:N96"/>
    <mergeCell ref="K97:N97"/>
    <mergeCell ref="H71:N72"/>
    <mergeCell ref="A71:G72"/>
    <mergeCell ref="A67:N70"/>
    <mergeCell ref="A61:N61"/>
    <mergeCell ref="A53:N53"/>
    <mergeCell ref="O61:AB61"/>
    <mergeCell ref="O53:AB53"/>
    <mergeCell ref="O43:AB43"/>
    <mergeCell ref="O42:Q42"/>
    <mergeCell ref="D42:G42"/>
    <mergeCell ref="O41:Q41"/>
    <mergeCell ref="Y40:AB40"/>
    <mergeCell ref="R41:U41"/>
    <mergeCell ref="R42:U42"/>
    <mergeCell ref="Y41:AB41"/>
    <mergeCell ref="V42:X42"/>
    <mergeCell ref="Y42:AB42"/>
    <mergeCell ref="D31:G31"/>
    <mergeCell ref="A31:C31"/>
    <mergeCell ref="A30:C30"/>
    <mergeCell ref="H31:J31"/>
    <mergeCell ref="K31:N31"/>
    <mergeCell ref="O31:Q31"/>
    <mergeCell ref="O30:Q30"/>
    <mergeCell ref="R31:U31"/>
    <mergeCell ref="R30:U30"/>
    <mergeCell ref="V31:X31"/>
    <mergeCell ref="Y31:AB31"/>
    <mergeCell ref="V30:X30"/>
    <mergeCell ref="Y30:AB30"/>
    <mergeCell ref="O29:AB29"/>
    <mergeCell ref="A11:N11"/>
    <mergeCell ref="K10:N10"/>
    <mergeCell ref="A29:N29"/>
    <mergeCell ref="O21:AB21"/>
    <mergeCell ref="O10:Q10"/>
    <mergeCell ref="R10:U10"/>
    <mergeCell ref="V10:X10"/>
    <mergeCell ref="O9:Q9"/>
    <mergeCell ref="R9:U9"/>
    <mergeCell ref="V9:X9"/>
    <mergeCell ref="O8:Q8"/>
    <mergeCell ref="R8:U8"/>
    <mergeCell ref="V8:X8"/>
    <mergeCell ref="O5:U6"/>
    <mergeCell ref="O11:AB11"/>
    <mergeCell ref="Y10:AB10"/>
    <mergeCell ref="Y9:AB9"/>
    <mergeCell ref="Y8:AB8"/>
    <mergeCell ref="O7:AB7"/>
    <mergeCell ref="V5:AB6"/>
    <mergeCell ref="O1:AB4"/>
    <mergeCell ref="V41:X41"/>
    <mergeCell ref="V40:X40"/>
    <mergeCell ref="O39:AB39"/>
    <mergeCell ref="V37:AB38"/>
    <mergeCell ref="R40:U40"/>
    <mergeCell ref="O37:U38"/>
    <mergeCell ref="O40:Q40"/>
    <mergeCell ref="O33:AB36"/>
    <mergeCell ref="A33:N36"/>
    <mergeCell ref="A21:N21"/>
    <mergeCell ref="K30:N30"/>
    <mergeCell ref="H30:J30"/>
    <mergeCell ref="D30:G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1770</v>
      </c>
      <c r="B2" s="21">
        <v>49</v>
      </c>
      <c r="C2" s="21">
        <v>31</v>
      </c>
      <c r="D2" s="21"/>
      <c r="F2" s="21">
        <v>2.2400000000000004</v>
      </c>
      <c r="G2" s="21">
        <v>3.1</v>
      </c>
    </row>
    <row r="3">
      <c r="A3" s="21">
        <v>1820</v>
      </c>
      <c r="B3" s="21">
        <v>48</v>
      </c>
      <c r="C3" s="21">
        <v>30</v>
      </c>
      <c r="D3" s="21"/>
    </row>
    <row r="4">
      <c r="A4" s="21">
        <v>1774</v>
      </c>
      <c r="B4" s="21">
        <v>49</v>
      </c>
      <c r="C4" s="21">
        <v>30</v>
      </c>
      <c r="D4" s="21"/>
    </row>
    <row r="5">
      <c r="A5" s="21">
        <v>1826</v>
      </c>
      <c r="B5" s="21">
        <v>56</v>
      </c>
      <c r="C5" s="21">
        <v>31</v>
      </c>
      <c r="D5" s="21"/>
    </row>
    <row r="6">
      <c r="A6" s="21">
        <v>1826</v>
      </c>
      <c r="B6" s="21">
        <v>48</v>
      </c>
      <c r="C6" s="21">
        <v>33</v>
      </c>
      <c r="D6" s="21"/>
    </row>
    <row r="7">
      <c r="A7" s="21">
        <v>1802</v>
      </c>
      <c r="B7" s="21">
        <v>52</v>
      </c>
      <c r="C7" s="21">
        <v>31</v>
      </c>
    </row>
    <row r="8">
      <c r="A8" s="21">
        <v>1816</v>
      </c>
      <c r="B8" s="21">
        <v>47</v>
      </c>
      <c r="C8" s="21">
        <v>31</v>
      </c>
    </row>
    <row r="9">
      <c r="A9" s="21">
        <v>1806</v>
      </c>
      <c r="B9" s="21">
        <v>56</v>
      </c>
      <c r="C9" s="21">
        <v>30</v>
      </c>
    </row>
    <row r="10">
      <c r="A10" s="21">
        <v>1822</v>
      </c>
      <c r="B10" s="21">
        <v>50</v>
      </c>
      <c r="C10" s="21">
        <v>31</v>
      </c>
    </row>
    <row r="11">
      <c r="A11" s="21">
        <v>1786</v>
      </c>
      <c r="B11" s="21">
        <v>49</v>
      </c>
      <c r="C11" s="21">
        <v>30</v>
      </c>
    </row>
    <row r="12">
      <c r="A12" s="21">
        <v>1809</v>
      </c>
      <c r="B12" s="21">
        <v>52</v>
      </c>
      <c r="C12" s="21">
        <v>32</v>
      </c>
    </row>
    <row r="13">
      <c r="A13" s="21">
        <v>1785</v>
      </c>
      <c r="B13" s="21">
        <v>50</v>
      </c>
      <c r="C13" s="21">
        <v>29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1803.5</v>
      </c>
      <c r="B15" s="21">
        <f>AVERAGE(B2:B13)</f>
        <v>50.5</v>
      </c>
      <c r="C15" s="21">
        <f>AVERAGE(C2:C13)</f>
        <v>30.75</v>
      </c>
      <c r="G15" s="21">
        <f>COUNT(A2:A13)</f>
        <v>12</v>
      </c>
      <c r="H15" s="38">
        <f>STDEV(A2:A13)</f>
        <v>20.1426729290646</v>
      </c>
      <c r="I15" s="38">
        <f>CONFIDENCE(0.05,20.1426729290646,12)</f>
        <v>11.3965806663459</v>
      </c>
      <c r="K15" s="38">
        <f>A15-I15</f>
        <v>1792.10341933365</v>
      </c>
      <c r="Q15" s="38">
        <f>COUNT(C2:C13)</f>
        <v>12</v>
      </c>
      <c r="R15" s="38">
        <f>STDEV(C2:C13)</f>
        <v>1.05528970602217</v>
      </c>
      <c r="S15" s="38">
        <f>CONFIDENCE(0.05,1.05528970602217,12)</f>
        <v>0.597075388326062</v>
      </c>
      <c r="U15" s="38">
        <f>C15-S15</f>
        <v>1792.10341933365</v>
      </c>
    </row>
    <row r="16">
      <c r="K16" s="38" t="s">
        <v>25</v>
      </c>
      <c r="U16" s="38" t="s">
        <v>25</v>
      </c>
    </row>
    <row r="17">
      <c r="K17" s="38">
        <f>A15+I15</f>
        <v>1814.89658066635</v>
      </c>
      <c r="U17" s="38">
        <f>C15+S15</f>
        <v>1814.89658066635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2.96954235837474</v>
      </c>
      <c r="I28" s="38">
        <f>CONFIDENCE(0.05,2.96954235837474,12)</f>
        <v>1.68014588473588</v>
      </c>
      <c r="K28" s="38">
        <f>B15-I28</f>
        <v>48.8198541152641</v>
      </c>
    </row>
    <row r="29">
      <c r="K29" s="38" t="s">
        <v>25</v>
      </c>
    </row>
    <row r="30">
      <c r="K30" s="38">
        <f>B15+I28</f>
        <v>52.1801458847359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2015-12-01T14:36:12Z</dcterms:modified>
  <cp:lastPrinted>2016-01-05T17:46:39Z</cp:lastPrinted>
</cp:coreProperties>
</file>