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  <sheet state="visible" name="2021" sheetId="2" r:id="rId5"/>
    <sheet state="visible" name="2022" sheetId="3" r:id="rId6"/>
    <sheet state="visible" name="2023" sheetId="4" r:id="rId7"/>
    <sheet state="visible" name="2024" sheetId="5" r:id="rId8"/>
    <sheet state="visible" name="podsumowanie" sheetId="6" r:id="rId9"/>
  </sheets>
  <definedNames/>
  <calcPr/>
</workbook>
</file>

<file path=xl/sharedStrings.xml><?xml version="1.0" encoding="utf-8"?>
<sst xmlns="http://schemas.openxmlformats.org/spreadsheetml/2006/main" count="106" uniqueCount="27">
  <si>
    <t>wszystko</t>
  </si>
  <si>
    <t>z rowerm</t>
  </si>
  <si>
    <t>udział %</t>
  </si>
  <si>
    <t>z winy roweru</t>
  </si>
  <si>
    <t>udział all</t>
  </si>
  <si>
    <t>udział z rowerami</t>
  </si>
  <si>
    <t>zdarzenia</t>
  </si>
  <si>
    <t>kolizje</t>
  </si>
  <si>
    <t>wypadki</t>
  </si>
  <si>
    <t>ranni lekko</t>
  </si>
  <si>
    <t>ranni cięzko</t>
  </si>
  <si>
    <t>zmarli 30 dni</t>
  </si>
  <si>
    <t>zmarli</t>
  </si>
  <si>
    <t>zdarzenia bez rowerów</t>
  </si>
  <si>
    <t>z winy rowerów</t>
  </si>
  <si>
    <t>wina innych</t>
  </si>
  <si>
    <t>wypadki bez</t>
  </si>
  <si>
    <t>z winy</t>
  </si>
  <si>
    <t>ranni ciężko</t>
  </si>
  <si>
    <t>śmierc 30 dni</t>
  </si>
  <si>
    <t xml:space="preserve">śmierć </t>
  </si>
  <si>
    <t>% zd. z r.</t>
  </si>
  <si>
    <t xml:space="preserve">% winy r. w zd. </t>
  </si>
  <si>
    <t>% kol. z r.</t>
  </si>
  <si>
    <t>% winy r. w kol.</t>
  </si>
  <si>
    <t>% wyp. z r.</t>
  </si>
  <si>
    <t>% winy r. w wyp.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</si>
</sst>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Zdarzenia w 2020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'2020'!$A$13:$A$15</c:f>
            </c:strRef>
          </c:cat>
          <c:val>
            <c:numRef>
              <c:f>'2020'!$B$13:$B$15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Wypadki w 2024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1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'2024'!$A$17:$A$19</c:f>
            </c:strRef>
          </c:cat>
          <c:val>
            <c:numRef>
              <c:f>'2024'!$B$17:$B$19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Liczba wypadków i wszyscy ranni uczestnicy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podsumowanie!$B$1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podsumowanie!$A$2:$A$4</c:f>
            </c:strRef>
          </c:cat>
          <c:val>
            <c:numRef>
              <c:f>podsumowanie!$B$2:$B$4</c:f>
              <c:numCache/>
            </c:numRef>
          </c:val>
        </c:ser>
        <c:ser>
          <c:idx val="1"/>
          <c:order val="1"/>
          <c:tx>
            <c:strRef>
              <c:f>podsumowanie!$C$1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podsumowanie!$A$2:$A$4</c:f>
            </c:strRef>
          </c:cat>
          <c:val>
            <c:numRef>
              <c:f>podsumowanie!$C$2:$C$4</c:f>
              <c:numCache/>
            </c:numRef>
          </c:val>
        </c:ser>
        <c:ser>
          <c:idx val="2"/>
          <c:order val="2"/>
          <c:tx>
            <c:strRef>
              <c:f>podsumowanie!$D$1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podsumowanie!$A$2:$A$4</c:f>
            </c:strRef>
          </c:cat>
          <c:val>
            <c:numRef>
              <c:f>podsumowanie!$D$2:$D$4</c:f>
              <c:numCache/>
            </c:numRef>
          </c:val>
        </c:ser>
        <c:ser>
          <c:idx val="3"/>
          <c:order val="3"/>
          <c:tx>
            <c:strRef>
              <c:f>podsumowanie!$E$1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podsumowanie!$A$2:$A$4</c:f>
            </c:strRef>
          </c:cat>
          <c:val>
            <c:numRef>
              <c:f>podsumowanie!$E$2:$E$4</c:f>
              <c:numCache/>
            </c:numRef>
          </c:val>
        </c:ser>
        <c:ser>
          <c:idx val="4"/>
          <c:order val="4"/>
          <c:tx>
            <c:strRef>
              <c:f>podsumowanie!$F$1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podsumowanie!$A$2:$A$4</c:f>
            </c:strRef>
          </c:cat>
          <c:val>
            <c:numRef>
              <c:f>podsumowanie!$F$2:$F$4</c:f>
              <c:numCache/>
            </c:numRef>
          </c:val>
        </c:ser>
        <c:axId val="1712862349"/>
        <c:axId val="1289071732"/>
      </c:barChart>
      <c:catAx>
        <c:axId val="1712862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071732"/>
      </c:catAx>
      <c:valAx>
        <c:axId val="1289071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862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Udział rowerzystów i wina rowerzystów we wszystkich zdarzeniach drogowych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podsumowanie!$B$7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podsumowanie!$A$8:$A$13</c:f>
            </c:strRef>
          </c:cat>
          <c:val>
            <c:numRef>
              <c:f>podsumowanie!$B$8:$B$13</c:f>
              <c:numCache/>
            </c:numRef>
          </c:val>
        </c:ser>
        <c:ser>
          <c:idx val="1"/>
          <c:order val="1"/>
          <c:tx>
            <c:strRef>
              <c:f>podsumowanie!$C$7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podsumowanie!$A$8:$A$13</c:f>
            </c:strRef>
          </c:cat>
          <c:val>
            <c:numRef>
              <c:f>podsumowanie!$C$8:$C$13</c:f>
              <c:numCache/>
            </c:numRef>
          </c:val>
        </c:ser>
        <c:ser>
          <c:idx val="2"/>
          <c:order val="2"/>
          <c:tx>
            <c:strRef>
              <c:f>podsumowanie!$D$7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podsumowanie!$A$8:$A$13</c:f>
            </c:strRef>
          </c:cat>
          <c:val>
            <c:numRef>
              <c:f>podsumowanie!$D$8:$D$13</c:f>
              <c:numCache/>
            </c:numRef>
          </c:val>
        </c:ser>
        <c:ser>
          <c:idx val="3"/>
          <c:order val="3"/>
          <c:tx>
            <c:strRef>
              <c:f>podsumowanie!$E$7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podsumowanie!$A$8:$A$13</c:f>
            </c:strRef>
          </c:cat>
          <c:val>
            <c:numRef>
              <c:f>podsumowanie!$E$8:$E$13</c:f>
              <c:numCache/>
            </c:numRef>
          </c:val>
        </c:ser>
        <c:ser>
          <c:idx val="4"/>
          <c:order val="4"/>
          <c:tx>
            <c:strRef>
              <c:f>podsumowanie!$F$7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podsumowanie!$A$8:$A$13</c:f>
            </c:strRef>
          </c:cat>
          <c:val>
            <c:numRef>
              <c:f>podsumowanie!$F$8:$F$13</c:f>
              <c:numCache/>
            </c:numRef>
          </c:val>
        </c:ser>
        <c:axId val="196217571"/>
        <c:axId val="1185589091"/>
      </c:barChart>
      <c:catAx>
        <c:axId val="196217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589091"/>
      </c:catAx>
      <c:valAx>
        <c:axId val="1185589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17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Wypadki w 2020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1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'2020'!$A$17:$A$19</c:f>
            </c:strRef>
          </c:cat>
          <c:val>
            <c:numRef>
              <c:f>'2020'!$B$17:$B$19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Zdarzenia w 2021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'2021'!$A$13:$A$15</c:f>
            </c:strRef>
          </c:cat>
          <c:val>
            <c:numRef>
              <c:f>'2021'!$B$13:$B$15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Wypadki w 2021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1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'2021'!$A$17:$A$19</c:f>
            </c:strRef>
          </c:cat>
          <c:val>
            <c:numRef>
              <c:f>'2021'!$B$17:$B$19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Zdarzenia w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'2022'!$A$13:$A$15</c:f>
            </c:strRef>
          </c:cat>
          <c:val>
            <c:numRef>
              <c:f>'2022'!$B$13:$B$15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Wypadki w 2023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1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'2022'!$A$17:$A$19</c:f>
            </c:strRef>
          </c:cat>
          <c:val>
            <c:numRef>
              <c:f>'2022'!$B$17:$B$19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Zdarzenia w 2023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'2023'!$A$13:$A$15</c:f>
            </c:strRef>
          </c:cat>
          <c:val>
            <c:numRef>
              <c:f>'2023'!$B$13:$B$15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Wypadki w 2023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1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'2023'!$A$17:$A$19</c:f>
            </c:strRef>
          </c:cat>
          <c:val>
            <c:numRef>
              <c:f>'2023'!$B$17:$B$19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Zdarzenia w 2024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'2024'!$A$13:$A$15</c:f>
            </c:strRef>
          </c:cat>
          <c:val>
            <c:numRef>
              <c:f>'2024'!$B$13:$B$15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9</xdr:row>
      <xdr:rowOff>19050</xdr:rowOff>
    </xdr:from>
    <xdr:ext cx="5715000" cy="3981450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29</xdr:row>
      <xdr:rowOff>0</xdr:rowOff>
    </xdr:from>
    <xdr:ext cx="5715000" cy="3981450"/>
    <xdr:graphicFrame>
      <xdr:nvGraphicFramePr>
        <xdr:cNvPr id="2" name="Chart 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9</xdr:row>
      <xdr:rowOff>19050</xdr:rowOff>
    </xdr:from>
    <xdr:ext cx="5715000" cy="3981450"/>
    <xdr:graphicFrame>
      <xdr:nvGraphicFramePr>
        <xdr:cNvPr id="3" name="Chart 3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29</xdr:row>
      <xdr:rowOff>0</xdr:rowOff>
    </xdr:from>
    <xdr:ext cx="5715000" cy="3981450"/>
    <xdr:graphicFrame>
      <xdr:nvGraphicFramePr>
        <xdr:cNvPr id="4" name="Chart 4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9</xdr:row>
      <xdr:rowOff>19050</xdr:rowOff>
    </xdr:from>
    <xdr:ext cx="5715000" cy="3981450"/>
    <xdr:graphicFrame>
      <xdr:nvGraphicFramePr>
        <xdr:cNvPr id="5" name="Chart 5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29</xdr:row>
      <xdr:rowOff>0</xdr:rowOff>
    </xdr:from>
    <xdr:ext cx="5715000" cy="3981450"/>
    <xdr:graphicFrame>
      <xdr:nvGraphicFramePr>
        <xdr:cNvPr id="6" name="Chart 6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9</xdr:row>
      <xdr:rowOff>19050</xdr:rowOff>
    </xdr:from>
    <xdr:ext cx="5715000" cy="3981450"/>
    <xdr:graphicFrame>
      <xdr:nvGraphicFramePr>
        <xdr:cNvPr id="7" name="Chart 7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29</xdr:row>
      <xdr:rowOff>0</xdr:rowOff>
    </xdr:from>
    <xdr:ext cx="5715000" cy="3981450"/>
    <xdr:graphicFrame>
      <xdr:nvGraphicFramePr>
        <xdr:cNvPr id="8" name="Chart 8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9</xdr:row>
      <xdr:rowOff>38100</xdr:rowOff>
    </xdr:from>
    <xdr:ext cx="5715000" cy="3981450"/>
    <xdr:graphicFrame>
      <xdr:nvGraphicFramePr>
        <xdr:cNvPr id="9" name="Chart 9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352425</xdr:colOff>
      <xdr:row>29</xdr:row>
      <xdr:rowOff>19050</xdr:rowOff>
    </xdr:from>
    <xdr:ext cx="5715000" cy="3981450"/>
    <xdr:graphicFrame>
      <xdr:nvGraphicFramePr>
        <xdr:cNvPr id="10" name="Chart 10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923925</xdr:colOff>
      <xdr:row>1</xdr:row>
      <xdr:rowOff>9525</xdr:rowOff>
    </xdr:from>
    <xdr:ext cx="9658350" cy="5972175"/>
    <xdr:graphicFrame>
      <xdr:nvGraphicFramePr>
        <xdr:cNvPr id="11" name="Chart 1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923925</xdr:colOff>
      <xdr:row>30</xdr:row>
      <xdr:rowOff>152400</xdr:rowOff>
    </xdr:from>
    <xdr:ext cx="9658350" cy="5972175"/>
    <xdr:graphicFrame>
      <xdr:nvGraphicFramePr>
        <xdr:cNvPr id="12" name="Chart 12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7" max="7" width="12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9486.0</v>
      </c>
      <c r="C2" s="1">
        <v>365.0</v>
      </c>
      <c r="D2" s="2">
        <f t="shared" ref="D2:D8" si="1">C2/B2</f>
        <v>0.03847775669</v>
      </c>
      <c r="E2" s="3">
        <f>E3+E4</f>
        <v>125</v>
      </c>
      <c r="F2" s="2">
        <f t="shared" ref="F2:F8" si="2">E2/B2</f>
        <v>0.01317731394</v>
      </c>
      <c r="G2" s="2">
        <f t="shared" ref="G2:G6" si="3">E2/C2</f>
        <v>0.3424657534</v>
      </c>
    </row>
    <row r="3">
      <c r="A3" s="1" t="s">
        <v>7</v>
      </c>
      <c r="B3" s="1">
        <v>8568.0</v>
      </c>
      <c r="C3" s="1">
        <v>206.0</v>
      </c>
      <c r="D3" s="2">
        <f t="shared" si="1"/>
        <v>0.02404295051</v>
      </c>
      <c r="E3" s="1">
        <v>76.0</v>
      </c>
      <c r="F3" s="2">
        <f t="shared" si="2"/>
        <v>0.008870214753</v>
      </c>
      <c r="G3" s="2">
        <f t="shared" si="3"/>
        <v>0.3689320388</v>
      </c>
    </row>
    <row r="4">
      <c r="A4" s="4" t="s">
        <v>8</v>
      </c>
      <c r="B4" s="4">
        <v>918.0</v>
      </c>
      <c r="C4" s="4">
        <v>159.0</v>
      </c>
      <c r="D4" s="5">
        <f t="shared" si="1"/>
        <v>0.1732026144</v>
      </c>
      <c r="E4" s="4">
        <v>49.0</v>
      </c>
      <c r="F4" s="5">
        <f t="shared" si="2"/>
        <v>0.05337690632</v>
      </c>
      <c r="G4" s="5">
        <f t="shared" si="3"/>
        <v>0.3081761006</v>
      </c>
    </row>
    <row r="5">
      <c r="A5" s="1" t="s">
        <v>9</v>
      </c>
      <c r="B5" s="1">
        <v>481.0</v>
      </c>
      <c r="C5" s="1">
        <v>75.0</v>
      </c>
      <c r="D5" s="2">
        <f t="shared" si="1"/>
        <v>0.1559251559</v>
      </c>
      <c r="E5" s="1">
        <v>22.0</v>
      </c>
      <c r="F5" s="2">
        <f t="shared" si="2"/>
        <v>0.04573804574</v>
      </c>
      <c r="G5" s="2">
        <f t="shared" si="3"/>
        <v>0.2933333333</v>
      </c>
    </row>
    <row r="6">
      <c r="A6" s="1" t="s">
        <v>10</v>
      </c>
      <c r="B6" s="1">
        <v>560.0</v>
      </c>
      <c r="C6" s="1">
        <v>88.0</v>
      </c>
      <c r="D6" s="2">
        <f t="shared" si="1"/>
        <v>0.1571428571</v>
      </c>
      <c r="E6" s="1">
        <v>24.0</v>
      </c>
      <c r="F6" s="2">
        <f t="shared" si="2"/>
        <v>0.04285714286</v>
      </c>
      <c r="G6" s="2">
        <f t="shared" si="3"/>
        <v>0.2727272727</v>
      </c>
    </row>
    <row r="7">
      <c r="A7" s="1" t="s">
        <v>11</v>
      </c>
      <c r="B7" s="1">
        <v>10.0</v>
      </c>
      <c r="C7" s="1">
        <v>0.0</v>
      </c>
      <c r="D7" s="2">
        <f t="shared" si="1"/>
        <v>0</v>
      </c>
      <c r="E7" s="1">
        <v>0.0</v>
      </c>
      <c r="F7" s="2">
        <f t="shared" si="2"/>
        <v>0</v>
      </c>
      <c r="G7" s="6">
        <v>0.0</v>
      </c>
    </row>
    <row r="8">
      <c r="A8" s="1" t="s">
        <v>12</v>
      </c>
      <c r="B8" s="1">
        <v>13.0</v>
      </c>
      <c r="C8" s="1">
        <v>1.0</v>
      </c>
      <c r="D8" s="2">
        <f t="shared" si="1"/>
        <v>0.07692307692</v>
      </c>
      <c r="E8" s="1">
        <v>1.0</v>
      </c>
      <c r="F8" s="2">
        <f t="shared" si="2"/>
        <v>0.07692307692</v>
      </c>
      <c r="G8" s="2">
        <f>E8/C8</f>
        <v>1</v>
      </c>
    </row>
    <row r="13">
      <c r="A13" s="1" t="s">
        <v>13</v>
      </c>
      <c r="B13" s="3">
        <f>B2-C2</f>
        <v>9121</v>
      </c>
    </row>
    <row r="14">
      <c r="A14" s="1" t="s">
        <v>14</v>
      </c>
      <c r="B14" s="3">
        <f>E2</f>
        <v>125</v>
      </c>
    </row>
    <row r="15">
      <c r="A15" s="1" t="s">
        <v>15</v>
      </c>
      <c r="B15" s="3">
        <f>C2-B14</f>
        <v>240</v>
      </c>
    </row>
    <row r="17">
      <c r="A17" s="1" t="s">
        <v>16</v>
      </c>
      <c r="B17" s="3">
        <f>B4-C4</f>
        <v>759</v>
      </c>
    </row>
    <row r="18">
      <c r="A18" s="1" t="s">
        <v>17</v>
      </c>
      <c r="B18" s="3">
        <f>E4</f>
        <v>49</v>
      </c>
    </row>
    <row r="19">
      <c r="A19" s="1" t="s">
        <v>15</v>
      </c>
      <c r="B19" s="3">
        <f>C4-E4</f>
        <v>110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7" max="7" width="12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10602.0</v>
      </c>
      <c r="C2" s="1">
        <v>369.0</v>
      </c>
      <c r="D2" s="2">
        <f t="shared" ref="D2:D8" si="1">C2/B2</f>
        <v>0.03480475382</v>
      </c>
      <c r="E2" s="3">
        <f>E3+E4</f>
        <v>113</v>
      </c>
      <c r="F2" s="2">
        <f t="shared" ref="F2:F8" si="2">E2/B2</f>
        <v>0.01065836635</v>
      </c>
      <c r="G2" s="2">
        <f t="shared" ref="G2:G6" si="3">E2/C2</f>
        <v>0.3062330623</v>
      </c>
    </row>
    <row r="3">
      <c r="A3" s="1" t="s">
        <v>7</v>
      </c>
      <c r="B3" s="1">
        <v>9687.0</v>
      </c>
      <c r="C3" s="1">
        <v>187.0</v>
      </c>
      <c r="D3" s="2">
        <f t="shared" si="1"/>
        <v>0.01930422215</v>
      </c>
      <c r="E3" s="1">
        <v>71.0</v>
      </c>
      <c r="F3" s="2">
        <f t="shared" si="2"/>
        <v>0.00732941055</v>
      </c>
      <c r="G3" s="2">
        <f t="shared" si="3"/>
        <v>0.3796791444</v>
      </c>
    </row>
    <row r="4">
      <c r="A4" s="4" t="s">
        <v>8</v>
      </c>
      <c r="B4" s="4">
        <v>915.0</v>
      </c>
      <c r="C4" s="4">
        <v>182.0</v>
      </c>
      <c r="D4" s="5">
        <f t="shared" si="1"/>
        <v>0.1989071038</v>
      </c>
      <c r="E4" s="4">
        <v>42.0</v>
      </c>
      <c r="F4" s="5">
        <f t="shared" si="2"/>
        <v>0.04590163934</v>
      </c>
      <c r="G4" s="5">
        <f t="shared" si="3"/>
        <v>0.2307692308</v>
      </c>
    </row>
    <row r="5">
      <c r="A5" s="1" t="s">
        <v>9</v>
      </c>
      <c r="B5" s="1">
        <v>463.0</v>
      </c>
      <c r="C5" s="1">
        <v>74.0</v>
      </c>
      <c r="D5" s="2">
        <f t="shared" si="1"/>
        <v>0.1598272138</v>
      </c>
      <c r="E5" s="1">
        <v>17.0</v>
      </c>
      <c r="F5" s="2">
        <f t="shared" si="2"/>
        <v>0.03671706263</v>
      </c>
      <c r="G5" s="2">
        <f t="shared" si="3"/>
        <v>0.2297297297</v>
      </c>
    </row>
    <row r="6">
      <c r="A6" s="1" t="s">
        <v>10</v>
      </c>
      <c r="B6" s="1">
        <v>616.0</v>
      </c>
      <c r="C6" s="1">
        <v>113.0</v>
      </c>
      <c r="D6" s="2">
        <f t="shared" si="1"/>
        <v>0.1834415584</v>
      </c>
      <c r="E6" s="1">
        <v>21.0</v>
      </c>
      <c r="F6" s="2">
        <f t="shared" si="2"/>
        <v>0.03409090909</v>
      </c>
      <c r="G6" s="2">
        <f t="shared" si="3"/>
        <v>0.185840708</v>
      </c>
    </row>
    <row r="7">
      <c r="A7" s="1" t="s">
        <v>11</v>
      </c>
      <c r="B7" s="1">
        <v>5.0</v>
      </c>
      <c r="C7" s="1">
        <v>0.0</v>
      </c>
      <c r="D7" s="2">
        <f t="shared" si="1"/>
        <v>0</v>
      </c>
      <c r="E7" s="1">
        <v>0.0</v>
      </c>
      <c r="F7" s="2">
        <f t="shared" si="2"/>
        <v>0</v>
      </c>
      <c r="G7" s="6">
        <v>0.0</v>
      </c>
    </row>
    <row r="8">
      <c r="A8" s="1" t="s">
        <v>12</v>
      </c>
      <c r="B8" s="1">
        <v>10.0</v>
      </c>
      <c r="C8" s="1">
        <v>0.0</v>
      </c>
      <c r="D8" s="2">
        <f t="shared" si="1"/>
        <v>0</v>
      </c>
      <c r="E8" s="1">
        <v>0.0</v>
      </c>
      <c r="F8" s="2">
        <f t="shared" si="2"/>
        <v>0</v>
      </c>
      <c r="G8" s="6">
        <v>0.0</v>
      </c>
    </row>
    <row r="13">
      <c r="A13" s="1" t="s">
        <v>13</v>
      </c>
      <c r="B13" s="3">
        <f>B2-C2</f>
        <v>10233</v>
      </c>
    </row>
    <row r="14">
      <c r="A14" s="1" t="s">
        <v>14</v>
      </c>
      <c r="B14" s="3">
        <f>E2</f>
        <v>113</v>
      </c>
    </row>
    <row r="15">
      <c r="A15" s="1" t="s">
        <v>15</v>
      </c>
      <c r="B15" s="3">
        <f>C2-B14</f>
        <v>256</v>
      </c>
    </row>
    <row r="17">
      <c r="A17" s="1" t="s">
        <v>16</v>
      </c>
      <c r="B17" s="3">
        <f>B4-C4</f>
        <v>733</v>
      </c>
    </row>
    <row r="18">
      <c r="A18" s="1" t="s">
        <v>17</v>
      </c>
      <c r="B18" s="3">
        <f>E4</f>
        <v>42</v>
      </c>
    </row>
    <row r="19">
      <c r="A19" s="1" t="s">
        <v>15</v>
      </c>
      <c r="B19" s="3">
        <f>C4-E4</f>
        <v>140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7" max="7" width="12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9129.0</v>
      </c>
      <c r="C2" s="1">
        <v>435.0</v>
      </c>
      <c r="D2" s="2">
        <f t="shared" ref="D2:D8" si="1">C2/B2</f>
        <v>0.04765034505</v>
      </c>
      <c r="E2" s="3">
        <f>E3+E4</f>
        <v>131</v>
      </c>
      <c r="F2" s="2">
        <f t="shared" ref="F2:F8" si="2">E2/B2</f>
        <v>0.01434987403</v>
      </c>
      <c r="G2" s="2">
        <f t="shared" ref="G2:G6" si="3">E2/C2</f>
        <v>0.3011494253</v>
      </c>
    </row>
    <row r="3">
      <c r="A3" s="1" t="s">
        <v>7</v>
      </c>
      <c r="B3" s="1">
        <v>8209.0</v>
      </c>
      <c r="C3" s="1">
        <v>234.0</v>
      </c>
      <c r="D3" s="2">
        <f t="shared" si="1"/>
        <v>0.02850529906</v>
      </c>
      <c r="E3" s="1">
        <v>87.0</v>
      </c>
      <c r="F3" s="2">
        <f t="shared" si="2"/>
        <v>0.01059812401</v>
      </c>
      <c r="G3" s="2">
        <f t="shared" si="3"/>
        <v>0.3717948718</v>
      </c>
    </row>
    <row r="4">
      <c r="A4" s="4" t="s">
        <v>8</v>
      </c>
      <c r="B4" s="4">
        <v>920.0</v>
      </c>
      <c r="C4" s="4">
        <v>201.0</v>
      </c>
      <c r="D4" s="5">
        <f t="shared" si="1"/>
        <v>0.2184782609</v>
      </c>
      <c r="E4" s="4">
        <v>44.0</v>
      </c>
      <c r="F4" s="5">
        <f t="shared" si="2"/>
        <v>0.04782608696</v>
      </c>
      <c r="G4" s="5">
        <f t="shared" si="3"/>
        <v>0.2189054726</v>
      </c>
    </row>
    <row r="5">
      <c r="A5" s="1" t="s">
        <v>9</v>
      </c>
      <c r="B5" s="1">
        <v>549.0</v>
      </c>
      <c r="C5" s="1">
        <v>104.0</v>
      </c>
      <c r="D5" s="2">
        <f t="shared" si="1"/>
        <v>0.189435337</v>
      </c>
      <c r="E5" s="1">
        <v>25.0</v>
      </c>
      <c r="F5" s="2">
        <f t="shared" si="2"/>
        <v>0.04553734062</v>
      </c>
      <c r="G5" s="2">
        <f t="shared" si="3"/>
        <v>0.2403846154</v>
      </c>
    </row>
    <row r="6">
      <c r="A6" s="1" t="s">
        <v>10</v>
      </c>
      <c r="B6" s="1">
        <v>534.0</v>
      </c>
      <c r="C6" s="1">
        <v>109.0</v>
      </c>
      <c r="D6" s="2">
        <f t="shared" si="1"/>
        <v>0.2041198502</v>
      </c>
      <c r="E6" s="1">
        <v>15.0</v>
      </c>
      <c r="F6" s="2">
        <f t="shared" si="2"/>
        <v>0.02808988764</v>
      </c>
      <c r="G6" s="2">
        <f t="shared" si="3"/>
        <v>0.1376146789</v>
      </c>
    </row>
    <row r="7">
      <c r="A7" s="1" t="s">
        <v>11</v>
      </c>
      <c r="B7" s="1">
        <v>8.0</v>
      </c>
      <c r="C7" s="1">
        <v>1.0</v>
      </c>
      <c r="D7" s="2">
        <f t="shared" si="1"/>
        <v>0.125</v>
      </c>
      <c r="E7" s="1">
        <v>0.0</v>
      </c>
      <c r="F7" s="2">
        <f t="shared" si="2"/>
        <v>0</v>
      </c>
      <c r="G7" s="6">
        <v>0.0</v>
      </c>
    </row>
    <row r="8">
      <c r="A8" s="1" t="s">
        <v>12</v>
      </c>
      <c r="B8" s="1">
        <v>4.0</v>
      </c>
      <c r="C8" s="1">
        <v>0.0</v>
      </c>
      <c r="D8" s="2">
        <f t="shared" si="1"/>
        <v>0</v>
      </c>
      <c r="E8" s="1">
        <v>0.0</v>
      </c>
      <c r="F8" s="2">
        <f t="shared" si="2"/>
        <v>0</v>
      </c>
      <c r="G8" s="6">
        <v>0.0</v>
      </c>
    </row>
    <row r="13">
      <c r="A13" s="1" t="s">
        <v>13</v>
      </c>
      <c r="B13" s="3">
        <f>B2-C2</f>
        <v>8694</v>
      </c>
    </row>
    <row r="14">
      <c r="A14" s="1" t="s">
        <v>14</v>
      </c>
      <c r="B14" s="3">
        <f>E2</f>
        <v>131</v>
      </c>
    </row>
    <row r="15">
      <c r="A15" s="1" t="s">
        <v>15</v>
      </c>
      <c r="B15" s="3">
        <f>C2-B14</f>
        <v>304</v>
      </c>
    </row>
    <row r="17">
      <c r="A17" s="1" t="s">
        <v>16</v>
      </c>
      <c r="B17" s="3">
        <f>B4-C4</f>
        <v>719</v>
      </c>
    </row>
    <row r="18">
      <c r="A18" s="1" t="s">
        <v>17</v>
      </c>
      <c r="B18" s="3">
        <f>E4</f>
        <v>44</v>
      </c>
    </row>
    <row r="19">
      <c r="A19" s="1" t="s">
        <v>15</v>
      </c>
      <c r="B19" s="3">
        <f>C4-E4</f>
        <v>157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7" max="7" width="12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8974.0</v>
      </c>
      <c r="C2" s="3">
        <f>C3+C4</f>
        <v>442</v>
      </c>
      <c r="D2" s="2">
        <f t="shared" ref="D2:D8" si="1">C2/B2</f>
        <v>0.04925339871</v>
      </c>
      <c r="E2" s="3">
        <f>E3+E4</f>
        <v>155</v>
      </c>
      <c r="F2" s="2">
        <f t="shared" ref="F2:F8" si="2">E2/B2</f>
        <v>0.01727211946</v>
      </c>
      <c r="G2" s="2">
        <f t="shared" ref="G2:G6" si="3">E2/C2</f>
        <v>0.350678733</v>
      </c>
    </row>
    <row r="3">
      <c r="A3" s="1" t="s">
        <v>7</v>
      </c>
      <c r="B3" s="1">
        <v>8128.0</v>
      </c>
      <c r="C3" s="1">
        <v>258.0</v>
      </c>
      <c r="D3" s="2">
        <f t="shared" si="1"/>
        <v>0.03174212598</v>
      </c>
      <c r="E3" s="1">
        <v>110.0</v>
      </c>
      <c r="F3" s="2">
        <f t="shared" si="2"/>
        <v>0.01353346457</v>
      </c>
      <c r="G3" s="2">
        <f t="shared" si="3"/>
        <v>0.4263565891</v>
      </c>
    </row>
    <row r="4">
      <c r="A4" s="4" t="s">
        <v>8</v>
      </c>
      <c r="B4" s="4">
        <v>846.0</v>
      </c>
      <c r="C4" s="4">
        <v>184.0</v>
      </c>
      <c r="D4" s="5">
        <f t="shared" si="1"/>
        <v>0.2174940898</v>
      </c>
      <c r="E4" s="4">
        <v>45.0</v>
      </c>
      <c r="F4" s="5">
        <f t="shared" si="2"/>
        <v>0.05319148936</v>
      </c>
      <c r="G4" s="5">
        <f t="shared" si="3"/>
        <v>0.2445652174</v>
      </c>
    </row>
    <row r="5">
      <c r="A5" s="1" t="s">
        <v>9</v>
      </c>
      <c r="B5" s="1">
        <v>529.0</v>
      </c>
      <c r="C5" s="1">
        <v>105.0</v>
      </c>
      <c r="D5" s="2">
        <f t="shared" si="1"/>
        <v>0.1984877127</v>
      </c>
      <c r="E5" s="1">
        <v>23.0</v>
      </c>
      <c r="F5" s="2">
        <f t="shared" si="2"/>
        <v>0.04347826087</v>
      </c>
      <c r="G5" s="2">
        <f t="shared" si="3"/>
        <v>0.219047619</v>
      </c>
    </row>
    <row r="6">
      <c r="A6" s="1" t="s">
        <v>10</v>
      </c>
      <c r="B6" s="1">
        <v>410.0</v>
      </c>
      <c r="C6" s="1">
        <v>83.0</v>
      </c>
      <c r="D6" s="2">
        <f t="shared" si="1"/>
        <v>0.2024390244</v>
      </c>
      <c r="E6" s="1">
        <v>14.0</v>
      </c>
      <c r="F6" s="2">
        <f t="shared" si="2"/>
        <v>0.03414634146</v>
      </c>
      <c r="G6" s="2">
        <f t="shared" si="3"/>
        <v>0.1686746988</v>
      </c>
    </row>
    <row r="7">
      <c r="A7" s="1" t="s">
        <v>11</v>
      </c>
      <c r="B7" s="1">
        <v>10.0</v>
      </c>
      <c r="C7" s="1">
        <v>0.0</v>
      </c>
      <c r="D7" s="2">
        <f t="shared" si="1"/>
        <v>0</v>
      </c>
      <c r="E7" s="1">
        <v>0.0</v>
      </c>
      <c r="F7" s="2">
        <f t="shared" si="2"/>
        <v>0</v>
      </c>
      <c r="G7" s="6">
        <v>0.0</v>
      </c>
    </row>
    <row r="8">
      <c r="A8" s="1" t="s">
        <v>12</v>
      </c>
      <c r="B8" s="1">
        <v>9.0</v>
      </c>
      <c r="C8" s="1">
        <v>1.0</v>
      </c>
      <c r="D8" s="2">
        <f t="shared" si="1"/>
        <v>0.1111111111</v>
      </c>
      <c r="E8" s="1">
        <v>1.0</v>
      </c>
      <c r="F8" s="2">
        <f t="shared" si="2"/>
        <v>0.1111111111</v>
      </c>
      <c r="G8" s="2">
        <f>E8/C8</f>
        <v>1</v>
      </c>
    </row>
    <row r="13">
      <c r="A13" s="1" t="s">
        <v>13</v>
      </c>
      <c r="B13" s="3">
        <f>B2-C2</f>
        <v>8532</v>
      </c>
    </row>
    <row r="14">
      <c r="A14" s="1" t="s">
        <v>14</v>
      </c>
      <c r="B14" s="3">
        <f>E2</f>
        <v>155</v>
      </c>
    </row>
    <row r="15">
      <c r="A15" s="1" t="s">
        <v>15</v>
      </c>
      <c r="B15" s="3">
        <f>C2-B14</f>
        <v>287</v>
      </c>
    </row>
    <row r="17">
      <c r="A17" s="1" t="s">
        <v>16</v>
      </c>
      <c r="B17" s="3">
        <f>B4-C4</f>
        <v>662</v>
      </c>
    </row>
    <row r="18">
      <c r="A18" s="1" t="s">
        <v>17</v>
      </c>
      <c r="B18" s="3">
        <f>E4</f>
        <v>45</v>
      </c>
    </row>
    <row r="19">
      <c r="A19" s="1" t="s">
        <v>15</v>
      </c>
      <c r="B19" s="3">
        <f>C4-E4</f>
        <v>139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 t="s">
        <v>6</v>
      </c>
      <c r="B2" s="1">
        <v>9178.0</v>
      </c>
      <c r="C2" s="1">
        <v>457.0</v>
      </c>
      <c r="D2" s="2">
        <f t="shared" ref="D2:D8" si="1">C2/B2</f>
        <v>0.04979298322</v>
      </c>
      <c r="E2" s="3">
        <f>E3+E4</f>
        <v>172</v>
      </c>
      <c r="F2" s="2">
        <f t="shared" ref="F2:F8" si="2">E2/B2</f>
        <v>0.01874046633</v>
      </c>
      <c r="G2" s="2">
        <f t="shared" ref="G2:G6" si="3">E2/C2</f>
        <v>0.3763676149</v>
      </c>
    </row>
    <row r="3">
      <c r="A3" s="1" t="s">
        <v>7</v>
      </c>
      <c r="B3" s="1">
        <v>8319.0</v>
      </c>
      <c r="C3" s="1">
        <v>281.0</v>
      </c>
      <c r="D3" s="2">
        <f t="shared" si="1"/>
        <v>0.03377809833</v>
      </c>
      <c r="E3" s="1">
        <v>117.0</v>
      </c>
      <c r="F3" s="2">
        <f t="shared" si="2"/>
        <v>0.01406419041</v>
      </c>
      <c r="G3" s="2">
        <f t="shared" si="3"/>
        <v>0.4163701068</v>
      </c>
    </row>
    <row r="4">
      <c r="A4" s="4" t="s">
        <v>8</v>
      </c>
      <c r="B4" s="4">
        <v>859.0</v>
      </c>
      <c r="C4" s="4">
        <v>176.0</v>
      </c>
      <c r="D4" s="5">
        <f t="shared" si="1"/>
        <v>0.2048894063</v>
      </c>
      <c r="E4" s="4">
        <v>55.0</v>
      </c>
      <c r="F4" s="5">
        <f t="shared" si="2"/>
        <v>0.06402793946</v>
      </c>
      <c r="G4" s="5">
        <f t="shared" si="3"/>
        <v>0.3125</v>
      </c>
    </row>
    <row r="5">
      <c r="A5" s="1" t="s">
        <v>9</v>
      </c>
      <c r="B5" s="1">
        <v>465.0</v>
      </c>
      <c r="C5" s="1">
        <v>88.0</v>
      </c>
      <c r="D5" s="2">
        <f t="shared" si="1"/>
        <v>0.1892473118</v>
      </c>
      <c r="E5" s="1">
        <v>31.0</v>
      </c>
      <c r="F5" s="2">
        <f t="shared" si="2"/>
        <v>0.06666666667</v>
      </c>
      <c r="G5" s="2">
        <f t="shared" si="3"/>
        <v>0.3522727273</v>
      </c>
    </row>
    <row r="6">
      <c r="A6" s="1" t="s">
        <v>10</v>
      </c>
      <c r="B6" s="1">
        <v>473.0</v>
      </c>
      <c r="C6" s="1">
        <v>91.0</v>
      </c>
      <c r="D6" s="2">
        <f t="shared" si="1"/>
        <v>0.1923890063</v>
      </c>
      <c r="E6" s="1">
        <v>19.0</v>
      </c>
      <c r="F6" s="2">
        <f t="shared" si="2"/>
        <v>0.04016913319</v>
      </c>
      <c r="G6" s="2">
        <f t="shared" si="3"/>
        <v>0.2087912088</v>
      </c>
    </row>
    <row r="7">
      <c r="A7" s="1" t="s">
        <v>11</v>
      </c>
      <c r="B7" s="1">
        <v>7.0</v>
      </c>
      <c r="C7" s="1">
        <v>1.0</v>
      </c>
      <c r="D7" s="2">
        <f t="shared" si="1"/>
        <v>0.1428571429</v>
      </c>
      <c r="E7" s="1">
        <v>0.0</v>
      </c>
      <c r="F7" s="2">
        <f t="shared" si="2"/>
        <v>0</v>
      </c>
      <c r="G7" s="6">
        <v>0.0</v>
      </c>
    </row>
    <row r="8">
      <c r="A8" s="1" t="s">
        <v>12</v>
      </c>
      <c r="B8" s="1">
        <v>3.0</v>
      </c>
      <c r="C8" s="1">
        <v>0.0</v>
      </c>
      <c r="D8" s="2">
        <f t="shared" si="1"/>
        <v>0</v>
      </c>
      <c r="E8" s="1">
        <v>0.0</v>
      </c>
      <c r="F8" s="2">
        <f t="shared" si="2"/>
        <v>0</v>
      </c>
      <c r="G8" s="6">
        <v>0.0</v>
      </c>
    </row>
    <row r="13">
      <c r="A13" s="1" t="s">
        <v>13</v>
      </c>
      <c r="B13" s="3">
        <f>B2-C2</f>
        <v>8721</v>
      </c>
    </row>
    <row r="14">
      <c r="A14" s="1" t="s">
        <v>14</v>
      </c>
      <c r="B14" s="3">
        <f>E2</f>
        <v>172</v>
      </c>
    </row>
    <row r="15">
      <c r="A15" s="1" t="s">
        <v>15</v>
      </c>
      <c r="B15" s="3">
        <f>C2-B14</f>
        <v>285</v>
      </c>
    </row>
    <row r="17">
      <c r="A17" s="1" t="s">
        <v>16</v>
      </c>
      <c r="B17" s="3">
        <f>B4-C4</f>
        <v>683</v>
      </c>
    </row>
    <row r="18">
      <c r="A18" s="1" t="s">
        <v>17</v>
      </c>
      <c r="B18" s="3">
        <f>E4</f>
        <v>55</v>
      </c>
    </row>
    <row r="19">
      <c r="A19" s="1" t="s">
        <v>15</v>
      </c>
      <c r="B19" s="3">
        <f>C4-E4</f>
        <v>121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2020.0</v>
      </c>
      <c r="C1" s="1">
        <v>2021.0</v>
      </c>
      <c r="D1" s="1">
        <v>2022.0</v>
      </c>
      <c r="E1" s="1">
        <v>2023.0</v>
      </c>
      <c r="F1" s="1">
        <v>2024.0</v>
      </c>
    </row>
    <row r="2">
      <c r="A2" s="1" t="s">
        <v>8</v>
      </c>
      <c r="B2" s="3">
        <f>'2020'!C4</f>
        <v>159</v>
      </c>
      <c r="C2" s="3">
        <f>'2021'!C4</f>
        <v>182</v>
      </c>
      <c r="D2" s="3">
        <f>'2022'!C4</f>
        <v>201</v>
      </c>
      <c r="E2" s="3">
        <f>'2023'!C4</f>
        <v>184</v>
      </c>
      <c r="F2" s="3">
        <f>'2024'!C4</f>
        <v>176</v>
      </c>
    </row>
    <row r="3">
      <c r="A3" s="1" t="s">
        <v>9</v>
      </c>
      <c r="B3" s="3">
        <f>'2020'!C5</f>
        <v>75</v>
      </c>
      <c r="C3" s="3">
        <f>'2021'!C5</f>
        <v>74</v>
      </c>
      <c r="D3" s="3">
        <f>'2022'!C5</f>
        <v>104</v>
      </c>
      <c r="E3" s="3">
        <f>'2023'!C5</f>
        <v>105</v>
      </c>
      <c r="F3" s="3">
        <f>'2024'!C5</f>
        <v>88</v>
      </c>
    </row>
    <row r="4">
      <c r="A4" s="1" t="s">
        <v>18</v>
      </c>
      <c r="B4" s="3">
        <f>'2020'!C6</f>
        <v>88</v>
      </c>
      <c r="C4" s="3">
        <f>'2021'!C6</f>
        <v>113</v>
      </c>
      <c r="D4" s="3">
        <f>'2022'!C6</f>
        <v>109</v>
      </c>
      <c r="E4" s="3">
        <f>'2023'!C6</f>
        <v>83</v>
      </c>
      <c r="F4" s="3">
        <f>'2024'!C6</f>
        <v>91</v>
      </c>
    </row>
    <row r="5">
      <c r="A5" s="1" t="s">
        <v>19</v>
      </c>
      <c r="B5" s="3">
        <f>'2020'!C7</f>
        <v>0</v>
      </c>
      <c r="C5" s="3">
        <f>'2021'!C7</f>
        <v>0</v>
      </c>
      <c r="D5" s="3">
        <f>'2022'!C7</f>
        <v>1</v>
      </c>
      <c r="E5" s="3">
        <f>'2023'!C7</f>
        <v>0</v>
      </c>
      <c r="F5" s="3">
        <f>'2024'!C7</f>
        <v>1</v>
      </c>
    </row>
    <row r="6">
      <c r="A6" s="1" t="s">
        <v>20</v>
      </c>
      <c r="B6" s="3">
        <f>'2020'!C8</f>
        <v>1</v>
      </c>
      <c r="C6" s="3">
        <f>'2021'!C8</f>
        <v>0</v>
      </c>
      <c r="D6" s="3">
        <f>'2022'!C8</f>
        <v>0</v>
      </c>
      <c r="E6" s="3">
        <f>'2023'!C8</f>
        <v>1</v>
      </c>
      <c r="F6" s="3">
        <f>'2024'!C8</f>
        <v>0</v>
      </c>
    </row>
    <row r="7">
      <c r="B7" s="1">
        <v>2020.0</v>
      </c>
      <c r="C7" s="1">
        <v>2021.0</v>
      </c>
      <c r="D7" s="1">
        <v>2022.0</v>
      </c>
      <c r="E7" s="1">
        <v>2023.0</v>
      </c>
      <c r="F7" s="1">
        <v>2024.0</v>
      </c>
    </row>
    <row r="8">
      <c r="A8" s="1" t="s">
        <v>21</v>
      </c>
      <c r="B8" s="2">
        <f>'2020'!$D2</f>
        <v>0.03847775669</v>
      </c>
      <c r="C8" s="2">
        <f>'2021'!$D2</f>
        <v>0.03480475382</v>
      </c>
      <c r="D8" s="2">
        <f>'2022'!$D2</f>
        <v>0.04765034505</v>
      </c>
      <c r="E8" s="2">
        <f>'2023'!$D2</f>
        <v>0.04925339871</v>
      </c>
      <c r="F8" s="2">
        <f>'2024'!$D2</f>
        <v>0.04979298322</v>
      </c>
    </row>
    <row r="9">
      <c r="A9" s="1" t="s">
        <v>22</v>
      </c>
      <c r="B9" s="2">
        <f>'2020'!$F2</f>
        <v>0.01317731394</v>
      </c>
      <c r="C9" s="2">
        <f>'2021'!$F2</f>
        <v>0.01065836635</v>
      </c>
      <c r="D9" s="2">
        <f>'2022'!$F2</f>
        <v>0.01434987403</v>
      </c>
      <c r="E9" s="2">
        <f>'2023'!$F2</f>
        <v>0.01727211946</v>
      </c>
      <c r="F9" s="2">
        <f>'2024'!$F2</f>
        <v>0.01874046633</v>
      </c>
    </row>
    <row r="10">
      <c r="A10" s="1" t="s">
        <v>23</v>
      </c>
      <c r="B10" s="2">
        <f>'2020'!$D3</f>
        <v>0.02404295051</v>
      </c>
      <c r="C10" s="2">
        <f>'2021'!$D3</f>
        <v>0.01930422215</v>
      </c>
      <c r="D10" s="2">
        <f>'2022'!$D3</f>
        <v>0.02850529906</v>
      </c>
      <c r="E10" s="2">
        <f>'2023'!$D3</f>
        <v>0.03174212598</v>
      </c>
      <c r="F10" s="2">
        <f>'2024'!$D3</f>
        <v>0.03377809833</v>
      </c>
    </row>
    <row r="11">
      <c r="A11" s="1" t="s">
        <v>24</v>
      </c>
      <c r="B11" s="2">
        <f>'2020'!$F3</f>
        <v>0.008870214753</v>
      </c>
      <c r="C11" s="2">
        <f>'2021'!$F3</f>
        <v>0.00732941055</v>
      </c>
      <c r="D11" s="2">
        <f>'2022'!$F3</f>
        <v>0.01059812401</v>
      </c>
      <c r="E11" s="2">
        <f>'2023'!$F3</f>
        <v>0.01353346457</v>
      </c>
      <c r="F11" s="2">
        <f>'2024'!$F3</f>
        <v>0.01406419041</v>
      </c>
    </row>
    <row r="12">
      <c r="A12" s="1" t="s">
        <v>25</v>
      </c>
      <c r="B12" s="2">
        <f>'2020'!$D4</f>
        <v>0.1732026144</v>
      </c>
      <c r="C12" s="2">
        <f>'2021'!$D4</f>
        <v>0.1989071038</v>
      </c>
      <c r="D12" s="2">
        <f>'2022'!$D4</f>
        <v>0.2184782609</v>
      </c>
      <c r="E12" s="2">
        <f>'2023'!$D4</f>
        <v>0.2174940898</v>
      </c>
      <c r="F12" s="2">
        <f>'2024'!$D4</f>
        <v>0.2048894063</v>
      </c>
    </row>
    <row r="13">
      <c r="A13" s="1" t="s">
        <v>26</v>
      </c>
      <c r="B13" s="2">
        <f>'2020'!$F4</f>
        <v>0.05337690632</v>
      </c>
      <c r="C13" s="2">
        <f>'2021'!$F4</f>
        <v>0.04590163934</v>
      </c>
      <c r="D13" s="2">
        <f>'2022'!$F4</f>
        <v>0.04782608696</v>
      </c>
      <c r="E13" s="2">
        <f>'2023'!$F4</f>
        <v>0.05319148936</v>
      </c>
      <c r="F13" s="2">
        <f>'2024'!$F4</f>
        <v>0.06402793946</v>
      </c>
    </row>
  </sheetData>
  <drawing r:id="rId1"/>
</worksheet>
</file>