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/>
  </bookViews>
  <sheets>
    <sheet name="BOM X 20 boards" sheetId="1" r:id="rId1"/>
  </sheets>
  <definedNames>
    <definedName name="BoardQty">#REF!</definedName>
    <definedName name="digikey_part_data">#REF!</definedName>
    <definedName name="global_part_data">#REF!</definedName>
    <definedName name="local_part_data">#REF!</definedName>
    <definedName name="mouser_part_data">#REF!</definedName>
    <definedName name="newark_part_data">#REF!</definedName>
    <definedName name="seeedstudio_part_data">#REF!</definedName>
    <definedName name="TotalCost">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1" l="1"/>
  <c r="K11" i="1"/>
  <c r="L10" i="1"/>
  <c r="M10" i="1" s="1"/>
  <c r="K10" i="1"/>
  <c r="L16" i="1"/>
  <c r="K16" i="1"/>
  <c r="L20" i="1"/>
  <c r="M20" i="1" s="1"/>
  <c r="K20" i="1"/>
  <c r="L7" i="1"/>
  <c r="K7" i="1"/>
  <c r="L4" i="1"/>
  <c r="M4" i="1" s="1"/>
  <c r="K4" i="1"/>
  <c r="L6" i="1"/>
  <c r="K6" i="1"/>
  <c r="L5" i="1"/>
  <c r="M5" i="1" s="1"/>
  <c r="K5" i="1"/>
  <c r="L14" i="1"/>
  <c r="K14" i="1"/>
  <c r="L15" i="1"/>
  <c r="M15" i="1" s="1"/>
  <c r="K15" i="1"/>
  <c r="L13" i="1"/>
  <c r="K13" i="1"/>
  <c r="M13" i="1" l="1"/>
  <c r="M14" i="1"/>
  <c r="M6" i="1"/>
  <c r="M7" i="1"/>
  <c r="M16" i="1"/>
  <c r="M11" i="1"/>
</calcChain>
</file>

<file path=xl/sharedStrings.xml><?xml version="1.0" encoding="utf-8"?>
<sst xmlns="http://schemas.openxmlformats.org/spreadsheetml/2006/main" count="109" uniqueCount="87">
  <si>
    <t>Refs</t>
  </si>
  <si>
    <t>Value</t>
  </si>
  <si>
    <t>Desc</t>
  </si>
  <si>
    <t>Footprint</t>
  </si>
  <si>
    <t>Manf</t>
  </si>
  <si>
    <t>Manufacturer Part No</t>
  </si>
  <si>
    <t>Qty</t>
  </si>
  <si>
    <t>Unit$</t>
  </si>
  <si>
    <t>Ext$</t>
  </si>
  <si>
    <t>minQty</t>
  </si>
  <si>
    <t>minQtyPrice</t>
  </si>
  <si>
    <t>SKU to ORDER</t>
  </si>
  <si>
    <t>real price</t>
  </si>
  <si>
    <t>order from</t>
  </si>
  <si>
    <t>R1</t>
  </si>
  <si>
    <t>1M</t>
  </si>
  <si>
    <t>hack-footprints:R_0603_HandSoldering</t>
  </si>
  <si>
    <t>301010151</t>
  </si>
  <si>
    <t>Seeed</t>
  </si>
  <si>
    <t>R3</t>
  </si>
  <si>
    <t>10k</t>
  </si>
  <si>
    <t>301010299</t>
  </si>
  <si>
    <t>R2,R4</t>
  </si>
  <si>
    <t>330</t>
  </si>
  <si>
    <t>301010300</t>
  </si>
  <si>
    <t>C6,C7</t>
  </si>
  <si>
    <t>10pF</t>
  </si>
  <si>
    <t>hack-footprints:C_0603_HandSoldering</t>
  </si>
  <si>
    <t>302010097</t>
  </si>
  <si>
    <t>C8-C11</t>
  </si>
  <si>
    <t>100nF</t>
  </si>
  <si>
    <t>302010138</t>
  </si>
  <si>
    <t>C5</t>
  </si>
  <si>
    <t>4.7nF</t>
  </si>
  <si>
    <t>302010144</t>
  </si>
  <si>
    <t>D1</t>
  </si>
  <si>
    <t>RED</t>
  </si>
  <si>
    <t>hack-footprints:LED_0603_HandSoldering</t>
  </si>
  <si>
    <t>304090042</t>
  </si>
  <si>
    <t>X1</t>
  </si>
  <si>
    <t>ABS07</t>
  </si>
  <si>
    <t>hack-footprints:xtal_3.2x1.5mm</t>
  </si>
  <si>
    <t>306010055</t>
  </si>
  <si>
    <t>S1</t>
  </si>
  <si>
    <t>RST</t>
  </si>
  <si>
    <t>hack-footprints:SPST-PTS_810</t>
  </si>
  <si>
    <t>311020045</t>
  </si>
  <si>
    <t>P1</t>
  </si>
  <si>
    <t>USB_micro</t>
  </si>
  <si>
    <t>hack-footprints:ST-USB-001G</t>
  </si>
  <si>
    <t>P2,P3</t>
  </si>
  <si>
    <t>hack-footprints:Pin_Castellated_1x13</t>
  </si>
  <si>
    <t>320020128</t>
  </si>
  <si>
    <t>U3</t>
  </si>
  <si>
    <t>ATSAMD21E</t>
  </si>
  <si>
    <t>hack-footprints:QFN-32-1EP_5x5mm_Pitch0.5mm</t>
  </si>
  <si>
    <t>ATSAMD21E18A-MU</t>
  </si>
  <si>
    <t>L1</t>
  </si>
  <si>
    <t>BLM18EG221</t>
  </si>
  <si>
    <t>hack-footprints:L_0603_HandSoldering</t>
  </si>
  <si>
    <t>BLM18EG221SN1D</t>
  </si>
  <si>
    <t>C1,C2</t>
  </si>
  <si>
    <t>2.2uF</t>
  </si>
  <si>
    <t>CC0603MRX5R5BB225</t>
  </si>
  <si>
    <t>L2</t>
  </si>
  <si>
    <t>10uH</t>
  </si>
  <si>
    <t>hack-footprints:ELLVFG</t>
  </si>
  <si>
    <t>ELL-VFG100MC</t>
  </si>
  <si>
    <t>U1</t>
  </si>
  <si>
    <t>MIC5528</t>
  </si>
  <si>
    <t>hack-footprints:DFN-6-1EP_1.2x1.2mm_Pitch0.4mm</t>
  </si>
  <si>
    <t>MIC5528-3.3YMT-TR</t>
  </si>
  <si>
    <t>U2</t>
  </si>
  <si>
    <t>STF202</t>
  </si>
  <si>
    <t>hack-footprints:TSOP-6</t>
  </si>
  <si>
    <t>STF202-22T1G</t>
  </si>
  <si>
    <t>C3,C4</t>
  </si>
  <si>
    <t>10uF</t>
  </si>
  <si>
    <t>hack-footprints:c_elec_3x5.3</t>
  </si>
  <si>
    <t>UWX1C100MCL2GB</t>
  </si>
  <si>
    <t>P5</t>
  </si>
  <si>
    <t>CONN_SWD</t>
  </si>
  <si>
    <t>Digikey</t>
  </si>
  <si>
    <t>10118193-0001LF</t>
  </si>
  <si>
    <t>CONN_01X14</t>
  </si>
  <si>
    <t>NOTES</t>
  </si>
  <si>
    <t>PLACEHOLDER, end user will cut the header (40 positions) and solder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</si>
</sst>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09090"/>
      <rgbColor rgb="FF004A85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indowProtection="1" tabSelected="1" zoomScaleNormal="100" workbookViewId="0">
      <selection activeCell="F12" sqref="F12"/>
    </sheetView>
  </sheetViews>
  <sheetFormatPr defaultRowHeight="15" x14ac:dyDescent="0.25"/>
  <cols>
    <col min="2" max="2" width="12.7109375" customWidth="1"/>
    <col min="3" max="5" width="0" hidden="1"/>
    <col min="6" max="6" width="21.7109375"/>
    <col min="7" max="7" width="9.7109375" style="1"/>
    <col min="8" max="8" width="9" style="2"/>
    <col min="9" max="13" width="0" hidden="1"/>
    <col min="14" max="14" width="10.5703125" style="1"/>
    <col min="15" max="15" width="52" customWidth="1"/>
    <col min="16" max="16" width="49.42578125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85</v>
      </c>
    </row>
    <row r="2" spans="1:15" x14ac:dyDescent="0.25">
      <c r="A2" t="s">
        <v>61</v>
      </c>
      <c r="B2" t="s">
        <v>62</v>
      </c>
      <c r="D2" t="s">
        <v>27</v>
      </c>
      <c r="F2" t="s">
        <v>63</v>
      </c>
      <c r="G2" s="1">
        <v>2</v>
      </c>
      <c r="H2" s="6">
        <v>5.0799999999999998E-2</v>
      </c>
      <c r="I2">
        <v>2.032</v>
      </c>
      <c r="L2">
        <v>40</v>
      </c>
      <c r="M2" s="7">
        <v>2.032</v>
      </c>
      <c r="N2" s="9" t="s">
        <v>82</v>
      </c>
    </row>
    <row r="3" spans="1:15" x14ac:dyDescent="0.25">
      <c r="A3" t="s">
        <v>76</v>
      </c>
      <c r="B3" t="s">
        <v>77</v>
      </c>
      <c r="D3" t="s">
        <v>78</v>
      </c>
      <c r="F3" t="s">
        <v>79</v>
      </c>
      <c r="G3" s="1">
        <v>2</v>
      </c>
      <c r="H3" s="6">
        <v>0.13400000000000001</v>
      </c>
      <c r="I3">
        <v>5.36</v>
      </c>
      <c r="L3">
        <v>40</v>
      </c>
      <c r="M3" s="7">
        <v>5.36</v>
      </c>
      <c r="N3" s="9" t="s">
        <v>82</v>
      </c>
    </row>
    <row r="4" spans="1:15" x14ac:dyDescent="0.25">
      <c r="A4" t="s">
        <v>32</v>
      </c>
      <c r="B4" t="s">
        <v>33</v>
      </c>
      <c r="D4" t="s">
        <v>27</v>
      </c>
      <c r="F4" t="s">
        <v>34</v>
      </c>
      <c r="G4" s="1">
        <v>1</v>
      </c>
      <c r="H4" s="6">
        <v>0.01</v>
      </c>
      <c r="I4">
        <v>0.2</v>
      </c>
      <c r="J4">
        <v>100</v>
      </c>
      <c r="K4" s="7">
        <f>H4*J4</f>
        <v>1</v>
      </c>
      <c r="L4">
        <f>CEILING(G4/J4,1)</f>
        <v>1</v>
      </c>
      <c r="M4" s="7">
        <f>L4*K4</f>
        <v>1</v>
      </c>
      <c r="N4" s="1" t="s">
        <v>18</v>
      </c>
    </row>
    <row r="5" spans="1:15" x14ac:dyDescent="0.25">
      <c r="A5" t="s">
        <v>25</v>
      </c>
      <c r="B5" t="s">
        <v>26</v>
      </c>
      <c r="D5" t="s">
        <v>27</v>
      </c>
      <c r="F5" t="s">
        <v>28</v>
      </c>
      <c r="G5" s="1">
        <v>2</v>
      </c>
      <c r="H5" s="6">
        <v>0.01</v>
      </c>
      <c r="I5">
        <v>0.4</v>
      </c>
      <c r="J5">
        <v>100</v>
      </c>
      <c r="K5" s="7">
        <f>H5*J5</f>
        <v>1</v>
      </c>
      <c r="L5">
        <f>CEILING(G5/J5,1)</f>
        <v>1</v>
      </c>
      <c r="M5" s="7">
        <f>L5*K5</f>
        <v>1</v>
      </c>
      <c r="N5" s="1" t="s">
        <v>18</v>
      </c>
    </row>
    <row r="6" spans="1:15" x14ac:dyDescent="0.25">
      <c r="A6" t="s">
        <v>29</v>
      </c>
      <c r="B6" t="s">
        <v>30</v>
      </c>
      <c r="D6" t="s">
        <v>27</v>
      </c>
      <c r="F6" t="s">
        <v>31</v>
      </c>
      <c r="G6" s="1">
        <v>4</v>
      </c>
      <c r="H6" s="6">
        <v>0.02</v>
      </c>
      <c r="I6">
        <v>1.6</v>
      </c>
      <c r="J6">
        <v>100</v>
      </c>
      <c r="K6" s="7">
        <f>H6*J6</f>
        <v>2</v>
      </c>
      <c r="L6">
        <f>CEILING(G6/J6,1)</f>
        <v>1</v>
      </c>
      <c r="M6" s="7">
        <f>L6*K6</f>
        <v>2</v>
      </c>
      <c r="N6" s="1" t="s">
        <v>18</v>
      </c>
    </row>
    <row r="7" spans="1:15" x14ac:dyDescent="0.25">
      <c r="A7" t="s">
        <v>35</v>
      </c>
      <c r="B7" t="s">
        <v>36</v>
      </c>
      <c r="D7" t="s">
        <v>37</v>
      </c>
      <c r="F7" t="s">
        <v>38</v>
      </c>
      <c r="G7" s="1">
        <v>1</v>
      </c>
      <c r="H7" s="6">
        <v>0.03</v>
      </c>
      <c r="I7">
        <v>0.6</v>
      </c>
      <c r="J7">
        <v>50</v>
      </c>
      <c r="K7" s="7">
        <f>H7*J7</f>
        <v>1.5</v>
      </c>
      <c r="L7">
        <f>CEILING(G7/J7,1)</f>
        <v>1</v>
      </c>
      <c r="M7" s="7">
        <f>L7*K7</f>
        <v>1.5</v>
      </c>
      <c r="N7" s="1" t="s">
        <v>18</v>
      </c>
    </row>
    <row r="8" spans="1:15" x14ac:dyDescent="0.25">
      <c r="A8" t="s">
        <v>57</v>
      </c>
      <c r="B8" t="s">
        <v>58</v>
      </c>
      <c r="D8" t="s">
        <v>59</v>
      </c>
      <c r="F8" t="s">
        <v>60</v>
      </c>
      <c r="G8" s="1">
        <v>1</v>
      </c>
      <c r="H8" s="6">
        <v>0.10299999999999999</v>
      </c>
      <c r="I8">
        <v>2.06</v>
      </c>
      <c r="L8">
        <v>20</v>
      </c>
      <c r="M8" s="7">
        <v>2.06</v>
      </c>
      <c r="N8" s="9" t="s">
        <v>82</v>
      </c>
    </row>
    <row r="9" spans="1:15" x14ac:dyDescent="0.25">
      <c r="A9" t="s">
        <v>64</v>
      </c>
      <c r="B9" t="s">
        <v>65</v>
      </c>
      <c r="D9" t="s">
        <v>66</v>
      </c>
      <c r="F9" t="s">
        <v>67</v>
      </c>
      <c r="G9" s="1">
        <v>1</v>
      </c>
      <c r="H9" s="6">
        <v>0.21199999999999999</v>
      </c>
      <c r="I9">
        <v>4.24</v>
      </c>
      <c r="L9">
        <v>20</v>
      </c>
      <c r="M9" s="7">
        <v>4.24</v>
      </c>
      <c r="N9" s="9" t="s">
        <v>82</v>
      </c>
    </row>
    <row r="10" spans="1:15" x14ac:dyDescent="0.25">
      <c r="A10" t="s">
        <v>47</v>
      </c>
      <c r="B10" t="s">
        <v>48</v>
      </c>
      <c r="D10" t="s">
        <v>49</v>
      </c>
      <c r="F10" t="s">
        <v>83</v>
      </c>
      <c r="G10" s="1">
        <v>1</v>
      </c>
      <c r="H10" s="6">
        <v>0.3</v>
      </c>
      <c r="I10">
        <v>6</v>
      </c>
      <c r="J10">
        <v>10</v>
      </c>
      <c r="K10" s="7">
        <f>H10*J10</f>
        <v>3</v>
      </c>
      <c r="L10">
        <f>CEILING(G10/J10,1)</f>
        <v>1</v>
      </c>
      <c r="M10" s="7">
        <f>L10*K10</f>
        <v>3</v>
      </c>
      <c r="N10" s="9" t="s">
        <v>82</v>
      </c>
    </row>
    <row r="11" spans="1:15" x14ac:dyDescent="0.25">
      <c r="A11" t="s">
        <v>50</v>
      </c>
      <c r="B11" t="s">
        <v>84</v>
      </c>
      <c r="D11" t="s">
        <v>51</v>
      </c>
      <c r="F11" t="s">
        <v>52</v>
      </c>
      <c r="G11" s="1">
        <v>1</v>
      </c>
      <c r="H11" s="6">
        <v>0.08</v>
      </c>
      <c r="I11">
        <v>3.2</v>
      </c>
      <c r="J11">
        <v>30</v>
      </c>
      <c r="K11" s="7">
        <f>H11*J11</f>
        <v>2.4</v>
      </c>
      <c r="L11">
        <f>CEILING(G11/J11,1)</f>
        <v>1</v>
      </c>
      <c r="M11" s="7">
        <f>L11*K11</f>
        <v>2.4</v>
      </c>
      <c r="N11" s="1" t="s">
        <v>18</v>
      </c>
      <c r="O11" t="s">
        <v>86</v>
      </c>
    </row>
    <row r="12" spans="1:15" x14ac:dyDescent="0.25">
      <c r="A12" t="s">
        <v>80</v>
      </c>
      <c r="B12" t="s">
        <v>81</v>
      </c>
      <c r="F12" s="8">
        <v>320020119</v>
      </c>
      <c r="G12" s="1">
        <v>1</v>
      </c>
      <c r="H12" s="2">
        <v>0.2036</v>
      </c>
      <c r="N12" s="1" t="s">
        <v>18</v>
      </c>
    </row>
    <row r="13" spans="1:15" x14ac:dyDescent="0.25">
      <c r="A13" t="s">
        <v>14</v>
      </c>
      <c r="B13" t="s">
        <v>15</v>
      </c>
      <c r="D13" t="s">
        <v>16</v>
      </c>
      <c r="F13" t="s">
        <v>17</v>
      </c>
      <c r="G13" s="1">
        <v>1</v>
      </c>
      <c r="H13" s="6">
        <v>0.01</v>
      </c>
      <c r="I13">
        <v>0.2</v>
      </c>
      <c r="J13">
        <v>100</v>
      </c>
      <c r="K13" s="7">
        <f>H13*J13</f>
        <v>1</v>
      </c>
      <c r="L13">
        <f>CEILING(G13/J13,1)</f>
        <v>1</v>
      </c>
      <c r="M13" s="7">
        <f>L13*K13</f>
        <v>1</v>
      </c>
      <c r="N13" s="1" t="s">
        <v>18</v>
      </c>
    </row>
    <row r="14" spans="1:15" x14ac:dyDescent="0.25">
      <c r="A14" t="s">
        <v>22</v>
      </c>
      <c r="B14" t="s">
        <v>23</v>
      </c>
      <c r="D14" t="s">
        <v>16</v>
      </c>
      <c r="F14" t="s">
        <v>24</v>
      </c>
      <c r="G14" s="1">
        <v>2</v>
      </c>
      <c r="H14" s="6">
        <v>0.01</v>
      </c>
      <c r="I14">
        <v>0.4</v>
      </c>
      <c r="J14">
        <v>100</v>
      </c>
      <c r="K14" s="7">
        <f>H14*J14</f>
        <v>1</v>
      </c>
      <c r="L14">
        <f>CEILING(G14/J14,1)</f>
        <v>1</v>
      </c>
      <c r="M14" s="7">
        <f>L14*K14</f>
        <v>1</v>
      </c>
      <c r="N14" s="1" t="s">
        <v>18</v>
      </c>
    </row>
    <row r="15" spans="1:15" x14ac:dyDescent="0.25">
      <c r="A15" t="s">
        <v>19</v>
      </c>
      <c r="B15" t="s">
        <v>20</v>
      </c>
      <c r="D15" t="s">
        <v>16</v>
      </c>
      <c r="F15" t="s">
        <v>21</v>
      </c>
      <c r="G15" s="1">
        <v>1</v>
      </c>
      <c r="H15" s="6">
        <v>0.01</v>
      </c>
      <c r="I15">
        <v>0.2</v>
      </c>
      <c r="J15">
        <v>100</v>
      </c>
      <c r="K15" s="7">
        <f>H15*J15</f>
        <v>1</v>
      </c>
      <c r="L15">
        <f>CEILING(G15/J15,1)</f>
        <v>1</v>
      </c>
      <c r="M15" s="7">
        <f>L15*K15</f>
        <v>1</v>
      </c>
      <c r="N15" s="1" t="s">
        <v>18</v>
      </c>
    </row>
    <row r="16" spans="1:15" x14ac:dyDescent="0.25">
      <c r="A16" t="s">
        <v>43</v>
      </c>
      <c r="B16" t="s">
        <v>44</v>
      </c>
      <c r="D16" t="s">
        <v>45</v>
      </c>
      <c r="F16" t="s">
        <v>46</v>
      </c>
      <c r="G16" s="1">
        <v>1</v>
      </c>
      <c r="H16" s="6">
        <v>0.2036</v>
      </c>
      <c r="I16">
        <v>4.0720000000000001</v>
      </c>
      <c r="J16">
        <v>10</v>
      </c>
      <c r="K16" s="7">
        <f>H16*J16</f>
        <v>2.036</v>
      </c>
      <c r="L16">
        <f>CEILING(G16/J16,1)</f>
        <v>1</v>
      </c>
      <c r="M16" s="7">
        <f>L16*K16</f>
        <v>2.036</v>
      </c>
      <c r="N16" s="1" t="s">
        <v>18</v>
      </c>
    </row>
    <row r="17" spans="1:14" x14ac:dyDescent="0.25">
      <c r="A17" t="s">
        <v>68</v>
      </c>
      <c r="B17" t="s">
        <v>69</v>
      </c>
      <c r="D17" t="s">
        <v>70</v>
      </c>
      <c r="F17" t="s">
        <v>71</v>
      </c>
      <c r="G17" s="1">
        <v>1</v>
      </c>
      <c r="H17" s="6">
        <v>0.187</v>
      </c>
      <c r="I17">
        <v>3.74</v>
      </c>
      <c r="L17">
        <v>20</v>
      </c>
      <c r="M17" s="7">
        <v>3.74</v>
      </c>
      <c r="N17" s="9" t="s">
        <v>82</v>
      </c>
    </row>
    <row r="18" spans="1:14" x14ac:dyDescent="0.25">
      <c r="A18" t="s">
        <v>72</v>
      </c>
      <c r="B18" t="s">
        <v>73</v>
      </c>
      <c r="D18" t="s">
        <v>74</v>
      </c>
      <c r="F18" t="s">
        <v>75</v>
      </c>
      <c r="G18" s="1">
        <v>1</v>
      </c>
      <c r="H18" s="6">
        <v>0.49199999999999999</v>
      </c>
      <c r="I18">
        <v>9.84</v>
      </c>
      <c r="L18">
        <v>20</v>
      </c>
      <c r="M18" s="7">
        <v>9.84</v>
      </c>
      <c r="N18" s="9" t="s">
        <v>82</v>
      </c>
    </row>
    <row r="19" spans="1:14" x14ac:dyDescent="0.25">
      <c r="A19" t="s">
        <v>53</v>
      </c>
      <c r="B19" t="s">
        <v>54</v>
      </c>
      <c r="D19" t="s">
        <v>55</v>
      </c>
      <c r="F19" t="s">
        <v>56</v>
      </c>
      <c r="G19" s="1">
        <v>1</v>
      </c>
      <c r="H19" s="6">
        <v>3.04</v>
      </c>
      <c r="I19">
        <v>60.8</v>
      </c>
      <c r="L19">
        <v>20</v>
      </c>
      <c r="M19" s="7">
        <v>60.8</v>
      </c>
      <c r="N19" s="9" t="s">
        <v>82</v>
      </c>
    </row>
    <row r="20" spans="1:14" x14ac:dyDescent="0.25">
      <c r="A20" t="s">
        <v>39</v>
      </c>
      <c r="B20" t="s">
        <v>40</v>
      </c>
      <c r="D20" t="s">
        <v>41</v>
      </c>
      <c r="F20" t="s">
        <v>42</v>
      </c>
      <c r="G20" s="1">
        <v>1</v>
      </c>
      <c r="H20" s="6">
        <v>0.35</v>
      </c>
      <c r="I20">
        <v>7</v>
      </c>
      <c r="J20">
        <v>5</v>
      </c>
      <c r="K20" s="7">
        <f>H20*J20</f>
        <v>1.75</v>
      </c>
      <c r="L20">
        <f>CEILING(G20/J20,1)</f>
        <v>1</v>
      </c>
      <c r="M20" s="7">
        <f>L20*K20</f>
        <v>1.75</v>
      </c>
      <c r="N20" s="1" t="s">
        <v>18</v>
      </c>
    </row>
  </sheetData>
  <sortState ref="A2:O20">
    <sortCondition ref="A1"/>
  </sortState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X 20 boards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Perla, Michele</cp:lastModifiedBy>
  <cp:revision>3</cp:revision>
  <dcterms:created xsi:type="dcterms:W3CDTF">2016-01-07T13:50:36Z</dcterms:created>
  <dcterms:modified xsi:type="dcterms:W3CDTF">2016-01-25T16:58:51Z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