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D:\GitRepos\Uni\Thesis\Docs\InterimReport\"/>
    </mc:Choice>
  </mc:AlternateContent>
  <xr:revisionPtr revIDLastSave="0" documentId="13_ncr:1_{0F1668D7-93D1-4A2A-9757-9DAD3BAACBC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Planner'!A$2=MEDIAN('Project Planner'!A$2,'Project Planner'!$D1,'Project Planner'!$D1+'Project Planner'!$E1)*('Project Planner'!$D1&gt;0))*(('Project Planner'!A$2&lt;(INT('Project Planner'!$D1+'Project Planner'!$E1*'Project Planner'!$F1)))+('Project Planner'!A$2='Project Planner'!$D1))*('Project Planner'!$F1&gt;0)</definedName>
    <definedName name="period_selected">'Project Planner'!$G$1</definedName>
    <definedName name="PeriodInActual">'Project Planner'!A$2=MEDIAN('Project Planner'!A$2,'Project Planner'!$D1,'Project Planner'!$D1+'Project Planner'!$E1-1)</definedName>
    <definedName name="PeriodInPlan">'Project Planner'!A$2=MEDIAN('Project Planner'!A$2,'Project Planner'!$B1,'Project Planner'!$B1+'Project Planner'!$C1-1)</definedName>
    <definedName name="Plan">PeriodInPlan*('Project Planner'!$B1&gt;0)</definedName>
    <definedName name="_xlnm.Print_Area" localSheetId="0">'Project Planner'!$A$1:$IQ$61</definedName>
    <definedName name="_xlnm.Print_Titles" localSheetId="0">'Project Planner'!$2:$2</definedName>
    <definedName name="TitleRegion..BO60">'Project Planner'!$A$2:$A$2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43" i="1" l="1"/>
  <c r="E43" i="1"/>
  <c r="D43" i="1"/>
  <c r="C43" i="1"/>
  <c r="B43" i="1"/>
  <c r="F34" i="1"/>
  <c r="E34" i="1"/>
  <c r="D34" i="1"/>
  <c r="C34" i="1"/>
  <c r="B34" i="1"/>
  <c r="B11" i="1"/>
  <c r="E27" i="1"/>
  <c r="D27" i="1"/>
  <c r="C27" i="1"/>
  <c r="B27" i="1"/>
  <c r="F20" i="1"/>
  <c r="E20" i="1"/>
  <c r="D20" i="1"/>
  <c r="C20" i="1"/>
  <c r="B20" i="1"/>
  <c r="F11" i="1"/>
  <c r="E4" i="1"/>
  <c r="D4" i="1"/>
  <c r="C4" i="1"/>
  <c r="B4" i="1"/>
  <c r="E11" i="1"/>
  <c r="D11" i="1"/>
  <c r="C11" i="1"/>
  <c r="F27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</calcChain>
</file>

<file path=xl/sharedStrings.xml><?xml version="1.0" encoding="utf-8"?>
<sst xmlns="http://schemas.openxmlformats.org/spreadsheetml/2006/main" count="207" uniqueCount="207">
  <si>
    <t>ACTIVITY</t>
  </si>
  <si>
    <t xml:space="preserve"> Period Highlight:</t>
  </si>
  <si>
    <t>ACTUAL START</t>
  </si>
  <si>
    <t>ACTUAL DURATION</t>
  </si>
  <si>
    <t>PERCENT COMPLETE</t>
  </si>
  <si>
    <t>Actual Start</t>
  </si>
  <si>
    <t>Plan Duration</t>
  </si>
  <si>
    <t>30/05</t>
  </si>
  <si>
    <t>31/05</t>
  </si>
  <si>
    <t>01/06</t>
  </si>
  <si>
    <t>02/06</t>
  </si>
  <si>
    <t>03/06</t>
  </si>
  <si>
    <t>04/06</t>
  </si>
  <si>
    <t>05/06</t>
  </si>
  <si>
    <t>06/06</t>
  </si>
  <si>
    <t>07/06</t>
  </si>
  <si>
    <t>08/06</t>
  </si>
  <si>
    <t>09/06</t>
  </si>
  <si>
    <t>10/06</t>
  </si>
  <si>
    <t>11/06</t>
  </si>
  <si>
    <t>12/06</t>
  </si>
  <si>
    <t>13/06</t>
  </si>
  <si>
    <t>14/06</t>
  </si>
  <si>
    <t>15/06</t>
  </si>
  <si>
    <t>16/06</t>
  </si>
  <si>
    <t>17/06</t>
  </si>
  <si>
    <t>18/06</t>
  </si>
  <si>
    <t>19/06</t>
  </si>
  <si>
    <t>20/06</t>
  </si>
  <si>
    <t>21/06</t>
  </si>
  <si>
    <t>22/06</t>
  </si>
  <si>
    <t>23/06</t>
  </si>
  <si>
    <t>24/06</t>
  </si>
  <si>
    <t>25/06</t>
  </si>
  <si>
    <t>26/06</t>
  </si>
  <si>
    <t>27/06</t>
  </si>
  <si>
    <t>28/06</t>
  </si>
  <si>
    <t>29/06</t>
  </si>
  <si>
    <t>30/06</t>
  </si>
  <si>
    <t>01/07</t>
  </si>
  <si>
    <t>02/07</t>
  </si>
  <si>
    <t>03/07</t>
  </si>
  <si>
    <t>04/07</t>
  </si>
  <si>
    <t>05/07</t>
  </si>
  <si>
    <t>06/07</t>
  </si>
  <si>
    <t>07/07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</si>
  <si>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</si>
  <si>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</si>
  <si>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</si>
  <si>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</si>
  <si>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</si>
  <si>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</si>
  <si>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</si>
  <si>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</si>
  <si>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</si>
  <si>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</si>
  <si>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</si>
  <si>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</si>
  <si>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</si>
  <si>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</si>
  <si>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</si>
  <si>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</si>
  <si>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</si>
  <si>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</si>
  <si>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</si>
  <si>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</si>
  <si>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</si>
  <si>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29/07</t>
  </si>
  <si>
    <t>30/07</t>
  </si>
  <si>
    <t>31/07</t>
  </si>
  <si>
    <t>01/08</t>
  </si>
  <si>
    <t>02/08</t>
  </si>
  <si>
    <t>03/08</t>
  </si>
  <si>
    <t>04/08</t>
  </si>
  <si>
    <t>05/08</t>
  </si>
  <si>
    <t>06/08</t>
  </si>
  <si>
    <t>07/08</t>
  </si>
  <si>
    <t>08/08</t>
  </si>
  <si>
    <t>09/08</t>
  </si>
  <si>
    <t>10/08</t>
  </si>
  <si>
    <t>11/08</t>
  </si>
  <si>
    <t>12/08</t>
  </si>
  <si>
    <t>13/08</t>
  </si>
  <si>
    <t>14/08</t>
  </si>
  <si>
    <t>15/08</t>
  </si>
  <si>
    <t>16/08</t>
  </si>
  <si>
    <t>17/08</t>
  </si>
  <si>
    <t>18/08</t>
  </si>
  <si>
    <t>19/08</t>
  </si>
  <si>
    <t>20/08</t>
  </si>
  <si>
    <t>21/08</t>
  </si>
  <si>
    <t>22/08</t>
  </si>
  <si>
    <t>23/08</t>
  </si>
  <si>
    <t>24/08</t>
  </si>
  <si>
    <t>25/08</t>
  </si>
  <si>
    <t>26/08</t>
  </si>
  <si>
    <t>27/08</t>
  </si>
  <si>
    <t>28/08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</si>
  <si>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</si>
  <si>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</si>
  <si>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</si>
  <si>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</si>
  <si>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</si>
  <si>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</si>
  <si>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</si>
  <si>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</si>
  <si>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</si>
  <si>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</si>
  <si>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</si>
  <si>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</si>
  <si>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</si>
  <si>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</si>
  <si>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</si>
  <si>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</si>
  <si>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</si>
  <si>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</si>
  <si>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</si>
  <si>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</si>
  <si>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</si>
  <si>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</si>
  <si>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</si>
  <si>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</si>
  <si>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</si>
  <si>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</si>
  <si>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</si>
  <si>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</si>
  <si>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</si>
  <si>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</si>
  <si>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</si>
  <si>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</si>
  <si>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</si>
  <si>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</si>
  <si>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</si>
  <si>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</si>
  <si>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</si>
  <si>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</si>
  <si>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</si>
  <si>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</si>
  <si>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</si>
  <si>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</si>
  <si>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</si>
  <si>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11/10</t>
  </si>
  <si>
    <t>12/10</t>
  </si>
  <si>
    <t>13/10</t>
  </si>
  <si>
    <t>14/10</t>
  </si>
  <si>
    <t>15/10</t>
  </si>
  <si>
    <t>16/10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</si>
  <si>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</si>
  <si>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</si>
  <si>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</si>
  <si>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</si>
  <si>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</si>
  <si>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</si>
  <si>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</si>
  <si>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</si>
  <si>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</si>
  <si>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</si>
  <si>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</si>
  <si>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PLANNED START</t>
  </si>
  <si>
    <t>PLANNED DURATION</t>
  </si>
  <si>
    <t>% Complete</t>
  </si>
  <si>
    <t>Actual (beyond plan)</t>
  </si>
  <si>
    <t>% Complete (beyond plan)</t>
  </si>
  <si>
    <t xml:space="preserve"> </t>
  </si>
  <si>
    <t>Background: Problem space investigation</t>
  </si>
  <si>
    <t>McDonnell Thesis - Gantt Chart</t>
  </si>
  <si>
    <t>Background: Thesis focus</t>
  </si>
  <si>
    <t>Background: Scoping</t>
  </si>
  <si>
    <t>Background: Literature review</t>
  </si>
  <si>
    <t>Background: Literature review round 2</t>
  </si>
  <si>
    <t>SIMULATION</t>
  </si>
  <si>
    <t>Engine comparison</t>
  </si>
  <si>
    <t>Inter Process communications reesarch and prototype</t>
  </si>
  <si>
    <t>Time dilation research and prototype</t>
  </si>
  <si>
    <t>Python vs C++ research</t>
  </si>
  <si>
    <t>Digital Image Processing course</t>
  </si>
  <si>
    <t>MATLAB tests</t>
  </si>
  <si>
    <t>Python famil</t>
  </si>
  <si>
    <t>Open CV famil</t>
  </si>
  <si>
    <t>BACKGROUND AND RESEARCH</t>
  </si>
  <si>
    <t>GPS data analysis</t>
  </si>
  <si>
    <t>Curve matching option research</t>
  </si>
  <si>
    <t>Background research</t>
  </si>
  <si>
    <t>Curved lane option research</t>
  </si>
  <si>
    <t>Curved lane tests</t>
  </si>
  <si>
    <t>Straight lane tests</t>
  </si>
  <si>
    <t>MISC</t>
  </si>
  <si>
    <t>Interim report</t>
  </si>
  <si>
    <t>Viva preparation</t>
  </si>
  <si>
    <t>Final Seminar preparation</t>
  </si>
  <si>
    <t>Draft summary report</t>
  </si>
  <si>
    <t>Final summary report</t>
  </si>
  <si>
    <t>Distributable package of simulation</t>
  </si>
  <si>
    <t xml:space="preserve">Prototype </t>
  </si>
  <si>
    <t>ROAD DETECTION</t>
  </si>
  <si>
    <t>Intersection detection tests</t>
  </si>
  <si>
    <t>Intersection models tests</t>
  </si>
  <si>
    <t>Intersection detection matching to models</t>
  </si>
  <si>
    <t>Commence agile development</t>
  </si>
  <si>
    <t>Minimum Viable Product</t>
  </si>
  <si>
    <t>Integration of Simulation data flow tests</t>
  </si>
  <si>
    <t>Release candidate polish</t>
  </si>
  <si>
    <t>MAP MATCHING AND NAVIGATION LOCALISATION</t>
  </si>
  <si>
    <t>Refinement</t>
  </si>
  <si>
    <t>Consolodation of output visualisation products</t>
  </si>
  <si>
    <t>AS AT 24 MAY 19</t>
  </si>
  <si>
    <t>COMPUTER VISION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</si>
</sst>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33">
    <xf numFmtId="0" fontId="0" fillId="0" borderId="0" xfId="0">
      <alignment horizontal="center" vertical="center"/>
    </xf>
    <xf numFmtId="0" fontId="11" fillId="0" borderId="0" xfId="0" applyFo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quotePrefix="1" applyFont="1">
      <alignment horizontal="center" vertical="center"/>
    </xf>
    <xf numFmtId="0" fontId="12" fillId="0" borderId="0" xfId="0" applyFont="1">
      <alignment horizontal="center" vertical="center"/>
    </xf>
    <xf numFmtId="9" fontId="11" fillId="0" borderId="0" xfId="6" applyFo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11" fillId="6" borderId="5" xfId="7" applyFont="1" applyBorder="1">
      <alignment horizontal="left" vertical="center"/>
    </xf>
    <xf numFmtId="1" fontId="11" fillId="6" borderId="5" xfId="13" applyFont="1" applyBorder="1">
      <alignment horizontal="center" vertical="center"/>
    </xf>
    <xf numFmtId="0" fontId="11" fillId="2" borderId="9" xfId="14" applyFont="1" applyBorder="1" applyAlignment="1">
      <alignment horizontal="center" vertical="center"/>
    </xf>
    <xf numFmtId="0" fontId="11" fillId="3" borderId="10" xfId="15" applyFont="1" applyBorder="1" applyAlignment="1">
      <alignment horizontal="center" vertical="center"/>
    </xf>
    <xf numFmtId="0" fontId="11" fillId="4" borderId="10" xfId="16" applyFont="1" applyBorder="1" applyAlignment="1">
      <alignment horizontal="center" vertical="center"/>
    </xf>
    <xf numFmtId="0" fontId="11" fillId="5" borderId="10" xfId="17" applyFont="1" applyBorder="1" applyAlignment="1">
      <alignment horizontal="center" vertical="center"/>
    </xf>
    <xf numFmtId="0" fontId="11" fillId="7" borderId="10" xfId="18" applyFont="1" applyBorder="1" applyAlignment="1">
      <alignment horizontal="center" vertical="center"/>
    </xf>
    <xf numFmtId="3" fontId="12" fillId="0" borderId="8" xfId="3" applyFont="1" applyBorder="1" applyAlignment="1">
      <alignment horizontal="center" vertical="center"/>
    </xf>
    <xf numFmtId="0" fontId="11" fillId="0" borderId="8" xfId="0" applyFont="1" applyBorder="1">
      <alignment horizontal="center" vertical="center"/>
    </xf>
    <xf numFmtId="164" fontId="10" fillId="0" borderId="8" xfId="0" applyNumberFormat="1" applyFont="1" applyBorder="1" applyAlignment="1">
      <alignment horizontal="center" vertical="center" textRotation="90"/>
    </xf>
    <xf numFmtId="164" fontId="10" fillId="8" borderId="8" xfId="0" applyNumberFormat="1" applyFont="1" applyFill="1" applyBorder="1" applyAlignment="1">
      <alignment horizontal="center" vertical="center" textRotation="90"/>
    </xf>
    <xf numFmtId="3" fontId="12" fillId="0" borderId="8" xfId="3" applyFont="1" applyFill="1" applyBorder="1" applyAlignment="1">
      <alignment horizontal="center" vertical="center"/>
    </xf>
    <xf numFmtId="0" fontId="11" fillId="0" borderId="8" xfId="0" applyFont="1" applyFill="1" applyBorder="1">
      <alignment horizontal="center" vertical="center"/>
    </xf>
    <xf numFmtId="0" fontId="11" fillId="0" borderId="0" xfId="0" applyFont="1" applyFill="1">
      <alignment horizontal="center" vertical="center"/>
    </xf>
    <xf numFmtId="0" fontId="13" fillId="0" borderId="0" xfId="0" applyFont="1">
      <alignment horizontal="center" vertical="center"/>
    </xf>
    <xf numFmtId="0" fontId="14" fillId="8" borderId="0" xfId="0" applyFont="1" applyFill="1">
      <alignment horizontal="center" vertical="center"/>
    </xf>
    <xf numFmtId="9" fontId="14" fillId="8" borderId="0" xfId="6" applyFont="1" applyFill="1">
      <alignment horizontal="center" vertical="center"/>
    </xf>
    <xf numFmtId="0" fontId="11" fillId="9" borderId="0" xfId="0" applyFont="1" applyFill="1">
      <alignment horizontal="center" vertical="center"/>
    </xf>
    <xf numFmtId="3" fontId="12" fillId="9" borderId="8" xfId="3" applyFont="1" applyFill="1" applyBorder="1" applyAlignment="1">
      <alignment horizontal="center" vertical="center"/>
    </xf>
    <xf numFmtId="164" fontId="10" fillId="9" borderId="8" xfId="0" applyNumberFormat="1" applyFont="1" applyFill="1" applyBorder="1" applyAlignment="1">
      <alignment horizontal="center" vertical="center" textRotation="90"/>
    </xf>
    <xf numFmtId="0" fontId="11" fillId="9" borderId="8" xfId="0" applyFont="1" applyFill="1" applyBorder="1">
      <alignment horizontal="center" vertical="center"/>
    </xf>
    <xf numFmtId="0" fontId="14" fillId="0" borderId="0" xfId="0" applyFont="1" applyAlignment="1">
      <alignment horizontal="left" vertical="center"/>
    </xf>
    <xf numFmtId="0" fontId="11" fillId="0" borderId="6" xfId="5" applyFont="1" applyBorder="1">
      <alignment horizontal="left" vertical="center"/>
    </xf>
    <xf numFmtId="0" fontId="11" fillId="0" borderId="0" xfId="5" applyFont="1">
      <alignment horizontal="left" vertical="center"/>
    </xf>
    <xf numFmtId="0" fontId="11" fillId="0" borderId="7" xfId="5" applyFont="1" applyBorder="1">
      <alignment horizontal="left" vertical="center"/>
    </xf>
    <xf numFmtId="0" fontId="11" fillId="0" borderId="8" xfId="0" applyFont="1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York" id="{61DEF7CC-D277-4614-B605-A4964CA74FD2}" userId="98f106aafccd9de1" providerId="Windows Live"/>
</personList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IQ61"/>
  <sheetViews>
    <sheetView showGridLines="0" tabSelected="1" zoomScale="70" zoomScaleNormal="70" zoomScaleSheetLayoutView="70" workbookViewId="0">
      <pane ySplit="3" topLeftCell="A19" activePane="bottomLeft" state="frozen"/>
      <selection pane="bottomLeft" activeCell="D46" sqref="D46"/>
    </sheetView>
  </sheetViews>
  <sheetFormatPr defaultColWidth="2.75" defaultRowHeight="30" customHeight="1" x14ac:dyDescent="0.25"/>
  <cols>
    <col min="1" max="1" width="55.375" style="6" customWidth="1"/>
    <col min="2" max="5" width="11.625" style="1" customWidth="1"/>
    <col min="6" max="6" width="15.625" style="5" customWidth="1"/>
    <col min="7" max="7" width="3" style="1" customWidth="1"/>
    <col min="8" max="11" width="3.125" style="1" customWidth="1"/>
    <col min="12" max="105" width="3.125" style="20" customWidth="1"/>
    <col min="106" max="251" width="3.625" style="20" customWidth="1"/>
    <col min="252" max="16384" width="2.75" style="20"/>
  </cols>
  <sheetData>
    <row r="1" spans="1:251" s="1" customFormat="1" ht="16.5" thickTop="1" x14ac:dyDescent="0.25">
      <c r="A1" s="21" t="s">
        <v>165</v>
      </c>
      <c r="B1" s="28" t="s">
        <v>205</v>
      </c>
      <c r="F1" s="7" t="s">
        <v>1</v>
      </c>
      <c r="G1" s="8">
        <v>14</v>
      </c>
      <c r="I1" s="9"/>
      <c r="J1" s="29" t="s">
        <v>6</v>
      </c>
      <c r="K1" s="30"/>
      <c r="L1" s="30"/>
      <c r="M1" s="30"/>
      <c r="N1" s="31"/>
      <c r="O1" s="10"/>
      <c r="P1" s="29" t="s">
        <v>5</v>
      </c>
      <c r="Q1" s="30"/>
      <c r="R1" s="30"/>
      <c r="S1" s="31"/>
      <c r="T1" s="11"/>
      <c r="U1" s="29" t="s">
        <v>160</v>
      </c>
      <c r="V1" s="30"/>
      <c r="W1" s="30"/>
      <c r="X1" s="31"/>
      <c r="Y1" s="12"/>
      <c r="Z1" s="29" t="s">
        <v>161</v>
      </c>
      <c r="AA1" s="30"/>
      <c r="AB1" s="30"/>
      <c r="AC1" s="30"/>
      <c r="AD1" s="30"/>
      <c r="AE1" s="30"/>
      <c r="AF1" s="31"/>
      <c r="AG1" s="13"/>
      <c r="AH1" s="29" t="s">
        <v>162</v>
      </c>
      <c r="AI1" s="30"/>
      <c r="AJ1" s="30"/>
      <c r="AK1" s="30"/>
      <c r="AL1" s="30"/>
      <c r="AM1" s="30"/>
      <c r="AN1" s="30"/>
      <c r="AO1" s="30"/>
      <c r="AQ1" s="24"/>
    </row>
    <row r="2" spans="1:251" s="4" customFormat="1" ht="12.75" x14ac:dyDescent="0.25">
      <c r="A2" s="32" t="s">
        <v>0</v>
      </c>
      <c r="B2" s="32" t="s">
        <v>158</v>
      </c>
      <c r="C2" s="32" t="s">
        <v>159</v>
      </c>
      <c r="D2" s="32" t="s">
        <v>2</v>
      </c>
      <c r="E2" s="32" t="s">
        <v>3</v>
      </c>
      <c r="F2" s="32" t="s">
        <v>4</v>
      </c>
      <c r="G2" s="14">
        <v>1</v>
      </c>
      <c r="H2" s="14">
        <v>2</v>
      </c>
      <c r="I2" s="14">
        <v>3</v>
      </c>
      <c r="J2" s="14">
        <v>4</v>
      </c>
      <c r="K2" s="14">
        <v>5</v>
      </c>
      <c r="L2" s="18">
        <v>6</v>
      </c>
      <c r="M2" s="18">
        <v>7</v>
      </c>
      <c r="N2" s="18">
        <v>8</v>
      </c>
      <c r="O2" s="18">
        <v>9</v>
      </c>
      <c r="P2" s="18">
        <v>10</v>
      </c>
      <c r="Q2" s="18">
        <v>11</v>
      </c>
      <c r="R2" s="18">
        <v>12</v>
      </c>
      <c r="S2" s="18">
        <v>13</v>
      </c>
      <c r="T2" s="18">
        <v>14</v>
      </c>
      <c r="U2" s="18">
        <v>15</v>
      </c>
      <c r="V2" s="18">
        <v>16</v>
      </c>
      <c r="W2" s="18">
        <v>17</v>
      </c>
      <c r="X2" s="18">
        <v>18</v>
      </c>
      <c r="Y2" s="18">
        <v>19</v>
      </c>
      <c r="Z2" s="18">
        <v>20</v>
      </c>
      <c r="AA2" s="18">
        <v>21</v>
      </c>
      <c r="AB2" s="18">
        <v>22</v>
      </c>
      <c r="AC2" s="18">
        <v>23</v>
      </c>
      <c r="AD2" s="18">
        <v>24</v>
      </c>
      <c r="AE2" s="18">
        <v>25</v>
      </c>
      <c r="AF2" s="18">
        <v>26</v>
      </c>
      <c r="AG2" s="18">
        <v>27</v>
      </c>
      <c r="AH2" s="18">
        <v>28</v>
      </c>
      <c r="AI2" s="18">
        <v>29</v>
      </c>
      <c r="AJ2" s="18">
        <v>30</v>
      </c>
      <c r="AK2" s="18">
        <v>31</v>
      </c>
      <c r="AL2" s="18">
        <v>32</v>
      </c>
      <c r="AM2" s="18">
        <v>33</v>
      </c>
      <c r="AN2" s="18">
        <v>34</v>
      </c>
      <c r="AO2" s="18">
        <v>35</v>
      </c>
      <c r="AP2" s="18">
        <v>36</v>
      </c>
      <c r="AQ2" s="25">
        <v>37</v>
      </c>
      <c r="AR2" s="18">
        <v>38</v>
      </c>
      <c r="AS2" s="18">
        <v>39</v>
      </c>
      <c r="AT2" s="18">
        <v>40</v>
      </c>
      <c r="AU2" s="18">
        <v>41</v>
      </c>
      <c r="AV2" s="18">
        <v>42</v>
      </c>
      <c r="AW2" s="18">
        <v>43</v>
      </c>
      <c r="AX2" s="18">
        <v>44</v>
      </c>
      <c r="AY2" s="18">
        <v>45</v>
      </c>
      <c r="AZ2" s="18">
        <v>46</v>
      </c>
      <c r="BA2" s="18">
        <v>47</v>
      </c>
      <c r="BB2" s="18">
        <v>48</v>
      </c>
      <c r="BC2" s="18">
        <v>49</v>
      </c>
      <c r="BD2" s="18">
        <v>50</v>
      </c>
      <c r="BE2" s="18">
        <v>51</v>
      </c>
      <c r="BF2" s="18">
        <v>52</v>
      </c>
      <c r="BG2" s="18">
        <v>53</v>
      </c>
      <c r="BH2" s="18">
        <v>54</v>
      </c>
      <c r="BI2" s="18">
        <v>55</v>
      </c>
      <c r="BJ2" s="18">
        <v>56</v>
      </c>
      <c r="BK2" s="18">
        <v>57</v>
      </c>
      <c r="BL2" s="18">
        <v>58</v>
      </c>
      <c r="BM2" s="18">
        <v>59</v>
      </c>
      <c r="BN2" s="18">
        <v>60</v>
      </c>
      <c r="BO2" s="18">
        <v>61</v>
      </c>
      <c r="BP2" s="18">
        <v>62</v>
      </c>
      <c r="BQ2" s="18">
        <v>63</v>
      </c>
      <c r="BR2" s="18">
        <v>64</v>
      </c>
      <c r="BS2" s="18">
        <v>65</v>
      </c>
      <c r="BT2" s="18">
        <v>66</v>
      </c>
      <c r="BU2" s="18">
        <v>67</v>
      </c>
      <c r="BV2" s="18">
        <v>68</v>
      </c>
      <c r="BW2" s="18">
        <v>69</v>
      </c>
      <c r="BX2" s="18">
        <v>70</v>
      </c>
      <c r="BY2" s="18">
        <v>71</v>
      </c>
      <c r="BZ2" s="18">
        <v>72</v>
      </c>
      <c r="CA2" s="18">
        <v>73</v>
      </c>
      <c r="CB2" s="18">
        <v>74</v>
      </c>
      <c r="CC2" s="18">
        <v>75</v>
      </c>
      <c r="CD2" s="18">
        <v>76</v>
      </c>
      <c r="CE2" s="18">
        <v>77</v>
      </c>
      <c r="CF2" s="18">
        <v>78</v>
      </c>
      <c r="CG2" s="18">
        <v>79</v>
      </c>
      <c r="CH2" s="18">
        <v>80</v>
      </c>
      <c r="CI2" s="18">
        <v>81</v>
      </c>
      <c r="CJ2" s="18">
        <v>82</v>
      </c>
      <c r="CK2" s="18">
        <v>83</v>
      </c>
      <c r="CL2" s="18">
        <v>84</v>
      </c>
      <c r="CM2" s="18">
        <v>85</v>
      </c>
      <c r="CN2" s="18">
        <v>86</v>
      </c>
      <c r="CO2" s="18">
        <v>87</v>
      </c>
      <c r="CP2" s="18">
        <v>88</v>
      </c>
      <c r="CQ2" s="18">
        <v>89</v>
      </c>
      <c r="CR2" s="18">
        <v>90</v>
      </c>
      <c r="CS2" s="18">
        <v>91</v>
      </c>
      <c r="CT2" s="18">
        <v>92</v>
      </c>
      <c r="CU2" s="18">
        <v>93</v>
      </c>
      <c r="CV2" s="18">
        <v>94</v>
      </c>
      <c r="CW2" s="18">
        <v>95</v>
      </c>
      <c r="CX2" s="18">
        <v>96</v>
      </c>
      <c r="CY2" s="18">
        <v>97</v>
      </c>
      <c r="CZ2" s="18">
        <v>98</v>
      </c>
      <c r="DA2" s="18">
        <v>99</v>
      </c>
      <c r="DB2" s="18">
        <v>100</v>
      </c>
      <c r="DC2" s="18">
        <v>101</v>
      </c>
      <c r="DD2" s="18">
        <v>102</v>
      </c>
      <c r="DE2" s="18">
        <v>103</v>
      </c>
      <c r="DF2" s="18">
        <v>104</v>
      </c>
      <c r="DG2" s="18">
        <v>105</v>
      </c>
      <c r="DH2" s="18">
        <v>106</v>
      </c>
      <c r="DI2" s="18">
        <v>107</v>
      </c>
      <c r="DJ2" s="18">
        <v>108</v>
      </c>
      <c r="DK2" s="18">
        <v>109</v>
      </c>
      <c r="DL2" s="18">
        <v>110</v>
      </c>
      <c r="DM2" s="18">
        <v>111</v>
      </c>
      <c r="DN2" s="18">
        <v>112</v>
      </c>
      <c r="DO2" s="18">
        <v>113</v>
      </c>
      <c r="DP2" s="18">
        <v>114</v>
      </c>
      <c r="DQ2" s="18">
        <v>115</v>
      </c>
      <c r="DR2" s="18">
        <v>116</v>
      </c>
      <c r="DS2" s="18">
        <v>117</v>
      </c>
      <c r="DT2" s="18">
        <v>118</v>
      </c>
      <c r="DU2" s="18">
        <v>119</v>
      </c>
      <c r="DV2" s="18">
        <v>120</v>
      </c>
      <c r="DW2" s="18">
        <v>121</v>
      </c>
      <c r="DX2" s="18">
        <v>122</v>
      </c>
      <c r="DY2" s="18">
        <v>123</v>
      </c>
      <c r="DZ2" s="18">
        <v>124</v>
      </c>
      <c r="EA2" s="18">
        <v>125</v>
      </c>
      <c r="EB2" s="18">
        <v>126</v>
      </c>
      <c r="EC2" s="18">
        <v>127</v>
      </c>
      <c r="ED2" s="18">
        <v>128</v>
      </c>
      <c r="EE2" s="18">
        <v>129</v>
      </c>
      <c r="EF2" s="18">
        <v>130</v>
      </c>
      <c r="EG2" s="18">
        <v>131</v>
      </c>
      <c r="EH2" s="18">
        <v>132</v>
      </c>
      <c r="EI2" s="18">
        <v>133</v>
      </c>
      <c r="EJ2" s="18">
        <v>134</v>
      </c>
      <c r="EK2" s="18">
        <v>135</v>
      </c>
      <c r="EL2" s="18">
        <v>136</v>
      </c>
      <c r="EM2" s="18">
        <v>137</v>
      </c>
      <c r="EN2" s="18">
        <v>138</v>
      </c>
      <c r="EO2" s="18">
        <v>139</v>
      </c>
      <c r="EP2" s="18">
        <v>140</v>
      </c>
      <c r="EQ2" s="18">
        <v>141</v>
      </c>
      <c r="ER2" s="18">
        <v>142</v>
      </c>
      <c r="ES2" s="18">
        <v>143</v>
      </c>
      <c r="ET2" s="18">
        <v>144</v>
      </c>
      <c r="EU2" s="18">
        <v>145</v>
      </c>
      <c r="EV2" s="18">
        <v>146</v>
      </c>
      <c r="EW2" s="18">
        <v>147</v>
      </c>
      <c r="EX2" s="18">
        <v>148</v>
      </c>
      <c r="EY2" s="18">
        <v>149</v>
      </c>
      <c r="EZ2" s="18">
        <v>150</v>
      </c>
      <c r="FA2" s="18">
        <v>151</v>
      </c>
      <c r="FB2" s="18">
        <v>152</v>
      </c>
      <c r="FC2" s="18">
        <v>153</v>
      </c>
      <c r="FD2" s="18">
        <v>154</v>
      </c>
      <c r="FE2" s="18">
        <v>155</v>
      </c>
      <c r="FF2" s="18">
        <v>156</v>
      </c>
      <c r="FG2" s="18">
        <v>157</v>
      </c>
      <c r="FH2" s="18">
        <v>158</v>
      </c>
      <c r="FI2" s="18">
        <v>159</v>
      </c>
      <c r="FJ2" s="18">
        <v>160</v>
      </c>
      <c r="FK2" s="18">
        <v>161</v>
      </c>
      <c r="FL2" s="18">
        <v>162</v>
      </c>
      <c r="FM2" s="18">
        <v>163</v>
      </c>
      <c r="FN2" s="18">
        <v>164</v>
      </c>
      <c r="FO2" s="18">
        <v>165</v>
      </c>
      <c r="FP2" s="18">
        <v>166</v>
      </c>
      <c r="FQ2" s="18">
        <v>167</v>
      </c>
      <c r="FR2" s="18">
        <v>168</v>
      </c>
      <c r="FS2" s="18">
        <v>169</v>
      </c>
      <c r="FT2" s="18">
        <v>170</v>
      </c>
      <c r="FU2" s="18">
        <v>171</v>
      </c>
      <c r="FV2" s="18">
        <v>172</v>
      </c>
      <c r="FW2" s="18">
        <v>173</v>
      </c>
      <c r="FX2" s="18">
        <v>174</v>
      </c>
      <c r="FY2" s="18">
        <v>175</v>
      </c>
      <c r="FZ2" s="18">
        <v>176</v>
      </c>
      <c r="GA2" s="18">
        <v>177</v>
      </c>
      <c r="GB2" s="18">
        <v>178</v>
      </c>
      <c r="GC2" s="18">
        <v>179</v>
      </c>
      <c r="GD2" s="18">
        <v>180</v>
      </c>
      <c r="GE2" s="18">
        <v>181</v>
      </c>
      <c r="GF2" s="18">
        <v>182</v>
      </c>
      <c r="GG2" s="18">
        <v>183</v>
      </c>
      <c r="GH2" s="18">
        <v>184</v>
      </c>
      <c r="GI2" s="18">
        <v>185</v>
      </c>
      <c r="GJ2" s="18">
        <v>186</v>
      </c>
      <c r="GK2" s="18">
        <v>187</v>
      </c>
      <c r="GL2" s="18">
        <v>188</v>
      </c>
      <c r="GM2" s="18">
        <v>189</v>
      </c>
      <c r="GN2" s="18">
        <v>190</v>
      </c>
      <c r="GO2" s="18">
        <v>191</v>
      </c>
      <c r="GP2" s="18">
        <v>192</v>
      </c>
      <c r="GQ2" s="18">
        <v>193</v>
      </c>
      <c r="GR2" s="18">
        <v>194</v>
      </c>
      <c r="GS2" s="18">
        <v>195</v>
      </c>
      <c r="GT2" s="18">
        <v>196</v>
      </c>
      <c r="GU2" s="18">
        <v>197</v>
      </c>
      <c r="GV2" s="18">
        <v>198</v>
      </c>
      <c r="GW2" s="18">
        <v>199</v>
      </c>
      <c r="GX2" s="18">
        <v>200</v>
      </c>
      <c r="GY2" s="18">
        <v>201</v>
      </c>
      <c r="GZ2" s="18">
        <v>202</v>
      </c>
      <c r="HA2" s="18">
        <v>203</v>
      </c>
      <c r="HB2" s="18">
        <v>204</v>
      </c>
      <c r="HC2" s="18">
        <v>205</v>
      </c>
      <c r="HD2" s="18">
        <v>206</v>
      </c>
      <c r="HE2" s="18">
        <v>207</v>
      </c>
      <c r="HF2" s="18">
        <v>208</v>
      </c>
      <c r="HG2" s="18">
        <v>209</v>
      </c>
      <c r="HH2" s="18">
        <v>210</v>
      </c>
      <c r="HI2" s="18">
        <v>211</v>
      </c>
      <c r="HJ2" s="18">
        <v>212</v>
      </c>
      <c r="HK2" s="18">
        <v>213</v>
      </c>
      <c r="HL2" s="18">
        <v>214</v>
      </c>
      <c r="HM2" s="18">
        <v>215</v>
      </c>
      <c r="HN2" s="18">
        <v>216</v>
      </c>
      <c r="HO2" s="18">
        <v>217</v>
      </c>
      <c r="HP2" s="18">
        <v>218</v>
      </c>
      <c r="HQ2" s="18">
        <v>219</v>
      </c>
      <c r="HR2" s="18">
        <v>220</v>
      </c>
      <c r="HS2" s="18">
        <v>221</v>
      </c>
      <c r="HT2" s="18">
        <v>222</v>
      </c>
      <c r="HU2" s="18">
        <v>223</v>
      </c>
      <c r="HV2" s="18">
        <v>224</v>
      </c>
      <c r="HW2" s="18">
        <v>225</v>
      </c>
      <c r="HX2" s="18">
        <v>226</v>
      </c>
      <c r="HY2" s="18">
        <v>227</v>
      </c>
      <c r="HZ2" s="18">
        <v>228</v>
      </c>
      <c r="IA2" s="18">
        <v>229</v>
      </c>
      <c r="IB2" s="18">
        <v>230</v>
      </c>
      <c r="IC2" s="18">
        <v>231</v>
      </c>
      <c r="ID2" s="18">
        <v>232</v>
      </c>
      <c r="IE2" s="18">
        <v>233</v>
      </c>
      <c r="IF2" s="18">
        <v>234</v>
      </c>
      <c r="IG2" s="18">
        <v>235</v>
      </c>
      <c r="IH2" s="18">
        <v>236</v>
      </c>
      <c r="II2" s="18">
        <v>237</v>
      </c>
      <c r="IJ2" s="18">
        <v>238</v>
      </c>
      <c r="IK2" s="18">
        <v>239</v>
      </c>
      <c r="IL2" s="18">
        <v>240</v>
      </c>
      <c r="IM2" s="18">
        <v>241</v>
      </c>
      <c r="IN2" s="18">
        <v>242</v>
      </c>
      <c r="IO2" s="18">
        <v>243</v>
      </c>
      <c r="IP2" s="18">
        <v>244</v>
      </c>
      <c r="IQ2" s="18">
        <v>245</v>
      </c>
    </row>
    <row r="3" spans="1:251" s="1" customFormat="1" ht="56.25" customHeight="1" x14ac:dyDescent="0.25">
      <c r="A3" s="32"/>
      <c r="B3" s="32"/>
      <c r="C3" s="32"/>
      <c r="D3" s="32"/>
      <c r="E3" s="32"/>
      <c r="F3" s="32"/>
      <c r="G3" s="16">
        <v>43521</v>
      </c>
      <c r="H3" s="16">
        <f>G3+7</f>
        <v>43528</v>
      </c>
      <c r="I3" s="16">
        <f t="shared" ref="I3:BT3" si="0">H3+7</f>
        <v>43535</v>
      </c>
      <c r="J3" s="16">
        <f t="shared" si="0"/>
        <v>43542</v>
      </c>
      <c r="K3" s="16">
        <f t="shared" si="0"/>
        <v>43549</v>
      </c>
      <c r="L3" s="16">
        <f t="shared" si="0"/>
        <v>43556</v>
      </c>
      <c r="M3" s="16">
        <f t="shared" si="0"/>
        <v>43563</v>
      </c>
      <c r="N3" s="16">
        <f t="shared" si="0"/>
        <v>43570</v>
      </c>
      <c r="O3" s="16">
        <f t="shared" si="0"/>
        <v>43577</v>
      </c>
      <c r="P3" s="16">
        <f t="shared" si="0"/>
        <v>43584</v>
      </c>
      <c r="Q3" s="16">
        <f t="shared" si="0"/>
        <v>43591</v>
      </c>
      <c r="R3" s="16">
        <f t="shared" si="0"/>
        <v>43598</v>
      </c>
      <c r="S3" s="16">
        <f t="shared" si="0"/>
        <v>43605</v>
      </c>
      <c r="T3" s="16">
        <f t="shared" si="0"/>
        <v>43612</v>
      </c>
      <c r="U3" s="16">
        <f t="shared" si="0"/>
        <v>43619</v>
      </c>
      <c r="V3" s="16">
        <f t="shared" si="0"/>
        <v>43626</v>
      </c>
      <c r="W3" s="16">
        <f t="shared" si="0"/>
        <v>43633</v>
      </c>
      <c r="X3" s="16">
        <f t="shared" si="0"/>
        <v>43640</v>
      </c>
      <c r="Y3" s="16">
        <f t="shared" si="0"/>
        <v>43647</v>
      </c>
      <c r="Z3" s="16">
        <f t="shared" si="0"/>
        <v>43654</v>
      </c>
      <c r="AA3" s="16">
        <f t="shared" si="0"/>
        <v>43661</v>
      </c>
      <c r="AB3" s="16">
        <f t="shared" si="0"/>
        <v>43668</v>
      </c>
      <c r="AC3" s="16">
        <f t="shared" si="0"/>
        <v>43675</v>
      </c>
      <c r="AD3" s="16">
        <f t="shared" si="0"/>
        <v>43682</v>
      </c>
      <c r="AE3" s="16">
        <f t="shared" si="0"/>
        <v>43689</v>
      </c>
      <c r="AF3" s="16">
        <f t="shared" si="0"/>
        <v>43696</v>
      </c>
      <c r="AG3" s="16">
        <f t="shared" si="0"/>
        <v>43703</v>
      </c>
      <c r="AH3" s="16">
        <f t="shared" si="0"/>
        <v>43710</v>
      </c>
      <c r="AI3" s="16">
        <f t="shared" si="0"/>
        <v>43717</v>
      </c>
      <c r="AJ3" s="16">
        <f t="shared" si="0"/>
        <v>43724</v>
      </c>
      <c r="AK3" s="16">
        <f t="shared" si="0"/>
        <v>43731</v>
      </c>
      <c r="AL3" s="16">
        <f t="shared" si="0"/>
        <v>43738</v>
      </c>
      <c r="AM3" s="16">
        <f t="shared" si="0"/>
        <v>43745</v>
      </c>
      <c r="AN3" s="16">
        <f t="shared" si="0"/>
        <v>43752</v>
      </c>
      <c r="AO3" s="16">
        <f t="shared" si="0"/>
        <v>43759</v>
      </c>
      <c r="AP3" s="16">
        <f t="shared" si="0"/>
        <v>43766</v>
      </c>
      <c r="AQ3" s="26">
        <f t="shared" si="0"/>
        <v>43773</v>
      </c>
      <c r="AR3" s="16">
        <f t="shared" si="0"/>
        <v>43780</v>
      </c>
      <c r="AS3" s="16">
        <f t="shared" si="0"/>
        <v>43787</v>
      </c>
      <c r="AT3" s="16">
        <f t="shared" si="0"/>
        <v>43794</v>
      </c>
      <c r="AU3" s="16">
        <f t="shared" si="0"/>
        <v>43801</v>
      </c>
      <c r="AV3" s="16">
        <f t="shared" si="0"/>
        <v>43808</v>
      </c>
      <c r="AW3" s="16">
        <f t="shared" si="0"/>
        <v>43815</v>
      </c>
      <c r="AX3" s="16">
        <f t="shared" si="0"/>
        <v>43822</v>
      </c>
      <c r="AY3" s="16">
        <f t="shared" si="0"/>
        <v>43829</v>
      </c>
      <c r="AZ3" s="16">
        <f t="shared" si="0"/>
        <v>43836</v>
      </c>
      <c r="BA3" s="16">
        <f t="shared" si="0"/>
        <v>43843</v>
      </c>
      <c r="BB3" s="16">
        <f t="shared" si="0"/>
        <v>43850</v>
      </c>
      <c r="BC3" s="16">
        <f t="shared" si="0"/>
        <v>43857</v>
      </c>
      <c r="BD3" s="16">
        <f t="shared" si="0"/>
        <v>43864</v>
      </c>
      <c r="BE3" s="16">
        <f t="shared" si="0"/>
        <v>43871</v>
      </c>
      <c r="BF3" s="16">
        <f t="shared" si="0"/>
        <v>43878</v>
      </c>
      <c r="BG3" s="16">
        <f t="shared" si="0"/>
        <v>43885</v>
      </c>
      <c r="BH3" s="16">
        <f t="shared" si="0"/>
        <v>43892</v>
      </c>
      <c r="BI3" s="16">
        <f t="shared" si="0"/>
        <v>43899</v>
      </c>
      <c r="BJ3" s="16">
        <f t="shared" si="0"/>
        <v>43906</v>
      </c>
      <c r="BK3" s="16">
        <f t="shared" si="0"/>
        <v>43913</v>
      </c>
      <c r="BL3" s="16">
        <f t="shared" si="0"/>
        <v>43920</v>
      </c>
      <c r="BM3" s="16">
        <f t="shared" si="0"/>
        <v>43927</v>
      </c>
      <c r="BN3" s="16">
        <f t="shared" si="0"/>
        <v>43934</v>
      </c>
      <c r="BO3" s="16">
        <f t="shared" si="0"/>
        <v>43941</v>
      </c>
      <c r="BP3" s="16">
        <f t="shared" si="0"/>
        <v>43948</v>
      </c>
      <c r="BQ3" s="16">
        <f t="shared" si="0"/>
        <v>43955</v>
      </c>
      <c r="BR3" s="16">
        <f t="shared" si="0"/>
        <v>43962</v>
      </c>
      <c r="BS3" s="16">
        <f t="shared" si="0"/>
        <v>43969</v>
      </c>
      <c r="BT3" s="16">
        <f t="shared" si="0"/>
        <v>43976</v>
      </c>
      <c r="BU3" s="16">
        <f t="shared" ref="BU3:CV3" si="1">BT3+7</f>
        <v>43983</v>
      </c>
      <c r="BV3" s="16">
        <f t="shared" si="1"/>
        <v>43990</v>
      </c>
      <c r="BW3" s="16">
        <f t="shared" si="1"/>
        <v>43997</v>
      </c>
      <c r="BX3" s="16">
        <f t="shared" si="1"/>
        <v>44004</v>
      </c>
      <c r="BY3" s="16">
        <f t="shared" si="1"/>
        <v>44011</v>
      </c>
      <c r="BZ3" s="16">
        <f t="shared" si="1"/>
        <v>44018</v>
      </c>
      <c r="CA3" s="16">
        <f t="shared" si="1"/>
        <v>44025</v>
      </c>
      <c r="CB3" s="16">
        <f t="shared" si="1"/>
        <v>44032</v>
      </c>
      <c r="CC3" s="16">
        <f t="shared" si="1"/>
        <v>44039</v>
      </c>
      <c r="CD3" s="16">
        <f t="shared" si="1"/>
        <v>44046</v>
      </c>
      <c r="CE3" s="16">
        <f t="shared" si="1"/>
        <v>44053</v>
      </c>
      <c r="CF3" s="16">
        <f t="shared" si="1"/>
        <v>44060</v>
      </c>
      <c r="CG3" s="16">
        <f t="shared" si="1"/>
        <v>44067</v>
      </c>
      <c r="CH3" s="16">
        <f t="shared" si="1"/>
        <v>44074</v>
      </c>
      <c r="CI3" s="16">
        <f t="shared" si="1"/>
        <v>44081</v>
      </c>
      <c r="CJ3" s="16">
        <f t="shared" si="1"/>
        <v>44088</v>
      </c>
      <c r="CK3" s="16">
        <f t="shared" si="1"/>
        <v>44095</v>
      </c>
      <c r="CL3" s="16">
        <f t="shared" si="1"/>
        <v>44102</v>
      </c>
      <c r="CM3" s="16">
        <f t="shared" si="1"/>
        <v>44109</v>
      </c>
      <c r="CN3" s="16">
        <f t="shared" si="1"/>
        <v>44116</v>
      </c>
      <c r="CO3" s="16">
        <f t="shared" si="1"/>
        <v>44123</v>
      </c>
      <c r="CP3" s="16">
        <f t="shared" si="1"/>
        <v>44130</v>
      </c>
      <c r="CQ3" s="16">
        <f t="shared" si="1"/>
        <v>44137</v>
      </c>
      <c r="CR3" s="16">
        <f t="shared" si="1"/>
        <v>44144</v>
      </c>
      <c r="CS3" s="16">
        <f t="shared" si="1"/>
        <v>44151</v>
      </c>
      <c r="CT3" s="16">
        <f t="shared" si="1"/>
        <v>44158</v>
      </c>
      <c r="CU3" s="16">
        <f t="shared" si="1"/>
        <v>44165</v>
      </c>
      <c r="CV3" s="16">
        <f t="shared" si="1"/>
        <v>44172</v>
      </c>
      <c r="CW3" s="16" t="s">
        <v>7</v>
      </c>
      <c r="CX3" s="16" t="s">
        <v>8</v>
      </c>
      <c r="CY3" s="17" t="s">
        <v>9</v>
      </c>
      <c r="CZ3" s="17" t="s">
        <v>10</v>
      </c>
      <c r="DA3" s="16" t="s">
        <v>11</v>
      </c>
      <c r="DB3" s="16" t="s">
        <v>12</v>
      </c>
      <c r="DC3" s="16" t="s">
        <v>13</v>
      </c>
      <c r="DD3" s="16" t="s">
        <v>14</v>
      </c>
      <c r="DE3" s="16" t="s">
        <v>15</v>
      </c>
      <c r="DF3" s="17" t="s">
        <v>16</v>
      </c>
      <c r="DG3" s="17" t="s">
        <v>17</v>
      </c>
      <c r="DH3" s="16" t="s">
        <v>18</v>
      </c>
      <c r="DI3" s="16" t="s">
        <v>19</v>
      </c>
      <c r="DJ3" s="16" t="s">
        <v>20</v>
      </c>
      <c r="DK3" s="16" t="s">
        <v>21</v>
      </c>
      <c r="DL3" s="16" t="s">
        <v>22</v>
      </c>
      <c r="DM3" s="17" t="s">
        <v>23</v>
      </c>
      <c r="DN3" s="17" t="s">
        <v>24</v>
      </c>
      <c r="DO3" s="16" t="s">
        <v>25</v>
      </c>
      <c r="DP3" s="16" t="s">
        <v>26</v>
      </c>
      <c r="DQ3" s="16" t="s">
        <v>27</v>
      </c>
      <c r="DR3" s="16" t="s">
        <v>28</v>
      </c>
      <c r="DS3" s="16" t="s">
        <v>29</v>
      </c>
      <c r="DT3" s="17" t="s">
        <v>30</v>
      </c>
      <c r="DU3" s="17" t="s">
        <v>31</v>
      </c>
      <c r="DV3" s="16" t="s">
        <v>32</v>
      </c>
      <c r="DW3" s="16" t="s">
        <v>33</v>
      </c>
      <c r="DX3" s="16" t="s">
        <v>34</v>
      </c>
      <c r="DY3" s="16" t="s">
        <v>35</v>
      </c>
      <c r="DZ3" s="16" t="s">
        <v>36</v>
      </c>
      <c r="EA3" s="17" t="s">
        <v>37</v>
      </c>
      <c r="EB3" s="17" t="s">
        <v>38</v>
      </c>
      <c r="EC3" s="16" t="s">
        <v>39</v>
      </c>
      <c r="ED3" s="16" t="s">
        <v>40</v>
      </c>
      <c r="EE3" s="16" t="s">
        <v>41</v>
      </c>
      <c r="EF3" s="16" t="s">
        <v>42</v>
      </c>
      <c r="EG3" s="16" t="s">
        <v>43</v>
      </c>
      <c r="EH3" s="17" t="s">
        <v>44</v>
      </c>
      <c r="EI3" s="17" t="s">
        <v>45</v>
      </c>
      <c r="EJ3" s="16" t="s">
        <v>46</v>
      </c>
      <c r="EK3" s="16" t="s">
        <v>47</v>
      </c>
      <c r="EL3" s="16" t="s">
        <v>48</v>
      </c>
      <c r="EM3" s="16" t="s">
        <v>49</v>
      </c>
      <c r="EN3" s="16" t="s">
        <v>50</v>
      </c>
      <c r="EO3" s="17" t="s">
        <v>51</v>
      </c>
      <c r="EP3" s="17" t="s">
        <v>52</v>
      </c>
      <c r="EQ3" s="16" t="s">
        <v>53</v>
      </c>
      <c r="ER3" s="16" t="s">
        <v>54</v>
      </c>
      <c r="ES3" s="16" t="s">
        <v>55</v>
      </c>
      <c r="ET3" s="16" t="s">
        <v>56</v>
      </c>
      <c r="EU3" s="16" t="s">
        <v>57</v>
      </c>
      <c r="EV3" s="17" t="s">
        <v>58</v>
      </c>
      <c r="EW3" s="17" t="s">
        <v>59</v>
      </c>
      <c r="EX3" s="16" t="s">
        <v>60</v>
      </c>
      <c r="EY3" s="16" t="s">
        <v>61</v>
      </c>
      <c r="EZ3" s="16" t="s">
        <v>62</v>
      </c>
      <c r="FA3" s="16" t="s">
        <v>63</v>
      </c>
      <c r="FB3" s="16" t="s">
        <v>64</v>
      </c>
      <c r="FC3" s="17" t="s">
        <v>65</v>
      </c>
      <c r="FD3" s="17" t="s">
        <v>66</v>
      </c>
      <c r="FE3" s="16" t="s">
        <v>67</v>
      </c>
      <c r="FF3" s="16" t="s">
        <v>68</v>
      </c>
      <c r="FG3" s="16" t="s">
        <v>69</v>
      </c>
      <c r="FH3" s="16" t="s">
        <v>70</v>
      </c>
      <c r="FI3" s="16" t="s">
        <v>71</v>
      </c>
      <c r="FJ3" s="17" t="s">
        <v>72</v>
      </c>
      <c r="FK3" s="17" t="s">
        <v>73</v>
      </c>
      <c r="FL3" s="16" t="s">
        <v>74</v>
      </c>
      <c r="FM3" s="16" t="s">
        <v>75</v>
      </c>
      <c r="FN3" s="16" t="s">
        <v>76</v>
      </c>
      <c r="FO3" s="16" t="s">
        <v>77</v>
      </c>
      <c r="FP3" s="16" t="s">
        <v>78</v>
      </c>
      <c r="FQ3" s="17" t="s">
        <v>79</v>
      </c>
      <c r="FR3" s="17" t="s">
        <v>80</v>
      </c>
      <c r="FS3" s="16" t="s">
        <v>81</v>
      </c>
      <c r="FT3" s="16" t="s">
        <v>82</v>
      </c>
      <c r="FU3" s="16" t="s">
        <v>83</v>
      </c>
      <c r="FV3" s="16" t="s">
        <v>84</v>
      </c>
      <c r="FW3" s="16" t="s">
        <v>85</v>
      </c>
      <c r="FX3" s="17" t="s">
        <v>86</v>
      </c>
      <c r="FY3" s="17" t="s">
        <v>87</v>
      </c>
      <c r="FZ3" s="16" t="s">
        <v>88</v>
      </c>
      <c r="GA3" s="16" t="s">
        <v>89</v>
      </c>
      <c r="GB3" s="16" t="s">
        <v>90</v>
      </c>
      <c r="GC3" s="16" t="s">
        <v>91</v>
      </c>
      <c r="GD3" s="16" t="s">
        <v>92</v>
      </c>
      <c r="GE3" s="17" t="s">
        <v>93</v>
      </c>
      <c r="GF3" s="17" t="s">
        <v>94</v>
      </c>
      <c r="GG3" s="16" t="s">
        <v>95</v>
      </c>
      <c r="GH3" s="16" t="s">
        <v>96</v>
      </c>
      <c r="GI3" s="16" t="s">
        <v>97</v>
      </c>
      <c r="GJ3" s="16" t="s">
        <v>98</v>
      </c>
      <c r="GK3" s="16" t="s">
        <v>99</v>
      </c>
      <c r="GL3" s="17" t="s">
        <v>100</v>
      </c>
      <c r="GM3" s="17" t="s">
        <v>101</v>
      </c>
      <c r="GN3" s="16" t="s">
        <v>102</v>
      </c>
      <c r="GO3" s="16" t="s">
        <v>103</v>
      </c>
      <c r="GP3" s="16" t="s">
        <v>104</v>
      </c>
      <c r="GQ3" s="16" t="s">
        <v>105</v>
      </c>
      <c r="GR3" s="16" t="s">
        <v>106</v>
      </c>
      <c r="GS3" s="17" t="s">
        <v>107</v>
      </c>
      <c r="GT3" s="17" t="s">
        <v>108</v>
      </c>
      <c r="GU3" s="16" t="s">
        <v>109</v>
      </c>
      <c r="GV3" s="16" t="s">
        <v>110</v>
      </c>
      <c r="GW3" s="16" t="s">
        <v>111</v>
      </c>
      <c r="GX3" s="16" t="s">
        <v>112</v>
      </c>
      <c r="GY3" s="16" t="s">
        <v>113</v>
      </c>
      <c r="GZ3" s="17" t="s">
        <v>114</v>
      </c>
      <c r="HA3" s="17" t="s">
        <v>115</v>
      </c>
      <c r="HB3" s="16" t="s">
        <v>116</v>
      </c>
      <c r="HC3" s="16" t="s">
        <v>117</v>
      </c>
      <c r="HD3" s="16" t="s">
        <v>118</v>
      </c>
      <c r="HE3" s="16" t="s">
        <v>119</v>
      </c>
      <c r="HF3" s="16" t="s">
        <v>120</v>
      </c>
      <c r="HG3" s="17" t="s">
        <v>121</v>
      </c>
      <c r="HH3" s="17" t="s">
        <v>122</v>
      </c>
      <c r="HI3" s="16" t="s">
        <v>123</v>
      </c>
      <c r="HJ3" s="16" t="s">
        <v>124</v>
      </c>
      <c r="HK3" s="16" t="s">
        <v>125</v>
      </c>
      <c r="HL3" s="16" t="s">
        <v>126</v>
      </c>
      <c r="HM3" s="16" t="s">
        <v>127</v>
      </c>
      <c r="HN3" s="17" t="s">
        <v>128</v>
      </c>
      <c r="HO3" s="17" t="s">
        <v>129</v>
      </c>
      <c r="HP3" s="16" t="s">
        <v>130</v>
      </c>
      <c r="HQ3" s="16" t="s">
        <v>131</v>
      </c>
      <c r="HR3" s="16" t="s">
        <v>132</v>
      </c>
      <c r="HS3" s="16" t="s">
        <v>133</v>
      </c>
      <c r="HT3" s="16" t="s">
        <v>134</v>
      </c>
      <c r="HU3" s="17" t="s">
        <v>135</v>
      </c>
      <c r="HV3" s="17" t="s">
        <v>136</v>
      </c>
      <c r="HW3" s="16" t="s">
        <v>137</v>
      </c>
      <c r="HX3" s="16" t="s">
        <v>138</v>
      </c>
      <c r="HY3" s="16" t="s">
        <v>139</v>
      </c>
      <c r="HZ3" s="16" t="s">
        <v>140</v>
      </c>
      <c r="IA3" s="16" t="s">
        <v>141</v>
      </c>
      <c r="IB3" s="17" t="s">
        <v>142</v>
      </c>
      <c r="IC3" s="17" t="s">
        <v>143</v>
      </c>
      <c r="ID3" s="16" t="s">
        <v>144</v>
      </c>
      <c r="IE3" s="16" t="s">
        <v>145</v>
      </c>
      <c r="IF3" s="16" t="s">
        <v>146</v>
      </c>
      <c r="IG3" s="16" t="s">
        <v>147</v>
      </c>
      <c r="IH3" s="16" t="s">
        <v>148</v>
      </c>
      <c r="II3" s="17" t="s">
        <v>149</v>
      </c>
      <c r="IJ3" s="17" t="s">
        <v>150</v>
      </c>
      <c r="IK3" s="16" t="s">
        <v>151</v>
      </c>
      <c r="IL3" s="16" t="s">
        <v>152</v>
      </c>
      <c r="IM3" s="16" t="s">
        <v>153</v>
      </c>
      <c r="IN3" s="16" t="s">
        <v>154</v>
      </c>
      <c r="IO3" s="16" t="s">
        <v>155</v>
      </c>
      <c r="IP3" s="17" t="s">
        <v>156</v>
      </c>
      <c r="IQ3" s="17" t="s">
        <v>157</v>
      </c>
    </row>
    <row r="4" spans="1:251" ht="30" customHeight="1" x14ac:dyDescent="0.25">
      <c r="A4" s="22" t="s">
        <v>179</v>
      </c>
      <c r="B4" s="22">
        <f>MIN(B5:B9)</f>
        <v>1</v>
      </c>
      <c r="C4" s="22">
        <f>SUM(C5:C9)</f>
        <v>9</v>
      </c>
      <c r="D4" s="22">
        <f>MIN(D5:D9)</f>
        <v>1</v>
      </c>
      <c r="E4" s="22">
        <f>SUM(E5:E9)</f>
        <v>12</v>
      </c>
      <c r="F4" s="23">
        <f>(F5*C5+F6*C6+F7*C7+F8*C8+F9*C9)/SUM(C5:C9)</f>
        <v>1</v>
      </c>
      <c r="G4" s="15"/>
      <c r="H4" s="15"/>
      <c r="I4" s="15"/>
      <c r="J4" s="15"/>
      <c r="K4" s="15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7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</row>
    <row r="5" spans="1:251" ht="30" customHeight="1" x14ac:dyDescent="0.25">
      <c r="A5" s="2" t="s">
        <v>164</v>
      </c>
      <c r="B5" s="1">
        <v>1</v>
      </c>
      <c r="C5" s="1">
        <v>1</v>
      </c>
      <c r="D5" s="1">
        <v>1</v>
      </c>
      <c r="E5" s="1">
        <v>2</v>
      </c>
      <c r="F5" s="5">
        <v>1</v>
      </c>
      <c r="G5" s="15"/>
      <c r="H5" s="15"/>
      <c r="I5" s="15"/>
      <c r="J5" s="15"/>
      <c r="K5" s="15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27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</row>
    <row r="6" spans="1:251" ht="30" customHeight="1" x14ac:dyDescent="0.25">
      <c r="A6" s="2" t="s">
        <v>166</v>
      </c>
      <c r="B6" s="1">
        <v>2</v>
      </c>
      <c r="C6" s="1">
        <v>1</v>
      </c>
      <c r="D6" s="1">
        <v>2</v>
      </c>
      <c r="E6" s="1">
        <v>2</v>
      </c>
      <c r="F6" s="5">
        <v>1</v>
      </c>
      <c r="G6" s="15"/>
      <c r="H6" s="15"/>
      <c r="I6" s="15"/>
      <c r="J6" s="15"/>
      <c r="K6" s="15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27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</row>
    <row r="7" spans="1:251" ht="30" customHeight="1" x14ac:dyDescent="0.25">
      <c r="A7" s="2" t="s">
        <v>167</v>
      </c>
      <c r="B7" s="1">
        <v>3</v>
      </c>
      <c r="C7" s="1">
        <v>1</v>
      </c>
      <c r="D7" s="1">
        <v>3</v>
      </c>
      <c r="E7" s="1">
        <v>1</v>
      </c>
      <c r="F7" s="5">
        <v>1</v>
      </c>
      <c r="G7" s="15"/>
      <c r="H7" s="15"/>
      <c r="I7" s="15"/>
      <c r="J7" s="15"/>
      <c r="K7" s="15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27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</row>
    <row r="8" spans="1:251" ht="30" customHeight="1" x14ac:dyDescent="0.25">
      <c r="A8" s="2" t="s">
        <v>168</v>
      </c>
      <c r="B8" s="1">
        <v>3</v>
      </c>
      <c r="C8" s="1">
        <v>3</v>
      </c>
      <c r="D8" s="1">
        <v>3</v>
      </c>
      <c r="E8" s="1">
        <v>4</v>
      </c>
      <c r="F8" s="5">
        <v>1</v>
      </c>
      <c r="G8" s="15"/>
      <c r="H8" s="15"/>
      <c r="I8" s="15"/>
      <c r="J8" s="15"/>
      <c r="K8" s="15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7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</row>
    <row r="9" spans="1:251" ht="30" customHeight="1" x14ac:dyDescent="0.25">
      <c r="A9" s="2" t="s">
        <v>169</v>
      </c>
      <c r="B9" s="3">
        <v>8</v>
      </c>
      <c r="C9" s="1">
        <v>3</v>
      </c>
      <c r="D9" s="1">
        <v>8</v>
      </c>
      <c r="E9" s="1">
        <v>3</v>
      </c>
      <c r="F9" s="5">
        <v>1</v>
      </c>
      <c r="G9" s="15"/>
      <c r="H9" s="15"/>
      <c r="I9" s="15"/>
      <c r="J9" s="15"/>
      <c r="K9" s="15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7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</row>
    <row r="10" spans="1:251" ht="30" customHeight="1" x14ac:dyDescent="0.25">
      <c r="A10" s="20"/>
      <c r="B10" s="20"/>
      <c r="C10" s="20"/>
      <c r="D10" s="20"/>
      <c r="E10" s="20"/>
      <c r="F10" s="20"/>
      <c r="G10" s="15"/>
      <c r="H10" s="15"/>
      <c r="I10" s="15"/>
      <c r="J10" s="15"/>
      <c r="K10" s="15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27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</row>
    <row r="11" spans="1:251" ht="30" customHeight="1" x14ac:dyDescent="0.25">
      <c r="A11" s="22" t="s">
        <v>170</v>
      </c>
      <c r="B11" s="22">
        <f>MIN(B12:B14)</f>
        <v>2</v>
      </c>
      <c r="C11" s="22">
        <f>SUM(C12:C19)</f>
        <v>18</v>
      </c>
      <c r="D11" s="22">
        <f>MIN(D12:D19)</f>
        <v>3</v>
      </c>
      <c r="E11" s="22">
        <f>SUM(E12:E19)</f>
        <v>6</v>
      </c>
      <c r="F11" s="23">
        <f>(F12*C12+F13*C13+F14*C14)/SUM(C12:C14)</f>
        <v>1</v>
      </c>
      <c r="G11" s="15"/>
      <c r="H11" s="15"/>
      <c r="I11" s="15"/>
      <c r="J11" s="15"/>
      <c r="K11" s="15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27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</row>
    <row r="12" spans="1:251" ht="30" customHeight="1" x14ac:dyDescent="0.25">
      <c r="A12" s="2" t="s">
        <v>171</v>
      </c>
      <c r="B12" s="1">
        <v>2</v>
      </c>
      <c r="C12" s="1">
        <v>1</v>
      </c>
      <c r="D12" s="1">
        <v>3</v>
      </c>
      <c r="E12" s="1">
        <v>1</v>
      </c>
      <c r="F12" s="5">
        <v>1</v>
      </c>
      <c r="G12" s="15"/>
      <c r="H12" s="15"/>
      <c r="I12" s="15"/>
      <c r="J12" s="15"/>
      <c r="K12" s="15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27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</row>
    <row r="13" spans="1:251" ht="30" customHeight="1" x14ac:dyDescent="0.25">
      <c r="A13" s="2" t="s">
        <v>172</v>
      </c>
      <c r="B13" s="1">
        <v>8</v>
      </c>
      <c r="C13" s="1">
        <v>5</v>
      </c>
      <c r="D13" s="1">
        <v>8</v>
      </c>
      <c r="E13" s="1">
        <v>3</v>
      </c>
      <c r="F13" s="5">
        <v>1</v>
      </c>
      <c r="G13" s="15"/>
      <c r="H13" s="15"/>
      <c r="I13" s="15"/>
      <c r="J13" s="15"/>
      <c r="K13" s="15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27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</row>
    <row r="14" spans="1:251" ht="30" customHeight="1" x14ac:dyDescent="0.25">
      <c r="A14" s="2" t="s">
        <v>173</v>
      </c>
      <c r="B14" s="3">
        <v>11</v>
      </c>
      <c r="C14" s="1">
        <v>2</v>
      </c>
      <c r="D14" s="1">
        <v>11</v>
      </c>
      <c r="E14" s="1">
        <v>1</v>
      </c>
      <c r="F14" s="5">
        <v>1</v>
      </c>
      <c r="G14" s="15"/>
      <c r="H14" s="15"/>
      <c r="I14" s="15"/>
      <c r="J14" s="15"/>
      <c r="K14" s="15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 t="s">
        <v>163</v>
      </c>
      <c r="AK14" s="19"/>
      <c r="AL14" s="19"/>
      <c r="AM14" s="19"/>
      <c r="AN14" s="19"/>
      <c r="AO14" s="19"/>
      <c r="AP14" s="19"/>
      <c r="AQ14" s="27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</row>
    <row r="15" spans="1:251" ht="30" customHeight="1" x14ac:dyDescent="0.25">
      <c r="A15" s="2" t="s">
        <v>193</v>
      </c>
      <c r="B15" s="3">
        <v>13</v>
      </c>
      <c r="C15" s="1">
        <v>1</v>
      </c>
      <c r="D15" s="1">
        <v>12</v>
      </c>
      <c r="E15" s="1">
        <v>1</v>
      </c>
      <c r="F15" s="5">
        <v>1</v>
      </c>
      <c r="G15" s="15"/>
      <c r="H15" s="15"/>
      <c r="I15" s="15"/>
      <c r="J15" s="15"/>
      <c r="K15" s="15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27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</row>
    <row r="16" spans="1:251" ht="30" customHeight="1" x14ac:dyDescent="0.25">
      <c r="A16" s="2" t="s">
        <v>198</v>
      </c>
      <c r="B16" s="3">
        <v>14</v>
      </c>
      <c r="C16" s="1">
        <v>1</v>
      </c>
      <c r="D16" s="1">
        <v>15</v>
      </c>
      <c r="F16" s="5">
        <v>0</v>
      </c>
      <c r="G16" s="15"/>
      <c r="H16" s="15"/>
      <c r="I16" s="15"/>
      <c r="J16" s="15"/>
      <c r="K16" s="15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27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</row>
    <row r="17" spans="1:251" ht="30" customHeight="1" x14ac:dyDescent="0.25">
      <c r="A17" s="2" t="s">
        <v>199</v>
      </c>
      <c r="B17" s="3">
        <v>14</v>
      </c>
      <c r="C17" s="1">
        <v>6</v>
      </c>
      <c r="D17" s="1">
        <v>15</v>
      </c>
      <c r="F17" s="5">
        <v>0</v>
      </c>
      <c r="G17" s="15"/>
      <c r="H17" s="15"/>
      <c r="I17" s="15"/>
      <c r="J17" s="15"/>
      <c r="K17" s="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27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</row>
    <row r="18" spans="1:251" ht="30" customHeight="1" x14ac:dyDescent="0.25">
      <c r="A18" s="2" t="s">
        <v>201</v>
      </c>
      <c r="B18" s="3">
        <v>26</v>
      </c>
      <c r="C18" s="1">
        <v>2</v>
      </c>
      <c r="F18" s="5">
        <v>0</v>
      </c>
      <c r="G18" s="15"/>
      <c r="H18" s="15"/>
      <c r="I18" s="15"/>
      <c r="J18" s="15"/>
      <c r="K18" s="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7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</row>
    <row r="19" spans="1:251" ht="30" customHeight="1" x14ac:dyDescent="0.25">
      <c r="A19" s="20"/>
      <c r="B19" s="20"/>
      <c r="C19" s="20"/>
      <c r="D19" s="20"/>
      <c r="E19" s="20"/>
      <c r="G19" s="15"/>
      <c r="H19" s="15"/>
      <c r="I19" s="15"/>
      <c r="J19" s="15"/>
      <c r="K19" s="15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7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</row>
    <row r="20" spans="1:251" ht="30" customHeight="1" x14ac:dyDescent="0.25">
      <c r="A20" s="22" t="s">
        <v>206</v>
      </c>
      <c r="B20" s="22">
        <f>MIN(B21:B25)</f>
        <v>3</v>
      </c>
      <c r="C20" s="22">
        <f>SUM(C21:C25)</f>
        <v>12</v>
      </c>
      <c r="D20" s="22">
        <f>MIN(D21:D25)</f>
        <v>3</v>
      </c>
      <c r="E20" s="22">
        <f>SUM(E21:E25)</f>
        <v>14</v>
      </c>
      <c r="F20" s="23">
        <f>(F21*C21+F22*C22+F23*C23+F24*C24+F25*C25)/SUM(C21:C25)</f>
        <v>1</v>
      </c>
      <c r="G20" s="15"/>
      <c r="H20" s="15"/>
      <c r="I20" s="15"/>
      <c r="J20" s="15"/>
      <c r="K20" s="15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27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</row>
    <row r="21" spans="1:251" ht="30" customHeight="1" x14ac:dyDescent="0.25">
      <c r="A21" s="2" t="s">
        <v>174</v>
      </c>
      <c r="B21" s="1">
        <v>3</v>
      </c>
      <c r="C21" s="1">
        <v>1</v>
      </c>
      <c r="D21" s="1">
        <v>3</v>
      </c>
      <c r="E21" s="1">
        <v>1</v>
      </c>
      <c r="F21" s="5">
        <v>1</v>
      </c>
      <c r="G21" s="15"/>
      <c r="H21" s="15"/>
      <c r="I21" s="15"/>
      <c r="J21" s="15"/>
      <c r="K21" s="15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7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</row>
    <row r="22" spans="1:251" ht="30" customHeight="1" x14ac:dyDescent="0.25">
      <c r="A22" s="2" t="s">
        <v>175</v>
      </c>
      <c r="B22" s="1">
        <v>3</v>
      </c>
      <c r="C22" s="1">
        <v>4</v>
      </c>
      <c r="D22" s="1">
        <v>3</v>
      </c>
      <c r="E22" s="1">
        <v>5</v>
      </c>
      <c r="F22" s="5">
        <v>1</v>
      </c>
      <c r="G22" s="15"/>
      <c r="H22" s="15"/>
      <c r="I22" s="15"/>
      <c r="J22" s="15"/>
      <c r="K22" s="15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27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</row>
    <row r="23" spans="1:251" ht="30" customHeight="1" x14ac:dyDescent="0.25">
      <c r="A23" s="2" t="s">
        <v>176</v>
      </c>
      <c r="B23" s="1">
        <v>5</v>
      </c>
      <c r="C23" s="1">
        <v>2</v>
      </c>
      <c r="D23" s="1">
        <v>5</v>
      </c>
      <c r="E23" s="1">
        <v>2</v>
      </c>
      <c r="F23" s="5">
        <v>1</v>
      </c>
      <c r="G23" s="15"/>
      <c r="H23" s="15"/>
      <c r="I23" s="15"/>
      <c r="J23" s="15"/>
      <c r="K23" s="15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27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</row>
    <row r="24" spans="1:251" ht="30" customHeight="1" x14ac:dyDescent="0.25">
      <c r="A24" s="2" t="s">
        <v>177</v>
      </c>
      <c r="B24" s="3">
        <v>4</v>
      </c>
      <c r="C24" s="1">
        <v>2</v>
      </c>
      <c r="D24" s="1">
        <v>4</v>
      </c>
      <c r="E24" s="1">
        <v>3</v>
      </c>
      <c r="F24" s="5">
        <v>1</v>
      </c>
      <c r="G24" s="15"/>
      <c r="H24" s="15"/>
      <c r="I24" s="15"/>
      <c r="J24" s="15"/>
      <c r="K24" s="15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27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</row>
    <row r="25" spans="1:251" ht="30" customHeight="1" x14ac:dyDescent="0.25">
      <c r="A25" s="2" t="s">
        <v>178</v>
      </c>
      <c r="B25" s="3">
        <v>7</v>
      </c>
      <c r="C25" s="1">
        <v>3</v>
      </c>
      <c r="D25" s="1">
        <v>6</v>
      </c>
      <c r="E25" s="1">
        <v>3</v>
      </c>
      <c r="F25" s="5">
        <v>1</v>
      </c>
      <c r="G25" s="15"/>
      <c r="H25" s="15"/>
      <c r="I25" s="15"/>
      <c r="J25" s="15"/>
      <c r="K25" s="15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27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</row>
    <row r="26" spans="1:251" ht="30" customHeight="1" x14ac:dyDescent="0.25">
      <c r="A26" s="2"/>
      <c r="B26" s="3"/>
      <c r="G26" s="15"/>
      <c r="H26" s="15"/>
      <c r="I26" s="15"/>
      <c r="J26" s="15"/>
      <c r="K26" s="15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27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</row>
    <row r="27" spans="1:251" ht="30" customHeight="1" x14ac:dyDescent="0.25">
      <c r="A27" s="22" t="s">
        <v>194</v>
      </c>
      <c r="B27" s="22">
        <f>MIN(B28:B32)</f>
        <v>7</v>
      </c>
      <c r="C27" s="22">
        <f>SUM(C28:C32)</f>
        <v>13</v>
      </c>
      <c r="D27" s="22">
        <f>MIN(D28:D32)</f>
        <v>7</v>
      </c>
      <c r="E27" s="22">
        <f>SUM(E28:E32)</f>
        <v>6</v>
      </c>
      <c r="F27" s="23">
        <f>(F28*C28+F29*C29+F30*C30)/SUM(C28:C30)</f>
        <v>0.93571428571428572</v>
      </c>
      <c r="G27" s="15"/>
      <c r="H27" s="15"/>
      <c r="I27" s="15"/>
      <c r="J27" s="15"/>
      <c r="K27" s="15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27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</row>
    <row r="28" spans="1:251" ht="30" customHeight="1" x14ac:dyDescent="0.25">
      <c r="A28" s="2" t="s">
        <v>182</v>
      </c>
      <c r="B28" s="3">
        <v>7</v>
      </c>
      <c r="C28" s="1">
        <v>3</v>
      </c>
      <c r="D28" s="1">
        <v>7</v>
      </c>
      <c r="E28" s="1">
        <v>2</v>
      </c>
      <c r="F28" s="5">
        <v>1</v>
      </c>
      <c r="G28" s="15"/>
      <c r="H28" s="15"/>
      <c r="I28" s="15"/>
      <c r="J28" s="15"/>
      <c r="K28" s="15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27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</row>
    <row r="29" spans="1:251" ht="30" customHeight="1" x14ac:dyDescent="0.25">
      <c r="A29" s="2" t="s">
        <v>185</v>
      </c>
      <c r="B29" s="3">
        <v>9</v>
      </c>
      <c r="C29" s="1">
        <v>1</v>
      </c>
      <c r="D29" s="1">
        <v>8</v>
      </c>
      <c r="E29" s="1">
        <v>1</v>
      </c>
      <c r="F29" s="5">
        <v>1</v>
      </c>
      <c r="G29" s="15"/>
      <c r="H29" s="15"/>
      <c r="I29" s="15"/>
      <c r="J29" s="15"/>
      <c r="K29" s="15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7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</row>
    <row r="30" spans="1:251" ht="30" customHeight="1" x14ac:dyDescent="0.25">
      <c r="A30" s="2" t="s">
        <v>183</v>
      </c>
      <c r="B30" s="3">
        <v>11</v>
      </c>
      <c r="C30" s="1">
        <v>3</v>
      </c>
      <c r="D30" s="1">
        <v>11</v>
      </c>
      <c r="E30" s="1">
        <v>3</v>
      </c>
      <c r="F30" s="5">
        <v>0.85</v>
      </c>
      <c r="G30" s="15"/>
      <c r="H30" s="15"/>
      <c r="I30" s="15"/>
      <c r="J30" s="15"/>
      <c r="K30" s="15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27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</row>
    <row r="31" spans="1:251" ht="30" customHeight="1" x14ac:dyDescent="0.25">
      <c r="A31" s="2" t="s">
        <v>184</v>
      </c>
      <c r="B31" s="3">
        <v>14</v>
      </c>
      <c r="C31" s="1">
        <v>2</v>
      </c>
      <c r="D31" s="1">
        <v>15</v>
      </c>
      <c r="F31" s="5">
        <v>0</v>
      </c>
      <c r="G31" s="15"/>
      <c r="H31" s="15"/>
      <c r="I31" s="15"/>
      <c r="J31" s="15"/>
      <c r="K31" s="15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27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</row>
    <row r="32" spans="1:251" ht="30" customHeight="1" x14ac:dyDescent="0.25">
      <c r="A32" s="2" t="s">
        <v>195</v>
      </c>
      <c r="B32" s="3">
        <v>16</v>
      </c>
      <c r="C32" s="1">
        <v>4</v>
      </c>
      <c r="F32" s="5">
        <v>0</v>
      </c>
      <c r="G32" s="15"/>
      <c r="H32" s="15"/>
      <c r="I32" s="15"/>
      <c r="J32" s="15"/>
      <c r="K32" s="15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7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</row>
    <row r="33" spans="1:251" ht="30" customHeight="1" x14ac:dyDescent="0.25">
      <c r="A33" s="2"/>
      <c r="B33" s="3"/>
      <c r="G33" s="15"/>
      <c r="H33" s="15"/>
      <c r="I33" s="15"/>
      <c r="J33" s="15"/>
      <c r="K33" s="15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27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</row>
    <row r="34" spans="1:251" ht="30" customHeight="1" x14ac:dyDescent="0.25">
      <c r="A34" s="22" t="s">
        <v>202</v>
      </c>
      <c r="B34" s="22">
        <f>MIN(B35:B39)</f>
        <v>3</v>
      </c>
      <c r="C34" s="22">
        <f>SUM(C35:C39)</f>
        <v>15</v>
      </c>
      <c r="D34" s="22">
        <f>MIN(D35:D39)</f>
        <v>3</v>
      </c>
      <c r="E34" s="22">
        <f>SUM(E35:E39)</f>
        <v>7</v>
      </c>
      <c r="F34" s="23">
        <f>(F35*C35+F36*C36+F37*C37)/SUM(C35:C37)</f>
        <v>0.31111111111111112</v>
      </c>
      <c r="G34" s="15"/>
      <c r="H34" s="15"/>
      <c r="I34" s="15"/>
      <c r="J34" s="15"/>
      <c r="K34" s="15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27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</row>
    <row r="35" spans="1:251" ht="30" customHeight="1" x14ac:dyDescent="0.25">
      <c r="A35" s="2" t="s">
        <v>180</v>
      </c>
      <c r="B35" s="1">
        <v>3</v>
      </c>
      <c r="C35" s="1">
        <v>1</v>
      </c>
      <c r="D35" s="1">
        <v>3</v>
      </c>
      <c r="E35" s="1">
        <v>1</v>
      </c>
      <c r="F35" s="5">
        <v>1</v>
      </c>
      <c r="G35" s="15"/>
      <c r="H35" s="15"/>
      <c r="I35" s="15"/>
      <c r="J35" s="15"/>
      <c r="K35" s="15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27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</row>
    <row r="36" spans="1:251" ht="30" customHeight="1" x14ac:dyDescent="0.25">
      <c r="A36" s="2" t="s">
        <v>181</v>
      </c>
      <c r="B36" s="1">
        <v>10</v>
      </c>
      <c r="C36" s="1">
        <v>6</v>
      </c>
      <c r="D36" s="1">
        <v>8</v>
      </c>
      <c r="E36" s="1">
        <v>6</v>
      </c>
      <c r="F36" s="5">
        <v>0.3</v>
      </c>
      <c r="G36" s="15"/>
      <c r="H36" s="15"/>
      <c r="I36" s="15"/>
      <c r="J36" s="15"/>
      <c r="K36" s="1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27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</row>
    <row r="37" spans="1:251" ht="30" customHeight="1" x14ac:dyDescent="0.25">
      <c r="A37" s="2" t="s">
        <v>196</v>
      </c>
      <c r="B37" s="1">
        <v>15</v>
      </c>
      <c r="C37" s="1">
        <v>2</v>
      </c>
      <c r="F37" s="5">
        <v>0</v>
      </c>
      <c r="G37" s="15"/>
      <c r="H37" s="15"/>
      <c r="I37" s="15"/>
      <c r="J37" s="15"/>
      <c r="K37" s="1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27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</row>
    <row r="38" spans="1:251" ht="30" customHeight="1" x14ac:dyDescent="0.25">
      <c r="A38" s="2" t="s">
        <v>197</v>
      </c>
      <c r="B38" s="1">
        <v>20</v>
      </c>
      <c r="C38" s="1">
        <v>4</v>
      </c>
      <c r="F38" s="5">
        <v>0</v>
      </c>
      <c r="G38" s="15"/>
      <c r="H38" s="15"/>
      <c r="I38" s="15"/>
      <c r="J38" s="15"/>
      <c r="K38" s="1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27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</row>
    <row r="39" spans="1:251" ht="30" customHeight="1" x14ac:dyDescent="0.25">
      <c r="A39" s="2" t="s">
        <v>200</v>
      </c>
      <c r="B39" s="1">
        <v>24</v>
      </c>
      <c r="C39" s="1">
        <v>2</v>
      </c>
      <c r="F39" s="5">
        <v>0</v>
      </c>
      <c r="G39" s="15"/>
      <c r="H39" s="15"/>
      <c r="I39" s="15"/>
      <c r="J39" s="15"/>
      <c r="K39" s="15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27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</row>
    <row r="40" spans="1:251" ht="30" customHeight="1" x14ac:dyDescent="0.25">
      <c r="A40" s="2" t="s">
        <v>203</v>
      </c>
      <c r="B40" s="1">
        <v>26</v>
      </c>
      <c r="C40" s="1">
        <v>4</v>
      </c>
      <c r="F40" s="5">
        <v>0</v>
      </c>
      <c r="G40" s="15"/>
      <c r="H40" s="15"/>
      <c r="I40" s="15"/>
      <c r="J40" s="15"/>
      <c r="K40" s="15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27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</row>
    <row r="41" spans="1:251" ht="30" customHeight="1" x14ac:dyDescent="0.25">
      <c r="A41" s="2" t="s">
        <v>204</v>
      </c>
      <c r="B41" s="1">
        <v>30</v>
      </c>
      <c r="C41" s="1">
        <v>2</v>
      </c>
      <c r="F41" s="5">
        <v>0</v>
      </c>
      <c r="G41" s="15"/>
      <c r="H41" s="15"/>
      <c r="I41" s="15"/>
      <c r="J41" s="15"/>
      <c r="K41" s="15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27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</row>
    <row r="42" spans="1:251" ht="30" customHeight="1" x14ac:dyDescent="0.25">
      <c r="A42" s="2"/>
      <c r="G42" s="15"/>
      <c r="H42" s="15"/>
      <c r="I42" s="15"/>
      <c r="J42" s="15"/>
      <c r="K42" s="15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27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</row>
    <row r="43" spans="1:251" ht="30" customHeight="1" x14ac:dyDescent="0.25">
      <c r="A43" s="22" t="s">
        <v>186</v>
      </c>
      <c r="B43" s="22">
        <f>MIN(B44:B48)</f>
        <v>11</v>
      </c>
      <c r="C43" s="22">
        <f>SUM(C44:C48)</f>
        <v>10</v>
      </c>
      <c r="D43" s="22">
        <f>MIN(D44:D48)</f>
        <v>11</v>
      </c>
      <c r="E43" s="22">
        <f>SUM(E44:E48)</f>
        <v>3</v>
      </c>
      <c r="F43" s="23">
        <f>(F44*C44+F45*C45+F46*C46)/SUM(C44:C46)</f>
        <v>0.6</v>
      </c>
      <c r="G43" s="15"/>
      <c r="H43" s="15"/>
      <c r="I43" s="15"/>
      <c r="J43" s="15"/>
      <c r="K43" s="1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27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</row>
    <row r="44" spans="1:251" ht="30" customHeight="1" x14ac:dyDescent="0.25">
      <c r="A44" s="2" t="s">
        <v>187</v>
      </c>
      <c r="B44" s="1">
        <v>11</v>
      </c>
      <c r="C44" s="1">
        <v>2</v>
      </c>
      <c r="D44" s="1">
        <v>11</v>
      </c>
      <c r="E44" s="1">
        <v>2</v>
      </c>
      <c r="F44" s="5">
        <v>1</v>
      </c>
      <c r="G44" s="15"/>
      <c r="H44" s="15"/>
      <c r="I44" s="15"/>
      <c r="J44" s="15"/>
      <c r="K44" s="15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7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</row>
    <row r="45" spans="1:251" ht="30" customHeight="1" x14ac:dyDescent="0.25">
      <c r="A45" s="2" t="s">
        <v>188</v>
      </c>
      <c r="B45" s="1">
        <v>12</v>
      </c>
      <c r="C45" s="1">
        <v>1</v>
      </c>
      <c r="D45" s="1">
        <v>12</v>
      </c>
      <c r="E45" s="1">
        <v>1</v>
      </c>
      <c r="F45" s="5">
        <v>1</v>
      </c>
      <c r="G45" s="15"/>
      <c r="H45" s="15"/>
      <c r="I45" s="15"/>
      <c r="J45" s="15"/>
      <c r="K45" s="15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27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</row>
    <row r="46" spans="1:251" ht="30" customHeight="1" x14ac:dyDescent="0.25">
      <c r="A46" s="2" t="s">
        <v>190</v>
      </c>
      <c r="B46" s="1">
        <v>32</v>
      </c>
      <c r="C46" s="1">
        <v>2</v>
      </c>
      <c r="F46" s="5">
        <v>0</v>
      </c>
      <c r="G46" s="15"/>
      <c r="H46" s="15"/>
      <c r="I46" s="15"/>
      <c r="J46" s="15"/>
      <c r="K46" s="15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27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</row>
    <row r="47" spans="1:251" ht="30" customHeight="1" x14ac:dyDescent="0.25">
      <c r="A47" s="2" t="s">
        <v>189</v>
      </c>
      <c r="B47" s="1">
        <v>32</v>
      </c>
      <c r="C47" s="1">
        <v>3</v>
      </c>
      <c r="F47" s="5">
        <v>0</v>
      </c>
      <c r="G47" s="15"/>
      <c r="H47" s="15"/>
      <c r="I47" s="15"/>
      <c r="J47" s="15"/>
      <c r="K47" s="15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27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</row>
    <row r="48" spans="1:251" ht="30" customHeight="1" x14ac:dyDescent="0.25">
      <c r="A48" s="2" t="s">
        <v>191</v>
      </c>
      <c r="B48" s="1">
        <v>34</v>
      </c>
      <c r="C48" s="1">
        <v>2</v>
      </c>
      <c r="F48" s="5">
        <v>0</v>
      </c>
      <c r="G48" s="15"/>
      <c r="H48" s="15"/>
      <c r="I48" s="15"/>
      <c r="J48" s="15"/>
      <c r="K48" s="15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27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</row>
    <row r="49" spans="1:251" ht="30" customHeight="1" x14ac:dyDescent="0.25">
      <c r="A49" s="2" t="s">
        <v>192</v>
      </c>
      <c r="B49" s="1">
        <v>30</v>
      </c>
      <c r="C49" s="1">
        <v>4</v>
      </c>
      <c r="F49" s="5">
        <v>0</v>
      </c>
      <c r="G49" s="15"/>
      <c r="H49" s="15"/>
      <c r="I49" s="15"/>
      <c r="J49" s="15"/>
      <c r="K49" s="1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7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</row>
    <row r="50" spans="1:251" ht="30" customHeight="1" x14ac:dyDescent="0.25">
      <c r="A50" s="2"/>
      <c r="G50" s="15"/>
      <c r="H50" s="15"/>
      <c r="I50" s="15"/>
      <c r="J50" s="15"/>
      <c r="K50" s="15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</row>
    <row r="51" spans="1:251" ht="30" customHeight="1" x14ac:dyDescent="0.25">
      <c r="A51" s="2"/>
      <c r="G51" s="15"/>
      <c r="H51" s="15"/>
      <c r="I51" s="15"/>
      <c r="J51" s="15"/>
      <c r="K51" s="1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</row>
    <row r="52" spans="1:251" ht="30" customHeight="1" x14ac:dyDescent="0.25">
      <c r="A52" s="2"/>
      <c r="G52" s="15"/>
      <c r="H52" s="15"/>
      <c r="I52" s="15"/>
      <c r="J52" s="15"/>
      <c r="K52" s="1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</row>
    <row r="53" spans="1:251" ht="30" customHeight="1" x14ac:dyDescent="0.25">
      <c r="A53" s="2"/>
      <c r="G53" s="15"/>
      <c r="H53" s="15"/>
      <c r="I53" s="15"/>
      <c r="J53" s="15"/>
      <c r="K53" s="1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</row>
    <row r="54" spans="1:251" ht="30" customHeight="1" x14ac:dyDescent="0.25">
      <c r="A54" s="2"/>
      <c r="G54" s="15"/>
      <c r="H54" s="15"/>
      <c r="I54" s="15"/>
      <c r="J54" s="15"/>
      <c r="K54" s="1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</row>
    <row r="55" spans="1:251" ht="30" customHeight="1" x14ac:dyDescent="0.25">
      <c r="A55" s="2"/>
      <c r="G55" s="15"/>
      <c r="H55" s="15"/>
      <c r="I55" s="15"/>
      <c r="J55" s="15"/>
      <c r="K55" s="1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</row>
    <row r="56" spans="1:251" ht="30" customHeight="1" x14ac:dyDescent="0.25">
      <c r="A56" s="2"/>
      <c r="G56" s="15"/>
      <c r="H56" s="15"/>
      <c r="I56" s="15"/>
      <c r="J56" s="15"/>
      <c r="K56" s="1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</row>
    <row r="57" spans="1:251" ht="30" customHeight="1" x14ac:dyDescent="0.25">
      <c r="A57" s="2"/>
      <c r="G57" s="15"/>
      <c r="H57" s="15"/>
      <c r="I57" s="15"/>
      <c r="J57" s="15"/>
      <c r="K57" s="1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</row>
    <row r="58" spans="1:251" ht="30" customHeight="1" x14ac:dyDescent="0.25">
      <c r="A58" s="2"/>
      <c r="G58" s="15"/>
      <c r="H58" s="15"/>
      <c r="I58" s="15"/>
      <c r="J58" s="15"/>
      <c r="K58" s="1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</row>
    <row r="59" spans="1:251" ht="30" customHeight="1" x14ac:dyDescent="0.25">
      <c r="A59" s="2"/>
      <c r="B59" s="3"/>
      <c r="G59" s="15"/>
      <c r="H59" s="15"/>
      <c r="I59" s="15"/>
      <c r="J59" s="15"/>
      <c r="K59" s="1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</row>
    <row r="60" spans="1:251" ht="30" customHeight="1" x14ac:dyDescent="0.25">
      <c r="A60" s="2"/>
      <c r="G60" s="15"/>
      <c r="H60" s="15"/>
      <c r="I60" s="15"/>
      <c r="J60" s="15"/>
      <c r="K60" s="1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</row>
    <row r="61" spans="1:251" ht="30" customHeight="1" x14ac:dyDescent="0.25">
      <c r="A61" s="2"/>
      <c r="G61" s="15"/>
      <c r="H61" s="15"/>
      <c r="I61" s="15"/>
      <c r="J61" s="15"/>
      <c r="K61" s="1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</row>
  </sheetData>
  <mergeCells count="11">
    <mergeCell ref="F2:F3"/>
    <mergeCell ref="A2:A3"/>
    <mergeCell ref="B2:B3"/>
    <mergeCell ref="C2:C3"/>
    <mergeCell ref="D2:D3"/>
    <mergeCell ref="E2:E3"/>
    <mergeCell ref="AH1:AO1"/>
    <mergeCell ref="J1:N1"/>
    <mergeCell ref="P1:S1"/>
    <mergeCell ref="U1:X1"/>
    <mergeCell ref="Z1:AF1"/>
  </mergeCells>
  <conditionalFormatting sqref="G4:IQ61">
    <cfRule type="expression" dxfId="17" priority="212">
      <formula>PercentComplete</formula>
    </cfRule>
    <cfRule type="expression" dxfId="16" priority="214">
      <formula>PercentCompleteBeyond</formula>
    </cfRule>
    <cfRule type="expression" dxfId="15" priority="215">
      <formula>Actual</formula>
    </cfRule>
    <cfRule type="expression" dxfId="14" priority="216">
      <formula>ActualBeyond</formula>
    </cfRule>
    <cfRule type="expression" dxfId="13" priority="217">
      <formula>Plan</formula>
    </cfRule>
    <cfRule type="expression" dxfId="12" priority="218">
      <formula>G$2=period_selected</formula>
    </cfRule>
  </conditionalFormatting>
  <conditionalFormatting sqref="A62:BN62">
    <cfRule type="expression" dxfId="11" priority="213">
      <formula>TRUE</formula>
    </cfRule>
  </conditionalFormatting>
  <conditionalFormatting sqref="G2:IQ2">
    <cfRule type="expression" dxfId="10" priority="219">
      <formula>G$2=period_selected</formula>
    </cfRule>
  </conditionalFormatting>
  <conditionalFormatting sqref="BO62:CL62">
    <cfRule type="expression" dxfId="9" priority="203">
      <formula>TRUE</formula>
    </cfRule>
  </conditionalFormatting>
  <conditionalFormatting sqref="CM62:DJ62">
    <cfRule type="expression" dxfId="8" priority="193">
      <formula>TRUE</formula>
    </cfRule>
  </conditionalFormatting>
  <conditionalFormatting sqref="DK62:EH62">
    <cfRule type="expression" dxfId="7" priority="183">
      <formula>TRUE</formula>
    </cfRule>
  </conditionalFormatting>
  <conditionalFormatting sqref="EI62:FF62">
    <cfRule type="expression" dxfId="6" priority="173">
      <formula>TRUE</formula>
    </cfRule>
  </conditionalFormatting>
  <conditionalFormatting sqref="FG62:FN62">
    <cfRule type="expression" dxfId="5" priority="163">
      <formula>TRUE</formula>
    </cfRule>
  </conditionalFormatting>
  <conditionalFormatting sqref="FO62:GL62">
    <cfRule type="expression" dxfId="4" priority="153">
      <formula>TRUE</formula>
    </cfRule>
  </conditionalFormatting>
  <conditionalFormatting sqref="GM62:HJ62">
    <cfRule type="expression" dxfId="3" priority="143">
      <formula>TRUE</formula>
    </cfRule>
  </conditionalFormatting>
  <conditionalFormatting sqref="HK62:HR62">
    <cfRule type="expression" dxfId="2" priority="133">
      <formula>TRUE</formula>
    </cfRule>
  </conditionalFormatting>
  <conditionalFormatting sqref="HS62:IP62">
    <cfRule type="expression" dxfId="1" priority="123">
      <formula>TRUE</formula>
    </cfRule>
  </conditionalFormatting>
  <conditionalFormatting sqref="IQ62">
    <cfRule type="expression" dxfId="0" priority="113">
      <formula>TRUE</formula>
    </cfRule>
  </conditionalFormatting>
  <dataValidations count="6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1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1" xr:uid="{00000000-0002-0000-0000-000002000000}"/>
    <dataValidation allowBlank="1" showInputMessage="1" showErrorMessage="1" prompt="This legend cell indicates actual duration" sqref="O1" xr:uid="{00000000-0002-0000-0000-000003000000}"/>
    <dataValidation allowBlank="1" showInputMessage="1" showErrorMessage="1" prompt="This legend cell indicates the percentage of project completed" sqref="T1" xr:uid="{00000000-0002-0000-0000-000004000000}"/>
    <dataValidation allowBlank="1" showInputMessage="1" showErrorMessage="1" prompt="This legend cell indicates actual duration beyond plan" sqref="Y1" xr:uid="{00000000-0002-0000-0000-000005000000}"/>
    <dataValidation allowBlank="1" showInputMessage="1" showErrorMessage="1" prompt="This legend cell indicates the percentage of project completed beyond plan" sqref="AG1" xr:uid="{00000000-0002-0000-0000-000006000000}"/>
  </dataValidations>
  <printOptions horizontalCentered="1"/>
  <pageMargins left="0.45" right="0.45" top="0.5" bottom="0.5" header="0.3" footer="0.3"/>
  <pageSetup scale="10" orientation="portrait" horizontalDpi="4294967293" verticalDpi="4294967293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Jake York</dc:creator>
  <cp:lastModifiedBy>Mick</cp:lastModifiedBy>
  <cp:lastPrinted>2019-05-26T02:06:22Z</cp:lastPrinted>
  <dcterms:created xsi:type="dcterms:W3CDTF">2016-12-05T05:14:59Z</dcterms:created>
  <dcterms:modified xsi:type="dcterms:W3CDTF">2019-05-30T02:43:02Z</dcterms:modified>
</cp:coreProperties>
</file>