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micha.DESKTOP-L7R6UMT\Documents\"/>
    </mc:Choice>
  </mc:AlternateContent>
  <xr:revisionPtr revIDLastSave="0" documentId="8_{FEEA5C56-1324-4A95-8889-4BD6DA8DC83B}" xr6:coauthVersionLast="47" xr6:coauthVersionMax="47" xr10:uidLastSave="{00000000-0000-0000-0000-000000000000}"/>
  <bookViews>
    <workbookView xWindow="-120" yWindow="-120" windowWidth="29040" windowHeight="15720" xr2:uid="{309D7F93-8A4B-4E9F-93C1-3FF8AB1EF083}"/>
  </bookViews>
  <sheets>
    <sheet name="Combined" sheetId="1" r:id="rId1"/>
    <sheet name="Video" sheetId="3" r:id="rId2"/>
    <sheet name="Game"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C4" i="1"/>
  <c r="B5" i="1"/>
  <c r="C5" i="1"/>
  <c r="B6" i="1"/>
  <c r="C6" i="1"/>
  <c r="B7" i="1"/>
  <c r="C7" i="1"/>
  <c r="B8" i="1"/>
  <c r="C8" i="1"/>
  <c r="B9" i="1"/>
  <c r="C9" i="1"/>
  <c r="B10" i="1"/>
  <c r="C10" i="1"/>
  <c r="B11" i="1"/>
  <c r="C11" i="1"/>
  <c r="B12" i="1"/>
  <c r="C12" i="1"/>
  <c r="B13" i="1"/>
  <c r="C13" i="1"/>
  <c r="B14" i="1"/>
  <c r="C14" i="1"/>
  <c r="B15" i="1"/>
  <c r="C15" i="1"/>
  <c r="B16" i="1"/>
  <c r="C16" i="1"/>
  <c r="B17" i="1"/>
  <c r="C17" i="1"/>
  <c r="B18" i="1"/>
  <c r="C18" i="1"/>
  <c r="B19" i="1"/>
  <c r="C19" i="1"/>
  <c r="B20" i="1"/>
  <c r="C20" i="1"/>
  <c r="B21" i="1"/>
  <c r="C21" i="1"/>
  <c r="B22" i="1"/>
  <c r="C22" i="1"/>
  <c r="B23" i="1"/>
  <c r="C23" i="1"/>
  <c r="B24" i="1"/>
  <c r="C24" i="1"/>
  <c r="B25" i="1"/>
  <c r="C25" i="1"/>
  <c r="B26" i="1"/>
  <c r="C26" i="1"/>
  <c r="B27" i="1"/>
  <c r="C27" i="1"/>
  <c r="B28" i="1"/>
  <c r="C28" i="1"/>
  <c r="B29" i="1"/>
  <c r="C29" i="1"/>
  <c r="B30" i="1"/>
  <c r="C30" i="1"/>
  <c r="B31" i="1"/>
  <c r="C31" i="1"/>
  <c r="B32" i="1"/>
  <c r="C32" i="1"/>
  <c r="B33" i="1"/>
  <c r="C33" i="1"/>
  <c r="B34" i="1"/>
  <c r="C34" i="1"/>
  <c r="B35" i="1"/>
  <c r="C35" i="1"/>
  <c r="B36" i="1"/>
  <c r="C36" i="1"/>
  <c r="B37" i="1"/>
  <c r="C37" i="1"/>
  <c r="B38" i="1"/>
  <c r="C38" i="1"/>
  <c r="B39" i="1"/>
  <c r="C39" i="1"/>
  <c r="B40" i="1"/>
  <c r="C40" i="1"/>
  <c r="B41" i="1"/>
  <c r="C41" i="1"/>
  <c r="B42" i="1"/>
  <c r="C42" i="1"/>
  <c r="B43" i="1"/>
  <c r="C43" i="1"/>
  <c r="B44" i="1"/>
  <c r="C44" i="1"/>
  <c r="B45" i="1"/>
  <c r="C45" i="1"/>
  <c r="B46" i="1"/>
  <c r="C46" i="1"/>
  <c r="B47" i="1"/>
  <c r="C47" i="1"/>
  <c r="B48" i="1"/>
  <c r="C48" i="1"/>
  <c r="B49" i="1"/>
  <c r="C49" i="1"/>
  <c r="B50" i="1"/>
  <c r="C50" i="1"/>
  <c r="C3" i="1"/>
  <c r="B3" i="1"/>
  <c r="AE5" i="3"/>
  <c r="AF5" i="3" s="1"/>
  <c r="AI5" i="3"/>
  <c r="AJ5" i="3"/>
  <c r="AH5" i="3" s="1"/>
  <c r="AG5" i="3" s="1"/>
  <c r="AK5" i="3"/>
  <c r="AL5" i="3"/>
  <c r="AM5" i="3"/>
  <c r="AN5" i="3"/>
  <c r="AO5" i="3"/>
  <c r="AP5" i="3"/>
  <c r="AQ5" i="3"/>
  <c r="AR5" i="3"/>
  <c r="AE6" i="3"/>
  <c r="AF6" i="3"/>
  <c r="AI6" i="3"/>
  <c r="AH6" i="3" s="1"/>
  <c r="AG6" i="3" s="1"/>
  <c r="AJ6" i="3"/>
  <c r="AK6" i="3"/>
  <c r="AL6" i="3"/>
  <c r="AM6" i="3"/>
  <c r="AN6" i="3"/>
  <c r="AO6" i="3"/>
  <c r="AP6" i="3"/>
  <c r="AQ6" i="3"/>
  <c r="AR6" i="3"/>
  <c r="AE7" i="3"/>
  <c r="AF7" i="3"/>
  <c r="AH7" i="3"/>
  <c r="AG7" i="3" s="1"/>
  <c r="AI7" i="3"/>
  <c r="AJ7" i="3"/>
  <c r="AK7" i="3"/>
  <c r="AL7" i="3"/>
  <c r="AM7" i="3"/>
  <c r="AN7" i="3"/>
  <c r="AO7" i="3"/>
  <c r="AP7" i="3"/>
  <c r="AQ7" i="3"/>
  <c r="AR7" i="3"/>
  <c r="AE8" i="3"/>
  <c r="AF8" i="3" s="1"/>
  <c r="AI8" i="3"/>
  <c r="AH8" i="3" s="1"/>
  <c r="AG8" i="3" s="1"/>
  <c r="AJ8" i="3"/>
  <c r="AK8" i="3"/>
  <c r="AL8" i="3"/>
  <c r="AM8" i="3"/>
  <c r="AN8" i="3"/>
  <c r="AO8" i="3"/>
  <c r="AP8" i="3"/>
  <c r="AQ8" i="3"/>
  <c r="AR8" i="3"/>
  <c r="AE9" i="3"/>
  <c r="AF9" i="3" s="1"/>
  <c r="AI9" i="3"/>
  <c r="AH9" i="3" s="1"/>
  <c r="AG9" i="3" s="1"/>
  <c r="AJ9" i="3"/>
  <c r="AK9" i="3"/>
  <c r="AL9" i="3"/>
  <c r="AM9" i="3"/>
  <c r="AN9" i="3"/>
  <c r="AO9" i="3"/>
  <c r="AP9" i="3"/>
  <c r="AQ9" i="3"/>
  <c r="AR9" i="3"/>
  <c r="AE10" i="3"/>
  <c r="AF10" i="3" s="1"/>
  <c r="AI10" i="3"/>
  <c r="AH10" i="3" s="1"/>
  <c r="AG10" i="3" s="1"/>
  <c r="AJ10" i="3"/>
  <c r="AK10" i="3"/>
  <c r="AL10" i="3"/>
  <c r="AM10" i="3"/>
  <c r="AN10" i="3"/>
  <c r="AO10" i="3"/>
  <c r="AP10" i="3"/>
  <c r="AQ10" i="3"/>
  <c r="AR10" i="3"/>
  <c r="AE11" i="3"/>
  <c r="AF11" i="3"/>
  <c r="AI11" i="3"/>
  <c r="AH11" i="3" s="1"/>
  <c r="AG11" i="3" s="1"/>
  <c r="AJ11" i="3"/>
  <c r="AK11" i="3"/>
  <c r="AL11" i="3"/>
  <c r="AM11" i="3"/>
  <c r="AN11" i="3"/>
  <c r="AO11" i="3"/>
  <c r="AP11" i="3"/>
  <c r="AQ11" i="3"/>
  <c r="AR11" i="3"/>
  <c r="AE12" i="3"/>
  <c r="AF12" i="3"/>
  <c r="AI12" i="3"/>
  <c r="AH12" i="3" s="1"/>
  <c r="AG12" i="3" s="1"/>
  <c r="AJ12" i="3"/>
  <c r="AK12" i="3"/>
  <c r="AL12" i="3"/>
  <c r="AM12" i="3"/>
  <c r="AN12" i="3"/>
  <c r="AO12" i="3"/>
  <c r="AP12" i="3"/>
  <c r="AQ12" i="3"/>
  <c r="AR12" i="3"/>
  <c r="AE13" i="3"/>
  <c r="AF13" i="3" s="1"/>
  <c r="AI13" i="3"/>
  <c r="AH13" i="3" s="1"/>
  <c r="AG13" i="3" s="1"/>
  <c r="AJ13" i="3"/>
  <c r="AK13" i="3"/>
  <c r="AL13" i="3"/>
  <c r="AM13" i="3"/>
  <c r="AN13" i="3"/>
  <c r="AO13" i="3"/>
  <c r="AP13" i="3"/>
  <c r="AQ13" i="3"/>
  <c r="AR13" i="3"/>
  <c r="AE14" i="3"/>
  <c r="AF14" i="3"/>
  <c r="AI14" i="3"/>
  <c r="AH14" i="3" s="1"/>
  <c r="AG14" i="3" s="1"/>
  <c r="AJ14" i="3"/>
  <c r="AK14" i="3"/>
  <c r="AL14" i="3"/>
  <c r="AM14" i="3"/>
  <c r="AN14" i="3"/>
  <c r="AO14" i="3"/>
  <c r="AP14" i="3"/>
  <c r="AQ14" i="3"/>
  <c r="AR14" i="3"/>
  <c r="AE15" i="3"/>
  <c r="AF15" i="3"/>
  <c r="AH15" i="3"/>
  <c r="AG15" i="3" s="1"/>
  <c r="AI15" i="3"/>
  <c r="AJ15" i="3"/>
  <c r="AK15" i="3"/>
  <c r="AL15" i="3"/>
  <c r="AM15" i="3"/>
  <c r="AN15" i="3"/>
  <c r="AO15" i="3"/>
  <c r="AP15" i="3"/>
  <c r="AQ15" i="3"/>
  <c r="AR15" i="3"/>
  <c r="AE16" i="3"/>
  <c r="AF16" i="3" s="1"/>
  <c r="AI16" i="3"/>
  <c r="AH16" i="3" s="1"/>
  <c r="AG16" i="3" s="1"/>
  <c r="AJ16" i="3"/>
  <c r="AK16" i="3"/>
  <c r="AL16" i="3"/>
  <c r="AM16" i="3"/>
  <c r="AN16" i="3"/>
  <c r="AO16" i="3"/>
  <c r="AP16" i="3"/>
  <c r="AQ16" i="3"/>
  <c r="AR16" i="3"/>
  <c r="AE17" i="3"/>
  <c r="AF17" i="3" s="1"/>
  <c r="AI17" i="3"/>
  <c r="AH17" i="3" s="1"/>
  <c r="AG17" i="3" s="1"/>
  <c r="AJ17" i="3"/>
  <c r="AK17" i="3"/>
  <c r="AL17" i="3"/>
  <c r="AM17" i="3"/>
  <c r="AN17" i="3"/>
  <c r="AO17" i="3"/>
  <c r="AP17" i="3"/>
  <c r="AQ17" i="3"/>
  <c r="AR17" i="3"/>
  <c r="AE18" i="3"/>
  <c r="AF18" i="3" s="1"/>
  <c r="AI18" i="3"/>
  <c r="AH18" i="3" s="1"/>
  <c r="AG18" i="3" s="1"/>
  <c r="AJ18" i="3"/>
  <c r="AK18" i="3"/>
  <c r="AL18" i="3"/>
  <c r="AM18" i="3"/>
  <c r="AN18" i="3"/>
  <c r="AO18" i="3"/>
  <c r="AP18" i="3"/>
  <c r="AQ18" i="3"/>
  <c r="AR18" i="3"/>
  <c r="AE19" i="3"/>
  <c r="AF19" i="3"/>
  <c r="AI19" i="3"/>
  <c r="AH19" i="3" s="1"/>
  <c r="AG19" i="3" s="1"/>
  <c r="AJ19" i="3"/>
  <c r="AK19" i="3"/>
  <c r="AL19" i="3"/>
  <c r="AM19" i="3"/>
  <c r="AN19" i="3"/>
  <c r="AO19" i="3"/>
  <c r="AP19" i="3"/>
  <c r="AQ19" i="3"/>
  <c r="AR19" i="3"/>
  <c r="AE20" i="3"/>
  <c r="AF20" i="3"/>
  <c r="AI20" i="3"/>
  <c r="AH20" i="3" s="1"/>
  <c r="AG20" i="3" s="1"/>
  <c r="AJ20" i="3"/>
  <c r="AK20" i="3"/>
  <c r="AL20" i="3"/>
  <c r="AM20" i="3"/>
  <c r="AN20" i="3"/>
  <c r="AO20" i="3"/>
  <c r="AP20" i="3"/>
  <c r="AQ20" i="3"/>
  <c r="AR20" i="3"/>
  <c r="AE21" i="3"/>
  <c r="AF21" i="3" s="1"/>
  <c r="AI21" i="3"/>
  <c r="AH21" i="3" s="1"/>
  <c r="AG21" i="3" s="1"/>
  <c r="AJ21" i="3"/>
  <c r="AK21" i="3"/>
  <c r="AL21" i="3"/>
  <c r="AM21" i="3"/>
  <c r="AN21" i="3"/>
  <c r="AO21" i="3"/>
  <c r="AP21" i="3"/>
  <c r="AQ21" i="3"/>
  <c r="AR21" i="3"/>
  <c r="AE22" i="3"/>
  <c r="AF22" i="3"/>
  <c r="AI22" i="3"/>
  <c r="AH22" i="3" s="1"/>
  <c r="AG22" i="3" s="1"/>
  <c r="AJ22" i="3"/>
  <c r="AK22" i="3"/>
  <c r="AL22" i="3"/>
  <c r="AM22" i="3"/>
  <c r="AN22" i="3"/>
  <c r="AO22" i="3"/>
  <c r="AP22" i="3"/>
  <c r="AQ22" i="3"/>
  <c r="AR22" i="3"/>
  <c r="AE23" i="3"/>
  <c r="AF23" i="3"/>
  <c r="AH23" i="3"/>
  <c r="AG23" i="3" s="1"/>
  <c r="AI23" i="3"/>
  <c r="AJ23" i="3"/>
  <c r="AK23" i="3"/>
  <c r="AL23" i="3"/>
  <c r="AM23" i="3"/>
  <c r="AN23" i="3"/>
  <c r="AO23" i="3"/>
  <c r="AP23" i="3"/>
  <c r="AQ23" i="3"/>
  <c r="AR23" i="3"/>
  <c r="AE24" i="3"/>
  <c r="AF24" i="3" s="1"/>
  <c r="AI24" i="3"/>
  <c r="AH24" i="3" s="1"/>
  <c r="AG24" i="3" s="1"/>
  <c r="AJ24" i="3"/>
  <c r="AK24" i="3"/>
  <c r="AL24" i="3"/>
  <c r="AM24" i="3"/>
  <c r="AN24" i="3"/>
  <c r="AO24" i="3"/>
  <c r="AP24" i="3"/>
  <c r="AQ24" i="3"/>
  <c r="AR24" i="3"/>
  <c r="AE25" i="3"/>
  <c r="AF25" i="3" s="1"/>
  <c r="AI25" i="3"/>
  <c r="AH25" i="3" s="1"/>
  <c r="AG25" i="3" s="1"/>
  <c r="AJ25" i="3"/>
  <c r="AK25" i="3"/>
  <c r="AL25" i="3"/>
  <c r="AM25" i="3"/>
  <c r="AN25" i="3"/>
  <c r="AO25" i="3"/>
  <c r="AP25" i="3"/>
  <c r="AQ25" i="3"/>
  <c r="AR25" i="3"/>
  <c r="AE26" i="3"/>
  <c r="AF26" i="3" s="1"/>
  <c r="AI26" i="3"/>
  <c r="AH26" i="3" s="1"/>
  <c r="AG26" i="3" s="1"/>
  <c r="AJ26" i="3"/>
  <c r="AK26" i="3"/>
  <c r="AL26" i="3"/>
  <c r="AM26" i="3"/>
  <c r="AN26" i="3"/>
  <c r="AO26" i="3"/>
  <c r="AP26" i="3"/>
  <c r="AQ26" i="3"/>
  <c r="AR26" i="3"/>
  <c r="AE27" i="3"/>
  <c r="AF27" i="3"/>
  <c r="AI27" i="3"/>
  <c r="AH27" i="3" s="1"/>
  <c r="AG27" i="3" s="1"/>
  <c r="AJ27" i="3"/>
  <c r="AK27" i="3"/>
  <c r="AL27" i="3"/>
  <c r="AM27" i="3"/>
  <c r="AN27" i="3"/>
  <c r="AO27" i="3"/>
  <c r="AP27" i="3"/>
  <c r="AQ27" i="3"/>
  <c r="AR27" i="3"/>
  <c r="AE28" i="3"/>
  <c r="AF28" i="3"/>
  <c r="AI28" i="3"/>
  <c r="AH28" i="3" s="1"/>
  <c r="AG28" i="3" s="1"/>
  <c r="AJ28" i="3"/>
  <c r="AK28" i="3"/>
  <c r="AL28" i="3"/>
  <c r="AM28" i="3"/>
  <c r="AN28" i="3"/>
  <c r="AO28" i="3"/>
  <c r="AP28" i="3"/>
  <c r="AQ28" i="3"/>
  <c r="AR28" i="3"/>
  <c r="AE29" i="3"/>
  <c r="AF29" i="3" s="1"/>
  <c r="AI29" i="3"/>
  <c r="AH29" i="3" s="1"/>
  <c r="AG29" i="3" s="1"/>
  <c r="AJ29" i="3"/>
  <c r="AK29" i="3"/>
  <c r="AL29" i="3"/>
  <c r="AM29" i="3"/>
  <c r="AN29" i="3"/>
  <c r="AO29" i="3"/>
  <c r="AP29" i="3"/>
  <c r="AQ29" i="3"/>
  <c r="AR29" i="3"/>
  <c r="AE30" i="3"/>
  <c r="AF30" i="3"/>
  <c r="AI30" i="3"/>
  <c r="AH30" i="3" s="1"/>
  <c r="AG30" i="3" s="1"/>
  <c r="AJ30" i="3"/>
  <c r="AK30" i="3"/>
  <c r="AL30" i="3"/>
  <c r="AM30" i="3"/>
  <c r="AN30" i="3"/>
  <c r="AO30" i="3"/>
  <c r="AP30" i="3"/>
  <c r="AQ30" i="3"/>
  <c r="AR30" i="3"/>
  <c r="AE31" i="3"/>
  <c r="AF31" i="3"/>
  <c r="AH31" i="3"/>
  <c r="AG31" i="3" s="1"/>
  <c r="AI31" i="3"/>
  <c r="AJ31" i="3"/>
  <c r="AK31" i="3"/>
  <c r="AL31" i="3"/>
  <c r="AM31" i="3"/>
  <c r="AN31" i="3"/>
  <c r="AO31" i="3"/>
  <c r="AP31" i="3"/>
  <c r="AQ31" i="3"/>
  <c r="AR31" i="3"/>
  <c r="AE32" i="3"/>
  <c r="AF32" i="3" s="1"/>
  <c r="AI32" i="3"/>
  <c r="AH32" i="3" s="1"/>
  <c r="AG32" i="3" s="1"/>
  <c r="AJ32" i="3"/>
  <c r="AK32" i="3"/>
  <c r="AL32" i="3"/>
  <c r="AM32" i="3"/>
  <c r="AN32" i="3"/>
  <c r="AO32" i="3"/>
  <c r="AP32" i="3"/>
  <c r="AQ32" i="3"/>
  <c r="AR32" i="3"/>
  <c r="AE33" i="3"/>
  <c r="AF33" i="3" s="1"/>
  <c r="AI33" i="3"/>
  <c r="AH33" i="3" s="1"/>
  <c r="AG33" i="3" s="1"/>
  <c r="AJ33" i="3"/>
  <c r="AK33" i="3"/>
  <c r="AL33" i="3"/>
  <c r="AM33" i="3"/>
  <c r="AN33" i="3"/>
  <c r="AO33" i="3"/>
  <c r="AP33" i="3"/>
  <c r="AQ33" i="3"/>
  <c r="AR33" i="3"/>
  <c r="AE34" i="3"/>
  <c r="AF34" i="3" s="1"/>
  <c r="AI34" i="3"/>
  <c r="AH34" i="3" s="1"/>
  <c r="AG34" i="3" s="1"/>
  <c r="AJ34" i="3"/>
  <c r="AK34" i="3"/>
  <c r="AL34" i="3"/>
  <c r="AM34" i="3"/>
  <c r="AN34" i="3"/>
  <c r="AO34" i="3"/>
  <c r="AP34" i="3"/>
  <c r="AQ34" i="3"/>
  <c r="AR34" i="3"/>
  <c r="AE35" i="3"/>
  <c r="AF35" i="3"/>
  <c r="AI35" i="3"/>
  <c r="AH35" i="3" s="1"/>
  <c r="AG35" i="3" s="1"/>
  <c r="AJ35" i="3"/>
  <c r="AK35" i="3"/>
  <c r="AL35" i="3"/>
  <c r="AM35" i="3"/>
  <c r="AN35" i="3"/>
  <c r="AO35" i="3"/>
  <c r="AP35" i="3"/>
  <c r="AQ35" i="3"/>
  <c r="AR35" i="3"/>
  <c r="AE36" i="3"/>
  <c r="AF36" i="3"/>
  <c r="AI36" i="3"/>
  <c r="AH36" i="3" s="1"/>
  <c r="AG36" i="3" s="1"/>
  <c r="AJ36" i="3"/>
  <c r="AK36" i="3"/>
  <c r="AL36" i="3"/>
  <c r="AM36" i="3"/>
  <c r="AN36" i="3"/>
  <c r="AO36" i="3"/>
  <c r="AP36" i="3"/>
  <c r="AQ36" i="3"/>
  <c r="AR36" i="3"/>
  <c r="AE37" i="3"/>
  <c r="AF37" i="3" s="1"/>
  <c r="AI37" i="3"/>
  <c r="AH37" i="3" s="1"/>
  <c r="AG37" i="3" s="1"/>
  <c r="AJ37" i="3"/>
  <c r="AK37" i="3"/>
  <c r="AL37" i="3"/>
  <c r="AM37" i="3"/>
  <c r="AN37" i="3"/>
  <c r="AO37" i="3"/>
  <c r="AP37" i="3"/>
  <c r="AQ37" i="3"/>
  <c r="AR37" i="3"/>
  <c r="AE38" i="3"/>
  <c r="AF38" i="3"/>
  <c r="AI38" i="3"/>
  <c r="AH38" i="3" s="1"/>
  <c r="AG38" i="3" s="1"/>
  <c r="AJ38" i="3"/>
  <c r="AK38" i="3"/>
  <c r="AL38" i="3"/>
  <c r="AM38" i="3"/>
  <c r="AN38" i="3"/>
  <c r="AO38" i="3"/>
  <c r="AP38" i="3"/>
  <c r="AQ38" i="3"/>
  <c r="AR38" i="3"/>
  <c r="AE39" i="3"/>
  <c r="AF39" i="3"/>
  <c r="AH39" i="3"/>
  <c r="AG39" i="3" s="1"/>
  <c r="AI39" i="3"/>
  <c r="AJ39" i="3"/>
  <c r="AK39" i="3"/>
  <c r="AL39" i="3"/>
  <c r="AM39" i="3"/>
  <c r="AN39" i="3"/>
  <c r="AO39" i="3"/>
  <c r="AP39" i="3"/>
  <c r="AQ39" i="3"/>
  <c r="AR39" i="3"/>
  <c r="AE40" i="3"/>
  <c r="AF40" i="3" s="1"/>
  <c r="AI40" i="3"/>
  <c r="AH40" i="3" s="1"/>
  <c r="AG40" i="3" s="1"/>
  <c r="AJ40" i="3"/>
  <c r="AK40" i="3"/>
  <c r="AL40" i="3"/>
  <c r="AM40" i="3"/>
  <c r="AN40" i="3"/>
  <c r="AO40" i="3"/>
  <c r="AP40" i="3"/>
  <c r="AQ40" i="3"/>
  <c r="AR40" i="3"/>
  <c r="AE41" i="3"/>
  <c r="AF41" i="3" s="1"/>
  <c r="AI41" i="3"/>
  <c r="AH41" i="3" s="1"/>
  <c r="AG41" i="3" s="1"/>
  <c r="AJ41" i="3"/>
  <c r="AK41" i="3"/>
  <c r="AL41" i="3"/>
  <c r="AM41" i="3"/>
  <c r="AN41" i="3"/>
  <c r="AO41" i="3"/>
  <c r="AP41" i="3"/>
  <c r="AQ41" i="3"/>
  <c r="AR41" i="3"/>
  <c r="AE42" i="3"/>
  <c r="AF42" i="3" s="1"/>
  <c r="AI42" i="3"/>
  <c r="AH42" i="3" s="1"/>
  <c r="AG42" i="3" s="1"/>
  <c r="AJ42" i="3"/>
  <c r="AK42" i="3"/>
  <c r="AL42" i="3"/>
  <c r="AM42" i="3"/>
  <c r="AN42" i="3"/>
  <c r="AO42" i="3"/>
  <c r="AP42" i="3"/>
  <c r="AQ42" i="3"/>
  <c r="AR42" i="3"/>
  <c r="AE43" i="3"/>
  <c r="AF43" i="3"/>
  <c r="AI43" i="3"/>
  <c r="AH43" i="3" s="1"/>
  <c r="AG43" i="3" s="1"/>
  <c r="AJ43" i="3"/>
  <c r="AK43" i="3"/>
  <c r="AL43" i="3"/>
  <c r="AM43" i="3"/>
  <c r="AN43" i="3"/>
  <c r="AO43" i="3"/>
  <c r="AP43" i="3"/>
  <c r="AQ43" i="3"/>
  <c r="AR43" i="3"/>
  <c r="AE44" i="3"/>
  <c r="AF44" i="3"/>
  <c r="AI44" i="3"/>
  <c r="AH44" i="3" s="1"/>
  <c r="AG44" i="3" s="1"/>
  <c r="AJ44" i="3"/>
  <c r="AK44" i="3"/>
  <c r="AL44" i="3"/>
  <c r="AM44" i="3"/>
  <c r="AN44" i="3"/>
  <c r="AO44" i="3"/>
  <c r="AP44" i="3"/>
  <c r="AQ44" i="3"/>
  <c r="AR44" i="3"/>
  <c r="AE45" i="3"/>
  <c r="AF45" i="3" s="1"/>
  <c r="AI45" i="3"/>
  <c r="AH45" i="3" s="1"/>
  <c r="AG45" i="3" s="1"/>
  <c r="AJ45" i="3"/>
  <c r="AK45" i="3"/>
  <c r="AL45" i="3"/>
  <c r="AM45" i="3"/>
  <c r="AN45" i="3"/>
  <c r="AO45" i="3"/>
  <c r="AP45" i="3"/>
  <c r="AQ45" i="3"/>
  <c r="AR45" i="3"/>
  <c r="AE46" i="3"/>
  <c r="AF46" i="3"/>
  <c r="AI46" i="3"/>
  <c r="AH46" i="3" s="1"/>
  <c r="AG46" i="3" s="1"/>
  <c r="AJ46" i="3"/>
  <c r="AK46" i="3"/>
  <c r="AL46" i="3"/>
  <c r="AM46" i="3"/>
  <c r="AN46" i="3"/>
  <c r="AO46" i="3"/>
  <c r="AP46" i="3"/>
  <c r="AQ46" i="3"/>
  <c r="AR46" i="3"/>
  <c r="AE47" i="3"/>
  <c r="AF47" i="3" s="1"/>
  <c r="AH47" i="3"/>
  <c r="AG47" i="3" s="1"/>
  <c r="AI47" i="3"/>
  <c r="AJ47" i="3"/>
  <c r="AK47" i="3"/>
  <c r="AL47" i="3"/>
  <c r="AM47" i="3"/>
  <c r="AN47" i="3"/>
  <c r="AO47" i="3"/>
  <c r="AP47" i="3"/>
  <c r="AQ47" i="3"/>
  <c r="AR47" i="3"/>
  <c r="AE48" i="3"/>
  <c r="AF48" i="3" s="1"/>
  <c r="AI48" i="3"/>
  <c r="AH48" i="3" s="1"/>
  <c r="AG48" i="3" s="1"/>
  <c r="AJ48" i="3"/>
  <c r="AK48" i="3"/>
  <c r="AL48" i="3"/>
  <c r="AM48" i="3"/>
  <c r="AN48" i="3"/>
  <c r="AO48" i="3"/>
  <c r="AP48" i="3"/>
  <c r="AQ48" i="3"/>
  <c r="AR48" i="3"/>
  <c r="AE49" i="3"/>
  <c r="AF49" i="3" s="1"/>
  <c r="AI49" i="3"/>
  <c r="AH49" i="3" s="1"/>
  <c r="AG49" i="3" s="1"/>
  <c r="AJ49" i="3"/>
  <c r="AK49" i="3"/>
  <c r="AL49" i="3"/>
  <c r="AM49" i="3"/>
  <c r="AN49" i="3"/>
  <c r="AO49" i="3"/>
  <c r="AP49" i="3"/>
  <c r="AQ49" i="3"/>
  <c r="AR49" i="3"/>
  <c r="AE50" i="3"/>
  <c r="AF50" i="3" s="1"/>
  <c r="AI50" i="3"/>
  <c r="AH50" i="3" s="1"/>
  <c r="AG50" i="3" s="1"/>
  <c r="AJ50" i="3"/>
  <c r="AK50" i="3"/>
  <c r="AL50" i="3"/>
  <c r="AM50" i="3"/>
  <c r="AN50" i="3"/>
  <c r="AO50" i="3"/>
  <c r="AP50" i="3"/>
  <c r="AQ50" i="3"/>
  <c r="AR50" i="3"/>
  <c r="AE51" i="3"/>
  <c r="AF51" i="3"/>
  <c r="AI51" i="3"/>
  <c r="AH51" i="3" s="1"/>
  <c r="AG51" i="3" s="1"/>
  <c r="AJ51" i="3"/>
  <c r="AK51" i="3"/>
  <c r="AL51" i="3"/>
  <c r="AM51" i="3"/>
  <c r="AN51" i="3"/>
  <c r="AO51" i="3"/>
  <c r="AP51" i="3"/>
  <c r="AQ51" i="3"/>
  <c r="AR51" i="3"/>
  <c r="AR4" i="3"/>
  <c r="AQ4" i="3"/>
  <c r="AP4" i="3"/>
  <c r="AO4" i="3"/>
  <c r="AN4" i="3"/>
  <c r="AM4" i="3"/>
  <c r="AL4" i="3"/>
  <c r="AK4" i="3"/>
  <c r="AJ4" i="3"/>
  <c r="AI4" i="3"/>
  <c r="AH4" i="3"/>
  <c r="AG4" i="3"/>
  <c r="AE4" i="3"/>
  <c r="AF4" i="3" s="1"/>
  <c r="AE5" i="2"/>
  <c r="AF5" i="2" s="1"/>
  <c r="D4" i="1" s="1"/>
  <c r="AE6" i="2"/>
  <c r="AF6" i="2" s="1"/>
  <c r="D5" i="1" s="1"/>
  <c r="AE7" i="2"/>
  <c r="AF7" i="2" s="1"/>
  <c r="D6" i="1" s="1"/>
  <c r="AE8" i="2"/>
  <c r="AF8" i="2" s="1"/>
  <c r="D7" i="1" s="1"/>
  <c r="AE9" i="2"/>
  <c r="AF9" i="2" s="1"/>
  <c r="D8" i="1" s="1"/>
  <c r="AE10" i="2"/>
  <c r="AF10" i="2" s="1"/>
  <c r="D9" i="1" s="1"/>
  <c r="AE11" i="2"/>
  <c r="AF11" i="2" s="1"/>
  <c r="D10" i="1" s="1"/>
  <c r="AE12" i="2"/>
  <c r="AF12" i="2" s="1"/>
  <c r="D11" i="1" s="1"/>
  <c r="AE13" i="2"/>
  <c r="AF13" i="2" s="1"/>
  <c r="D12" i="1" s="1"/>
  <c r="AE14" i="2"/>
  <c r="AF14" i="2" s="1"/>
  <c r="D13" i="1" s="1"/>
  <c r="AE15" i="2"/>
  <c r="AF15" i="2" s="1"/>
  <c r="D14" i="1" s="1"/>
  <c r="AE16" i="2"/>
  <c r="AF16" i="2" s="1"/>
  <c r="D15" i="1" s="1"/>
  <c r="AE17" i="2"/>
  <c r="AF17" i="2" s="1"/>
  <c r="D16" i="1" s="1"/>
  <c r="AE18" i="2"/>
  <c r="AF18" i="2" s="1"/>
  <c r="D17" i="1" s="1"/>
  <c r="AE19" i="2"/>
  <c r="AF19" i="2" s="1"/>
  <c r="D18" i="1" s="1"/>
  <c r="AE20" i="2"/>
  <c r="AF20" i="2" s="1"/>
  <c r="D19" i="1" s="1"/>
  <c r="AE21" i="2"/>
  <c r="AF21" i="2" s="1"/>
  <c r="D20" i="1" s="1"/>
  <c r="AE22" i="2"/>
  <c r="AF22" i="2" s="1"/>
  <c r="D21" i="1" s="1"/>
  <c r="AE23" i="2"/>
  <c r="AF23" i="2" s="1"/>
  <c r="D22" i="1" s="1"/>
  <c r="AE24" i="2"/>
  <c r="AF24" i="2" s="1"/>
  <c r="D23" i="1" s="1"/>
  <c r="AE25" i="2"/>
  <c r="AF25" i="2" s="1"/>
  <c r="D24" i="1" s="1"/>
  <c r="AE26" i="2"/>
  <c r="AF26" i="2" s="1"/>
  <c r="D25" i="1" s="1"/>
  <c r="AE27" i="2"/>
  <c r="AF27" i="2" s="1"/>
  <c r="D26" i="1" s="1"/>
  <c r="AE28" i="2"/>
  <c r="AF28" i="2" s="1"/>
  <c r="D27" i="1" s="1"/>
  <c r="AE29" i="2"/>
  <c r="AF29" i="2" s="1"/>
  <c r="D28" i="1" s="1"/>
  <c r="AE30" i="2"/>
  <c r="AF30" i="2" s="1"/>
  <c r="D29" i="1" s="1"/>
  <c r="AE31" i="2"/>
  <c r="AF31" i="2" s="1"/>
  <c r="D30" i="1" s="1"/>
  <c r="AE32" i="2"/>
  <c r="AF32" i="2" s="1"/>
  <c r="D31" i="1" s="1"/>
  <c r="AE33" i="2"/>
  <c r="AF33" i="2" s="1"/>
  <c r="D32" i="1" s="1"/>
  <c r="AE34" i="2"/>
  <c r="AF34" i="2" s="1"/>
  <c r="D33" i="1" s="1"/>
  <c r="AE35" i="2"/>
  <c r="AF35" i="2" s="1"/>
  <c r="D34" i="1" s="1"/>
  <c r="AE36" i="2"/>
  <c r="AF36" i="2" s="1"/>
  <c r="D35" i="1" s="1"/>
  <c r="AE37" i="2"/>
  <c r="AF37" i="2" s="1"/>
  <c r="D36" i="1" s="1"/>
  <c r="AE38" i="2"/>
  <c r="AF38" i="2" s="1"/>
  <c r="D37" i="1" s="1"/>
  <c r="AE39" i="2"/>
  <c r="AF39" i="2" s="1"/>
  <c r="D38" i="1" s="1"/>
  <c r="AE40" i="2"/>
  <c r="AF40" i="2" s="1"/>
  <c r="D39" i="1" s="1"/>
  <c r="AE41" i="2"/>
  <c r="AF41" i="2" s="1"/>
  <c r="D40" i="1" s="1"/>
  <c r="AE42" i="2"/>
  <c r="AF42" i="2" s="1"/>
  <c r="D41" i="1" s="1"/>
  <c r="AE43" i="2"/>
  <c r="AF43" i="2" s="1"/>
  <c r="D42" i="1" s="1"/>
  <c r="AE44" i="2"/>
  <c r="AF44" i="2" s="1"/>
  <c r="D43" i="1" s="1"/>
  <c r="AE45" i="2"/>
  <c r="AF45" i="2" s="1"/>
  <c r="D44" i="1" s="1"/>
  <c r="AE46" i="2"/>
  <c r="AF46" i="2" s="1"/>
  <c r="D45" i="1" s="1"/>
  <c r="AE47" i="2"/>
  <c r="AF47" i="2" s="1"/>
  <c r="D46" i="1" s="1"/>
  <c r="AE48" i="2"/>
  <c r="AF48" i="2" s="1"/>
  <c r="D47" i="1" s="1"/>
  <c r="AE49" i="2"/>
  <c r="AF49" i="2" s="1"/>
  <c r="D48" i="1" s="1"/>
  <c r="AE50" i="2"/>
  <c r="AF50" i="2" s="1"/>
  <c r="D49" i="1" s="1"/>
  <c r="AE51" i="2"/>
  <c r="AF51" i="2" s="1"/>
  <c r="D50" i="1" s="1"/>
  <c r="AE4" i="2"/>
  <c r="AF4" i="2" s="1"/>
  <c r="D3" i="1" s="1"/>
  <c r="AI6" i="2"/>
  <c r="AJ6" i="2"/>
  <c r="AK6" i="2"/>
  <c r="AL6" i="2"/>
  <c r="AM6" i="2"/>
  <c r="AN6" i="2"/>
  <c r="AO6" i="2"/>
  <c r="AP6" i="2"/>
  <c r="AQ6" i="2"/>
  <c r="AR6" i="2"/>
  <c r="AI7" i="2"/>
  <c r="AJ7" i="2"/>
  <c r="AK7" i="2"/>
  <c r="AL7" i="2"/>
  <c r="AM7" i="2"/>
  <c r="AN7" i="2"/>
  <c r="AO7" i="2"/>
  <c r="AP7" i="2"/>
  <c r="AQ7" i="2"/>
  <c r="AR7" i="2"/>
  <c r="AI8" i="2"/>
  <c r="AJ8" i="2"/>
  <c r="AK8" i="2"/>
  <c r="AL8" i="2"/>
  <c r="AM8" i="2"/>
  <c r="AN8" i="2"/>
  <c r="AO8" i="2"/>
  <c r="AP8" i="2"/>
  <c r="AQ8" i="2"/>
  <c r="AR8" i="2"/>
  <c r="AI9" i="2"/>
  <c r="AJ9" i="2"/>
  <c r="AK9" i="2"/>
  <c r="AL9" i="2"/>
  <c r="AM9" i="2"/>
  <c r="AN9" i="2"/>
  <c r="AO9" i="2"/>
  <c r="AP9" i="2"/>
  <c r="AQ9" i="2"/>
  <c r="AR9" i="2"/>
  <c r="AI10" i="2"/>
  <c r="AJ10" i="2"/>
  <c r="AK10" i="2"/>
  <c r="AL10" i="2"/>
  <c r="AM10" i="2"/>
  <c r="AN10" i="2"/>
  <c r="AO10" i="2"/>
  <c r="AP10" i="2"/>
  <c r="AQ10" i="2"/>
  <c r="AR10" i="2"/>
  <c r="AI11" i="2"/>
  <c r="AJ11" i="2"/>
  <c r="AK11" i="2"/>
  <c r="AL11" i="2"/>
  <c r="AM11" i="2"/>
  <c r="AN11" i="2"/>
  <c r="AO11" i="2"/>
  <c r="AP11" i="2"/>
  <c r="AQ11" i="2"/>
  <c r="AR11" i="2"/>
  <c r="AI12" i="2"/>
  <c r="AJ12" i="2"/>
  <c r="AK12" i="2"/>
  <c r="AL12" i="2"/>
  <c r="AM12" i="2"/>
  <c r="AN12" i="2"/>
  <c r="AO12" i="2"/>
  <c r="AP12" i="2"/>
  <c r="AQ12" i="2"/>
  <c r="AR12" i="2"/>
  <c r="AI13" i="2"/>
  <c r="AJ13" i="2"/>
  <c r="AK13" i="2"/>
  <c r="AL13" i="2"/>
  <c r="AM13" i="2"/>
  <c r="AN13" i="2"/>
  <c r="AO13" i="2"/>
  <c r="AP13" i="2"/>
  <c r="AQ13" i="2"/>
  <c r="AR13" i="2"/>
  <c r="AI14" i="2"/>
  <c r="AJ14" i="2"/>
  <c r="AK14" i="2"/>
  <c r="AL14" i="2"/>
  <c r="AM14" i="2"/>
  <c r="AN14" i="2"/>
  <c r="AO14" i="2"/>
  <c r="AP14" i="2"/>
  <c r="AQ14" i="2"/>
  <c r="AR14" i="2"/>
  <c r="AI15" i="2"/>
  <c r="AJ15" i="2"/>
  <c r="AK15" i="2"/>
  <c r="AL15" i="2"/>
  <c r="AM15" i="2"/>
  <c r="AN15" i="2"/>
  <c r="AO15" i="2"/>
  <c r="AP15" i="2"/>
  <c r="AQ15" i="2"/>
  <c r="AR15" i="2"/>
  <c r="AI16" i="2"/>
  <c r="AJ16" i="2"/>
  <c r="AK16" i="2"/>
  <c r="AL16" i="2"/>
  <c r="AM16" i="2"/>
  <c r="AN16" i="2"/>
  <c r="AO16" i="2"/>
  <c r="AP16" i="2"/>
  <c r="AQ16" i="2"/>
  <c r="AR16" i="2"/>
  <c r="AI17" i="2"/>
  <c r="AJ17" i="2"/>
  <c r="AK17" i="2"/>
  <c r="AL17" i="2"/>
  <c r="AM17" i="2"/>
  <c r="AN17" i="2"/>
  <c r="AO17" i="2"/>
  <c r="AP17" i="2"/>
  <c r="AQ17" i="2"/>
  <c r="AR17" i="2"/>
  <c r="AI18" i="2"/>
  <c r="AJ18" i="2"/>
  <c r="AK18" i="2"/>
  <c r="AL18" i="2"/>
  <c r="AM18" i="2"/>
  <c r="AN18" i="2"/>
  <c r="AO18" i="2"/>
  <c r="AP18" i="2"/>
  <c r="AQ18" i="2"/>
  <c r="AR18" i="2"/>
  <c r="AI19" i="2"/>
  <c r="AJ19" i="2"/>
  <c r="AK19" i="2"/>
  <c r="AL19" i="2"/>
  <c r="AM19" i="2"/>
  <c r="AN19" i="2"/>
  <c r="AO19" i="2"/>
  <c r="AP19" i="2"/>
  <c r="AQ19" i="2"/>
  <c r="AR19" i="2"/>
  <c r="AI20" i="2"/>
  <c r="AJ20" i="2"/>
  <c r="AK20" i="2"/>
  <c r="AL20" i="2"/>
  <c r="AM20" i="2"/>
  <c r="AN20" i="2"/>
  <c r="AO20" i="2"/>
  <c r="AP20" i="2"/>
  <c r="AQ20" i="2"/>
  <c r="AR20" i="2"/>
  <c r="AI21" i="2"/>
  <c r="AJ21" i="2"/>
  <c r="AK21" i="2"/>
  <c r="AL21" i="2"/>
  <c r="AM21" i="2"/>
  <c r="AN21" i="2"/>
  <c r="AO21" i="2"/>
  <c r="AP21" i="2"/>
  <c r="AQ21" i="2"/>
  <c r="AR21" i="2"/>
  <c r="AI22" i="2"/>
  <c r="AJ22" i="2"/>
  <c r="AK22" i="2"/>
  <c r="AL22" i="2"/>
  <c r="AM22" i="2"/>
  <c r="AN22" i="2"/>
  <c r="AO22" i="2"/>
  <c r="AP22" i="2"/>
  <c r="AQ22" i="2"/>
  <c r="AR22" i="2"/>
  <c r="AI23" i="2"/>
  <c r="AJ23" i="2"/>
  <c r="AK23" i="2"/>
  <c r="AL23" i="2"/>
  <c r="AM23" i="2"/>
  <c r="AN23" i="2"/>
  <c r="AO23" i="2"/>
  <c r="AP23" i="2"/>
  <c r="AQ23" i="2"/>
  <c r="AR23" i="2"/>
  <c r="AI24" i="2"/>
  <c r="AJ24" i="2"/>
  <c r="AK24" i="2"/>
  <c r="AL24" i="2"/>
  <c r="AM24" i="2"/>
  <c r="AN24" i="2"/>
  <c r="AO24" i="2"/>
  <c r="AP24" i="2"/>
  <c r="AQ24" i="2"/>
  <c r="AR24" i="2"/>
  <c r="AI25" i="2"/>
  <c r="AJ25" i="2"/>
  <c r="AK25" i="2"/>
  <c r="AL25" i="2"/>
  <c r="AM25" i="2"/>
  <c r="AN25" i="2"/>
  <c r="AO25" i="2"/>
  <c r="AP25" i="2"/>
  <c r="AQ25" i="2"/>
  <c r="AR25" i="2"/>
  <c r="AI26" i="2"/>
  <c r="AJ26" i="2"/>
  <c r="AK26" i="2"/>
  <c r="AL26" i="2"/>
  <c r="AM26" i="2"/>
  <c r="AN26" i="2"/>
  <c r="AO26" i="2"/>
  <c r="AP26" i="2"/>
  <c r="AQ26" i="2"/>
  <c r="AR26" i="2"/>
  <c r="AI27" i="2"/>
  <c r="AJ27" i="2"/>
  <c r="AK27" i="2"/>
  <c r="AL27" i="2"/>
  <c r="AM27" i="2"/>
  <c r="AN27" i="2"/>
  <c r="AO27" i="2"/>
  <c r="AP27" i="2"/>
  <c r="AQ27" i="2"/>
  <c r="AR27" i="2"/>
  <c r="AI28" i="2"/>
  <c r="AJ28" i="2"/>
  <c r="AK28" i="2"/>
  <c r="AL28" i="2"/>
  <c r="AM28" i="2"/>
  <c r="AN28" i="2"/>
  <c r="AO28" i="2"/>
  <c r="AP28" i="2"/>
  <c r="AQ28" i="2"/>
  <c r="AR28" i="2"/>
  <c r="AI29" i="2"/>
  <c r="AJ29" i="2"/>
  <c r="AK29" i="2"/>
  <c r="AL29" i="2"/>
  <c r="AM29" i="2"/>
  <c r="AN29" i="2"/>
  <c r="AO29" i="2"/>
  <c r="AP29" i="2"/>
  <c r="AQ29" i="2"/>
  <c r="AR29" i="2"/>
  <c r="AI30" i="2"/>
  <c r="AJ30" i="2"/>
  <c r="AK30" i="2"/>
  <c r="AL30" i="2"/>
  <c r="AM30" i="2"/>
  <c r="AN30" i="2"/>
  <c r="AO30" i="2"/>
  <c r="AP30" i="2"/>
  <c r="AQ30" i="2"/>
  <c r="AR30" i="2"/>
  <c r="AI31" i="2"/>
  <c r="AJ31" i="2"/>
  <c r="AK31" i="2"/>
  <c r="AL31" i="2"/>
  <c r="AM31" i="2"/>
  <c r="AN31" i="2"/>
  <c r="AO31" i="2"/>
  <c r="AP31" i="2"/>
  <c r="AQ31" i="2"/>
  <c r="AR31" i="2"/>
  <c r="AI32" i="2"/>
  <c r="AJ32" i="2"/>
  <c r="AK32" i="2"/>
  <c r="AL32" i="2"/>
  <c r="AM32" i="2"/>
  <c r="AN32" i="2"/>
  <c r="AO32" i="2"/>
  <c r="AP32" i="2"/>
  <c r="AQ32" i="2"/>
  <c r="AR32" i="2"/>
  <c r="AI33" i="2"/>
  <c r="AJ33" i="2"/>
  <c r="AK33" i="2"/>
  <c r="AL33" i="2"/>
  <c r="AM33" i="2"/>
  <c r="AN33" i="2"/>
  <c r="AO33" i="2"/>
  <c r="AP33" i="2"/>
  <c r="AQ33" i="2"/>
  <c r="AR33" i="2"/>
  <c r="AI34" i="2"/>
  <c r="AJ34" i="2"/>
  <c r="AK34" i="2"/>
  <c r="AL34" i="2"/>
  <c r="AM34" i="2"/>
  <c r="AN34" i="2"/>
  <c r="AO34" i="2"/>
  <c r="AP34" i="2"/>
  <c r="AQ34" i="2"/>
  <c r="AR34" i="2"/>
  <c r="AI35" i="2"/>
  <c r="AJ35" i="2"/>
  <c r="AK35" i="2"/>
  <c r="AL35" i="2"/>
  <c r="AM35" i="2"/>
  <c r="AN35" i="2"/>
  <c r="AO35" i="2"/>
  <c r="AP35" i="2"/>
  <c r="AQ35" i="2"/>
  <c r="AR35" i="2"/>
  <c r="AI36" i="2"/>
  <c r="AJ36" i="2"/>
  <c r="AK36" i="2"/>
  <c r="AL36" i="2"/>
  <c r="AM36" i="2"/>
  <c r="AN36" i="2"/>
  <c r="AO36" i="2"/>
  <c r="AP36" i="2"/>
  <c r="AQ36" i="2"/>
  <c r="AR36" i="2"/>
  <c r="AI37" i="2"/>
  <c r="AJ37" i="2"/>
  <c r="AK37" i="2"/>
  <c r="AL37" i="2"/>
  <c r="AM37" i="2"/>
  <c r="AN37" i="2"/>
  <c r="AO37" i="2"/>
  <c r="AP37" i="2"/>
  <c r="AQ37" i="2"/>
  <c r="AR37" i="2"/>
  <c r="AI38" i="2"/>
  <c r="AJ38" i="2"/>
  <c r="AK38" i="2"/>
  <c r="AL38" i="2"/>
  <c r="AM38" i="2"/>
  <c r="AN38" i="2"/>
  <c r="AO38" i="2"/>
  <c r="AP38" i="2"/>
  <c r="AQ38" i="2"/>
  <c r="AR38" i="2"/>
  <c r="AI39" i="2"/>
  <c r="AJ39" i="2"/>
  <c r="AK39" i="2"/>
  <c r="AL39" i="2"/>
  <c r="AM39" i="2"/>
  <c r="AN39" i="2"/>
  <c r="AO39" i="2"/>
  <c r="AP39" i="2"/>
  <c r="AQ39" i="2"/>
  <c r="AR39" i="2"/>
  <c r="AI40" i="2"/>
  <c r="AJ40" i="2"/>
  <c r="AK40" i="2"/>
  <c r="AL40" i="2"/>
  <c r="AM40" i="2"/>
  <c r="AN40" i="2"/>
  <c r="AO40" i="2"/>
  <c r="AP40" i="2"/>
  <c r="AQ40" i="2"/>
  <c r="AR40" i="2"/>
  <c r="AI41" i="2"/>
  <c r="AJ41" i="2"/>
  <c r="AK41" i="2"/>
  <c r="AL41" i="2"/>
  <c r="AM41" i="2"/>
  <c r="AN41" i="2"/>
  <c r="AO41" i="2"/>
  <c r="AP41" i="2"/>
  <c r="AQ41" i="2"/>
  <c r="AR41" i="2"/>
  <c r="AI42" i="2"/>
  <c r="AJ42" i="2"/>
  <c r="AK42" i="2"/>
  <c r="AL42" i="2"/>
  <c r="AM42" i="2"/>
  <c r="AN42" i="2"/>
  <c r="AO42" i="2"/>
  <c r="AP42" i="2"/>
  <c r="AQ42" i="2"/>
  <c r="AR42" i="2"/>
  <c r="AI43" i="2"/>
  <c r="AJ43" i="2"/>
  <c r="AK43" i="2"/>
  <c r="AL43" i="2"/>
  <c r="AM43" i="2"/>
  <c r="AN43" i="2"/>
  <c r="AO43" i="2"/>
  <c r="AP43" i="2"/>
  <c r="AQ43" i="2"/>
  <c r="AR43" i="2"/>
  <c r="AI44" i="2"/>
  <c r="AJ44" i="2"/>
  <c r="AK44" i="2"/>
  <c r="AL44" i="2"/>
  <c r="AM44" i="2"/>
  <c r="AN44" i="2"/>
  <c r="AO44" i="2"/>
  <c r="AP44" i="2"/>
  <c r="AQ44" i="2"/>
  <c r="AR44" i="2"/>
  <c r="AI45" i="2"/>
  <c r="AJ45" i="2"/>
  <c r="AK45" i="2"/>
  <c r="AL45" i="2"/>
  <c r="AM45" i="2"/>
  <c r="AN45" i="2"/>
  <c r="AO45" i="2"/>
  <c r="AP45" i="2"/>
  <c r="AQ45" i="2"/>
  <c r="AR45" i="2"/>
  <c r="AI46" i="2"/>
  <c r="AJ46" i="2"/>
  <c r="AK46" i="2"/>
  <c r="AL46" i="2"/>
  <c r="AM46" i="2"/>
  <c r="AN46" i="2"/>
  <c r="AO46" i="2"/>
  <c r="AP46" i="2"/>
  <c r="AQ46" i="2"/>
  <c r="AR46" i="2"/>
  <c r="AI47" i="2"/>
  <c r="AJ47" i="2"/>
  <c r="AK47" i="2"/>
  <c r="AL47" i="2"/>
  <c r="AM47" i="2"/>
  <c r="AN47" i="2"/>
  <c r="AO47" i="2"/>
  <c r="AP47" i="2"/>
  <c r="AQ47" i="2"/>
  <c r="AR47" i="2"/>
  <c r="AI48" i="2"/>
  <c r="AJ48" i="2"/>
  <c r="AK48" i="2"/>
  <c r="AL48" i="2"/>
  <c r="AM48" i="2"/>
  <c r="AN48" i="2"/>
  <c r="AO48" i="2"/>
  <c r="AP48" i="2"/>
  <c r="AQ48" i="2"/>
  <c r="AR48" i="2"/>
  <c r="AI49" i="2"/>
  <c r="AJ49" i="2"/>
  <c r="AK49" i="2"/>
  <c r="AL49" i="2"/>
  <c r="AM49" i="2"/>
  <c r="AN49" i="2"/>
  <c r="AO49" i="2"/>
  <c r="AP49" i="2"/>
  <c r="AQ49" i="2"/>
  <c r="AR49" i="2"/>
  <c r="AI50" i="2"/>
  <c r="AJ50" i="2"/>
  <c r="AK50" i="2"/>
  <c r="AL50" i="2"/>
  <c r="AM50" i="2"/>
  <c r="AN50" i="2"/>
  <c r="AO50" i="2"/>
  <c r="AP50" i="2"/>
  <c r="AQ50" i="2"/>
  <c r="AR50" i="2"/>
  <c r="AI51" i="2"/>
  <c r="AJ51" i="2"/>
  <c r="AK51" i="2"/>
  <c r="AL51" i="2"/>
  <c r="AM51" i="2"/>
  <c r="AN51" i="2"/>
  <c r="AO51" i="2"/>
  <c r="AP51" i="2"/>
  <c r="AQ51" i="2"/>
  <c r="AR51" i="2"/>
  <c r="AI5" i="2"/>
  <c r="AJ5" i="2"/>
  <c r="AK5" i="2"/>
  <c r="AL5" i="2"/>
  <c r="AM5" i="2"/>
  <c r="AN5" i="2"/>
  <c r="AO5" i="2"/>
  <c r="AP5" i="2"/>
  <c r="AQ5" i="2"/>
  <c r="AR5" i="2"/>
  <c r="AK4" i="2"/>
  <c r="AL4" i="2"/>
  <c r="AM4" i="2"/>
  <c r="AN4" i="2"/>
  <c r="AO4" i="2"/>
  <c r="AP4" i="2"/>
  <c r="AQ4" i="2"/>
  <c r="AR4" i="2"/>
  <c r="AJ4" i="2"/>
  <c r="AI4" i="2"/>
  <c r="AH42" i="2" l="1"/>
  <c r="AG42" i="2" s="1"/>
  <c r="E41" i="1" s="1"/>
  <c r="AH46" i="2"/>
  <c r="AG46" i="2" s="1"/>
  <c r="E45" i="1" s="1"/>
  <c r="AH4" i="2"/>
  <c r="AG4" i="2" s="1"/>
  <c r="E3" i="1" s="1"/>
  <c r="AH38" i="2"/>
  <c r="AG38" i="2" s="1"/>
  <c r="E37" i="1" s="1"/>
  <c r="AH30" i="2"/>
  <c r="AG30" i="2" s="1"/>
  <c r="E29" i="1" s="1"/>
  <c r="AH22" i="2"/>
  <c r="AG22" i="2" s="1"/>
  <c r="E21" i="1" s="1"/>
  <c r="AH14" i="2"/>
  <c r="AG14" i="2" s="1"/>
  <c r="E13" i="1" s="1"/>
  <c r="AH6" i="2"/>
  <c r="AG6" i="2" s="1"/>
  <c r="E5" i="1" s="1"/>
  <c r="AH17" i="2"/>
  <c r="AG17" i="2" s="1"/>
  <c r="E16" i="1" s="1"/>
  <c r="AH20" i="2"/>
  <c r="AG20" i="2" s="1"/>
  <c r="E19" i="1" s="1"/>
  <c r="AH31" i="2"/>
  <c r="AG31" i="2" s="1"/>
  <c r="E30" i="1" s="1"/>
  <c r="AH34" i="2"/>
  <c r="AG34" i="2" s="1"/>
  <c r="E33" i="1" s="1"/>
  <c r="AH26" i="2"/>
  <c r="AG26" i="2" s="1"/>
  <c r="E25" i="1" s="1"/>
  <c r="AH18" i="2"/>
  <c r="AG18" i="2" s="1"/>
  <c r="E17" i="1" s="1"/>
  <c r="AH10" i="2"/>
  <c r="AG10" i="2" s="1"/>
  <c r="E9" i="1" s="1"/>
  <c r="AH48" i="2"/>
  <c r="AG48" i="2" s="1"/>
  <c r="E47" i="1" s="1"/>
  <c r="AH45" i="2"/>
  <c r="AG45" i="2" s="1"/>
  <c r="E44" i="1" s="1"/>
  <c r="AH23" i="2"/>
  <c r="AG23" i="2" s="1"/>
  <c r="E22" i="1" s="1"/>
  <c r="AH12" i="2"/>
  <c r="AG12" i="2" s="1"/>
  <c r="E11" i="1" s="1"/>
  <c r="AH9" i="2"/>
  <c r="AG9" i="2" s="1"/>
  <c r="E8" i="1" s="1"/>
  <c r="AH40" i="2"/>
  <c r="AG40" i="2" s="1"/>
  <c r="E39" i="1" s="1"/>
  <c r="AH37" i="2"/>
  <c r="AG37" i="2" s="1"/>
  <c r="E36" i="1" s="1"/>
  <c r="AH51" i="2"/>
  <c r="AG51" i="2" s="1"/>
  <c r="E50" i="1" s="1"/>
  <c r="AH15" i="2"/>
  <c r="AG15" i="2" s="1"/>
  <c r="E14" i="1" s="1"/>
  <c r="AH43" i="2"/>
  <c r="AG43" i="2" s="1"/>
  <c r="E42" i="1" s="1"/>
  <c r="AH32" i="2"/>
  <c r="AG32" i="2" s="1"/>
  <c r="E31" i="1" s="1"/>
  <c r="AH29" i="2"/>
  <c r="AG29" i="2" s="1"/>
  <c r="E28" i="1" s="1"/>
  <c r="AH7" i="2"/>
  <c r="AG7" i="2" s="1"/>
  <c r="E6" i="1" s="1"/>
  <c r="AH35" i="2"/>
  <c r="AG35" i="2" s="1"/>
  <c r="E34" i="1" s="1"/>
  <c r="AH24" i="2"/>
  <c r="AG24" i="2" s="1"/>
  <c r="E23" i="1" s="1"/>
  <c r="AH21" i="2"/>
  <c r="AG21" i="2" s="1"/>
  <c r="E20" i="1" s="1"/>
  <c r="AH49" i="2"/>
  <c r="AG49" i="2" s="1"/>
  <c r="E48" i="1" s="1"/>
  <c r="AH27" i="2"/>
  <c r="AG27" i="2" s="1"/>
  <c r="E26" i="1" s="1"/>
  <c r="AH16" i="2"/>
  <c r="AG16" i="2" s="1"/>
  <c r="E15" i="1" s="1"/>
  <c r="AH13" i="2"/>
  <c r="AG13" i="2" s="1"/>
  <c r="E12" i="1" s="1"/>
  <c r="AH5" i="2"/>
  <c r="AG5" i="2" s="1"/>
  <c r="E4" i="1" s="1"/>
  <c r="AH44" i="2"/>
  <c r="AG44" i="2" s="1"/>
  <c r="E43" i="1" s="1"/>
  <c r="AH41" i="2"/>
  <c r="AG41" i="2" s="1"/>
  <c r="E40" i="1" s="1"/>
  <c r="AH19" i="2"/>
  <c r="AG19" i="2" s="1"/>
  <c r="E18" i="1" s="1"/>
  <c r="AH8" i="2"/>
  <c r="AG8" i="2" s="1"/>
  <c r="E7" i="1" s="1"/>
  <c r="AH47" i="2"/>
  <c r="AG47" i="2" s="1"/>
  <c r="E46" i="1" s="1"/>
  <c r="AH36" i="2"/>
  <c r="AG36" i="2" s="1"/>
  <c r="E35" i="1" s="1"/>
  <c r="AH33" i="2"/>
  <c r="AG33" i="2" s="1"/>
  <c r="E32" i="1" s="1"/>
  <c r="AH11" i="2"/>
  <c r="AG11" i="2" s="1"/>
  <c r="E10" i="1" s="1"/>
  <c r="AH50" i="2"/>
  <c r="AG50" i="2" s="1"/>
  <c r="E49" i="1" s="1"/>
  <c r="AH39" i="2"/>
  <c r="AG39" i="2" s="1"/>
  <c r="E38" i="1" s="1"/>
  <c r="AH28" i="2"/>
  <c r="AG28" i="2" s="1"/>
  <c r="E27" i="1" s="1"/>
  <c r="AH25" i="2"/>
  <c r="AG25" i="2" s="1"/>
  <c r="E24" i="1" s="1"/>
</calcChain>
</file>

<file path=xl/sharedStrings.xml><?xml version="1.0" encoding="utf-8"?>
<sst xmlns="http://schemas.openxmlformats.org/spreadsheetml/2006/main" count="1717" uniqueCount="175">
  <si>
    <t>User ID</t>
  </si>
  <si>
    <t>Method</t>
  </si>
  <si>
    <t>Timestamp</t>
  </si>
  <si>
    <t>ID_01</t>
  </si>
  <si>
    <t>Game</t>
  </si>
  <si>
    <t>ID_02</t>
  </si>
  <si>
    <t>ID_03</t>
  </si>
  <si>
    <t>ID_04</t>
  </si>
  <si>
    <t>ID_05</t>
  </si>
  <si>
    <t>ID_06</t>
  </si>
  <si>
    <t>ID_07</t>
  </si>
  <si>
    <t>ID_08</t>
  </si>
  <si>
    <t>ID_09</t>
  </si>
  <si>
    <t>ID_10</t>
  </si>
  <si>
    <t>ID_11</t>
  </si>
  <si>
    <t>ID_12</t>
  </si>
  <si>
    <t>ID_13</t>
  </si>
  <si>
    <t>ID_14</t>
  </si>
  <si>
    <t>ID_15</t>
  </si>
  <si>
    <t>ID_16</t>
  </si>
  <si>
    <t>ID_17</t>
  </si>
  <si>
    <t>ID_18</t>
  </si>
  <si>
    <t>ID_19</t>
  </si>
  <si>
    <t>ID_20</t>
  </si>
  <si>
    <t>ID_21</t>
  </si>
  <si>
    <t>ID_22</t>
  </si>
  <si>
    <t>ID_23</t>
  </si>
  <si>
    <t>ID_24</t>
  </si>
  <si>
    <t>ID_25</t>
  </si>
  <si>
    <t>ID_26</t>
  </si>
  <si>
    <t>ID_27</t>
  </si>
  <si>
    <t>ID_28</t>
  </si>
  <si>
    <t>ID_29</t>
  </si>
  <si>
    <t>ID_30</t>
  </si>
  <si>
    <t>ID_31</t>
  </si>
  <si>
    <t>ID_32</t>
  </si>
  <si>
    <t>ID_33</t>
  </si>
  <si>
    <t>ID_34</t>
  </si>
  <si>
    <t>ID_35</t>
  </si>
  <si>
    <t>ID_36</t>
  </si>
  <si>
    <t>ID_37</t>
  </si>
  <si>
    <t>ID_38</t>
  </si>
  <si>
    <t>ID_39</t>
  </si>
  <si>
    <t>ID_40</t>
  </si>
  <si>
    <t>ID_41</t>
  </si>
  <si>
    <t>ID_42</t>
  </si>
  <si>
    <t>ID_43</t>
  </si>
  <si>
    <t>ID_44</t>
  </si>
  <si>
    <t>ID_45</t>
  </si>
  <si>
    <t>ID_46</t>
  </si>
  <si>
    <t>ID_47</t>
  </si>
  <si>
    <t>ID_48</t>
  </si>
  <si>
    <t>Score</t>
  </si>
  <si>
    <t>7 / 13</t>
  </si>
  <si>
    <t>12 / 13</t>
  </si>
  <si>
    <t>11 / 13</t>
  </si>
  <si>
    <t>10 / 13</t>
  </si>
  <si>
    <t>13 / 13</t>
  </si>
  <si>
    <t>9 / 13</t>
  </si>
  <si>
    <t>8 / 13</t>
  </si>
  <si>
    <t>6 / 13</t>
  </si>
  <si>
    <t>Umur</t>
  </si>
  <si>
    <t>Isyarat SIBI berikut merupakan huruf apa?</t>
  </si>
  <si>
    <t>Saya rasa saya ingin sering menggunakan game ini. (Q1)</t>
  </si>
  <si>
    <t>Saya menemukan game memiliki kerumitan yang tidak diperlukan. (Q2)</t>
  </si>
  <si>
    <t>Menurut saya game ini mudah untuk digunakan. (Q3)</t>
  </si>
  <si>
    <t>Saya rasa saya memerlukan dukungan teknisi untuk menggunakan game. (Q4)</t>
  </si>
  <si>
    <t>Saya menemukan bahwa berbagai fungsi game ini terintegrasi dengan baik. (Q5)</t>
  </si>
  <si>
    <t>Menurut saya ada terlalu banyak inkonsistensi dalam game. (Q6)</t>
  </si>
  <si>
    <t>Saya membayangkan kebanyakan orang akan belajar menggunakan game dengan sangat cepat. (Q7)</t>
  </si>
  <si>
    <t>Menurut saya game sangat rumit untuk digunakan. (Q8)</t>
  </si>
  <si>
    <t>Saya merasa sangat percaya diri menggunakan game. (Q9)</t>
  </si>
  <si>
    <t>Saya perlu mempelajari banyak hal sebelum dapat menggunakan game ini. (Q10)</t>
  </si>
  <si>
    <t>Saran untuk game (optional)</t>
  </si>
  <si>
    <t>Correct</t>
  </si>
  <si>
    <t>PercentScore</t>
  </si>
  <si>
    <t>SUS Score</t>
  </si>
  <si>
    <t>Q1</t>
  </si>
  <si>
    <t>Q2</t>
  </si>
  <si>
    <t>Q3</t>
  </si>
  <si>
    <t>Q4</t>
  </si>
  <si>
    <t>Q5</t>
  </si>
  <si>
    <t>Q6</t>
  </si>
  <si>
    <t>Q7</t>
  </si>
  <si>
    <t>Q8</t>
  </si>
  <si>
    <t>Q9</t>
  </si>
  <si>
    <t>Q10</t>
  </si>
  <si>
    <t>A</t>
  </si>
  <si>
    <t>M</t>
  </si>
  <si>
    <t>I</t>
  </si>
  <si>
    <t>C</t>
  </si>
  <si>
    <t>E</t>
  </si>
  <si>
    <t>J</t>
  </si>
  <si>
    <t>B</t>
  </si>
  <si>
    <t>H</t>
  </si>
  <si>
    <t>L</t>
  </si>
  <si>
    <t>G</t>
  </si>
  <si>
    <t>K</t>
  </si>
  <si>
    <t>D</t>
  </si>
  <si>
    <t>F</t>
  </si>
  <si>
    <t>petunjuknya tolong dipersingkat saja</t>
  </si>
  <si>
    <t>bikin pause</t>
  </si>
  <si>
    <t>restart button dan mungkin 1 full kata</t>
  </si>
  <si>
    <t>ada petunjuk spasi. saya tidak tahu bahwa harus pencet spasi</t>
  </si>
  <si>
    <t xml:space="preserve">mungkin buku panduan isyaratnya ditampilkan pada menu awal jadi sempat belajar sebelum bermain
</t>
  </si>
  <si>
    <t>Hanya sedikit tapi menurut saya, karakter dan background mungkin style sedikit berbeda.</t>
  </si>
  <si>
    <t xml:space="preserve">tampilkan tulisan space agar player tau key apa yang harus ditekan untuk menyerang jikalau melewatkannya di tutorial
</t>
  </si>
  <si>
    <t>Mungkin bisa membuat list dari alpabet dalam bahasa isyarat jadi tidak kaget apalagi untuk pemain baru.</t>
  </si>
  <si>
    <t>perlu balancing kembali dikarenakan tidak semua orang memiliki reflek enter input yg cepat terutama ketika game ini sudah tersebar jauh</t>
  </si>
  <si>
    <t>sebaiknya menabahkan fitur buku atau "intel" yang berisikan arti dari tanda dan cara mudah untuk mengambarkan (walaupun fitur yang ini sudah ada)</t>
  </si>
  <si>
    <t>Better instructions. There is an instruction using space but it's not clear enough.</t>
  </si>
  <si>
    <t>tidak ada</t>
  </si>
  <si>
    <t>tidak ada, game menarik dan sangat bermanfaat</t>
  </si>
  <si>
    <t>N/A</t>
  </si>
  <si>
    <t>.</t>
  </si>
  <si>
    <t>perpanjang tutorial</t>
  </si>
  <si>
    <t>tambahkan fitur library untuk melihat lagi isyarat tangan yang telah di lalui oleh palyer ketika bermain (seperti duolingo)</t>
  </si>
  <si>
    <t>-</t>
  </si>
  <si>
    <t>bagus</t>
  </si>
  <si>
    <t>Lebih baik ditambah tombol restart level karena akan kurang efisien jika harus menunggu HP habis/menyelesaikan jika hanya ingin merestart level</t>
  </si>
  <si>
    <t>Gamenya tidak menjelaskan cara untuk mengganti huruf di tutorial, ini menyebabkan orang yang baru main tidak dengan secepatnya mengetahui cara mengganti huruf. Tetapi, mengganti huruf tanpa menghapus sangat membantu untuk mencapai bintang tiga dimasing masing stage.</t>
  </si>
  <si>
    <t>Buat buku atau hint di awal atau kasih tanda bahwasannya space bar itu buat melakukan actionnya/confirm</t>
  </si>
  <si>
    <t>Langsung saja menekan tombol key yang di tunjukan tanpa menekan spasi</t>
  </si>
  <si>
    <t>kalau bisa pola tangan yang mirip dikurangi</t>
  </si>
  <si>
    <t>option untuk retry, ui untuk menunjukkan submit jawaban sebelum menyerang, opsi untuk melihat tutorial lagi di pause menu. chance untuk mendapat huruf baru lebih tinggi (saya hanya mendapat A,B,C, dan D di permainan pertama)</t>
  </si>
  <si>
    <t>musik nya dibuat lebih baik lagi</t>
  </si>
  <si>
    <t>waktu untuk menjawab mungkin agak ditambah</t>
  </si>
  <si>
    <t>Terlalu ez. gampang untuk di speedrun</t>
  </si>
  <si>
    <t xml:space="preserve">Lebih enak pakai "Enter hotkey" buat menkonfirmasi jawaban.
</t>
  </si>
  <si>
    <t>TEKKEN 8</t>
  </si>
  <si>
    <t>Form Data</t>
  </si>
  <si>
    <t>Processed Values</t>
  </si>
  <si>
    <t>Learning Outcome</t>
  </si>
  <si>
    <t>System Usability Scale</t>
  </si>
  <si>
    <t>Video</t>
  </si>
  <si>
    <t>Learning</t>
  </si>
  <si>
    <t>Usability</t>
  </si>
  <si>
    <t>Saya rasa saya ingin sering menggunakan materi video pembelajaran ini. (Q1)</t>
  </si>
  <si>
    <t>Saya menemukan materi video pembelajaran memiliki kerumitan yang tidak diperlukan. (Q2)</t>
  </si>
  <si>
    <t>Menurut saya materi video pembelajaran mudah untuk digunakan. (Q3)</t>
  </si>
  <si>
    <t>Saya rasa saya memerlukan dukungan teknisi untuk menggunakan materi video pembelajaran. (Q4)</t>
  </si>
  <si>
    <t>Saya menemukan bahwa berbagai fungsi materi pembelajaran video ini terintegrasi dengan baik. (Q5)</t>
  </si>
  <si>
    <t>Menurut saya ada terlalu banyak inkonsistensi dalam materi video pembelajaran. (Q6)</t>
  </si>
  <si>
    <t>Saya membayangkan kebanyakan orang akan belajar menggunakan materi video pembelajaran dengan sangat cepat. (Q7)</t>
  </si>
  <si>
    <t>Menurut saya materi video pembelajaran sangat rumit untuk digunakan. (Q8)</t>
  </si>
  <si>
    <t>Saya merasa sangat percaya diri menggunakan materi video pembelajaran. (Q9)</t>
  </si>
  <si>
    <t>Saya perlu mempelajari banyak hal sebelum dapat menggunakan materi video pembelajaran. (Q10)</t>
  </si>
  <si>
    <t>T</t>
  </si>
  <si>
    <t>Q</t>
  </si>
  <si>
    <t>Z</t>
  </si>
  <si>
    <t>O</t>
  </si>
  <si>
    <t>V</t>
  </si>
  <si>
    <t>N</t>
  </si>
  <si>
    <t>Y</t>
  </si>
  <si>
    <t>R</t>
  </si>
  <si>
    <t>W</t>
  </si>
  <si>
    <t>P</t>
  </si>
  <si>
    <t>S</t>
  </si>
  <si>
    <t>X</t>
  </si>
  <si>
    <t>U</t>
  </si>
  <si>
    <t>Isyarat SIBI berikut merupakan huruf apa?2</t>
  </si>
  <si>
    <t>Isyarat SIBI berikut merupakan huruf apa?3</t>
  </si>
  <si>
    <t>Isyarat SIBI berikut merupakan huruf apa?4</t>
  </si>
  <si>
    <t>Isyarat SIBI berikut merupakan huruf apa?5</t>
  </si>
  <si>
    <t>Isyarat SIBI berikut merupakan huruf apa?6</t>
  </si>
  <si>
    <t>Isyarat SIBI berikut merupakan huruf apa?7</t>
  </si>
  <si>
    <t>Isyarat SIBI berikut merupakan huruf apa?8</t>
  </si>
  <si>
    <t>Isyarat SIBI berikut merupakan huruf apa?9</t>
  </si>
  <si>
    <t>Isyarat SIBI berikut merupakan huruf apa?10</t>
  </si>
  <si>
    <t>Isyarat SIBI berikut merupakan huruf apa?11</t>
  </si>
  <si>
    <t>Isyarat SIBI berikut merupakan huruf apa?12</t>
  </si>
  <si>
    <t>Isyarat SIBI berikut merupakan huruf apa?13</t>
  </si>
  <si>
    <t>Learning2</t>
  </si>
  <si>
    <t>Usability3</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</si>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</sst>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0"/>
      <color rgb="FFFFFFFF"/>
      <name val="Roboto"/>
    </font>
    <font>
      <sz val="11"/>
      <color theme="1"/>
      <name val="Aptos Narrow"/>
      <family val="2"/>
    </font>
  </fonts>
  <fills count="4">
    <fill>
      <patternFill patternType="none"/>
    </fill>
    <fill>
      <patternFill patternType="gray125"/>
    </fill>
    <fill>
      <patternFill patternType="solid">
        <fgColor rgb="FF5B3F86"/>
        <bgColor indexed="64"/>
      </patternFill>
    </fill>
    <fill>
      <patternFill patternType="solid">
        <fgColor rgb="FF5B3F86"/>
        <bgColor rgb="FF000000"/>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29">
    <xf numFmtId="0" fontId="0" fillId="0" borderId="0" xfId="0"/>
    <xf numFmtId="0" fontId="1" fillId="2" borderId="1" xfId="0" applyFont="1" applyFill="1" applyBorder="1" applyAlignment="1">
      <alignment vertical="center" wrapText="1"/>
    </xf>
    <xf numFmtId="0" fontId="1" fillId="2" borderId="1" xfId="0" applyFont="1" applyFill="1" applyBorder="1" applyAlignment="1">
      <alignment horizontal="center" vertical="center" wrapText="1"/>
    </xf>
    <xf numFmtId="0" fontId="0" fillId="0" borderId="3" xfId="0" applyBorder="1"/>
    <xf numFmtId="0" fontId="2" fillId="0" borderId="8" xfId="0" applyFont="1" applyBorder="1"/>
    <xf numFmtId="0" fontId="2" fillId="0" borderId="9" xfId="0" applyFont="1" applyBorder="1"/>
    <xf numFmtId="0" fontId="0" fillId="0" borderId="12" xfId="0" applyBorder="1"/>
    <xf numFmtId="0" fontId="0" fillId="0" borderId="13" xfId="0" applyBorder="1"/>
    <xf numFmtId="0" fontId="0" fillId="0" borderId="14" xfId="0" applyBorder="1"/>
    <xf numFmtId="0" fontId="0" fillId="0" borderId="16" xfId="0" applyBorder="1"/>
    <xf numFmtId="0" fontId="1" fillId="3" borderId="4" xfId="0" applyFont="1" applyFill="1" applyBorder="1" applyAlignment="1">
      <alignment vertical="center" wrapText="1"/>
    </xf>
    <xf numFmtId="0" fontId="1" fillId="3" borderId="15" xfId="0" applyFont="1" applyFill="1" applyBorder="1" applyAlignment="1">
      <alignment vertical="center" wrapText="1"/>
    </xf>
    <xf numFmtId="0" fontId="1" fillId="3" borderId="15" xfId="0" applyFont="1" applyFill="1" applyBorder="1" applyAlignment="1">
      <alignment horizontal="center" vertical="center" wrapText="1"/>
    </xf>
    <xf numFmtId="22" fontId="0" fillId="0" borderId="0" xfId="0" applyNumberFormat="1"/>
    <xf numFmtId="0" fontId="0" fillId="0" borderId="0" xfId="0" applyAlignment="1">
      <alignment horizontal="center" vertical="center"/>
    </xf>
    <xf numFmtId="0" fontId="1" fillId="2" borderId="17" xfId="0" applyFont="1" applyFill="1" applyBorder="1" applyAlignment="1">
      <alignment vertical="center" wrapText="1"/>
    </xf>
    <xf numFmtId="0" fontId="1" fillId="2" borderId="15" xfId="0" applyFont="1" applyFill="1" applyBorder="1" applyAlignment="1">
      <alignment vertical="center" wrapText="1"/>
    </xf>
    <xf numFmtId="0" fontId="1" fillId="2" borderId="18" xfId="0" applyFont="1" applyFill="1" applyBorder="1" applyAlignment="1">
      <alignment vertical="center" wrapText="1"/>
    </xf>
    <xf numFmtId="0" fontId="1" fillId="3" borderId="5" xfId="0" applyFont="1" applyFill="1" applyBorder="1" applyAlignment="1">
      <alignment vertical="center" wrapText="1"/>
    </xf>
    <xf numFmtId="0" fontId="2" fillId="0" borderId="17" xfId="0" applyFont="1" applyBorder="1"/>
    <xf numFmtId="0" fontId="1" fillId="3" borderId="9"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0" fillId="0" borderId="0" xfId="0" applyAlignment="1">
      <alignment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0" xfId="0" applyFont="1" applyFill="1" applyAlignment="1">
      <alignment horizontal="center" vertical="center" wrapText="1"/>
    </xf>
    <xf numFmtId="0" fontId="1" fillId="3" borderId="2" xfId="0" applyFont="1" applyFill="1" applyBorder="1" applyAlignment="1">
      <alignment horizontal="center" vertical="center" wrapText="1"/>
    </xf>
  </cellXfs>
  <cellStyles count="1">
    <cellStyle name="Normal" xfId="0" builtinId="0"/>
  </cellStyles>
  <dxfs count="19">
    <dxf>
      <border outline="0">
        <top style="thin">
          <color indexed="64"/>
        </top>
      </border>
    </dxf>
    <dxf>
      <border outline="0">
        <bottom style="thin">
          <color indexed="64"/>
        </bottom>
      </border>
    </dxf>
    <dxf>
      <font>
        <b val="0"/>
        <i val="0"/>
        <strike val="0"/>
        <condense val="0"/>
        <extend val="0"/>
        <outline val="0"/>
        <shadow val="0"/>
        <u val="none"/>
        <vertAlign val="baseline"/>
        <sz val="10"/>
        <color rgb="FFFFFFFF"/>
        <name val="Roboto"/>
        <scheme val="none"/>
      </font>
      <fill>
        <patternFill patternType="solid">
          <fgColor rgb="FF000000"/>
          <bgColor rgb="FF5B3F86"/>
        </patternFill>
      </fill>
      <alignment horizontal="general" vertical="center" textRotation="0" wrapText="1"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dxf>
    <dxf>
      <alignment horizontal="center" vertical="center" textRotation="0" indent="0" justifyLastLine="0" shrinkToFit="0" readingOrder="0"/>
    </dxf>
    <dxf>
      <numFmt numFmtId="27" formatCode="m/d/yyyy\ h:mm"/>
    </dxf>
    <dxf>
      <border outline="0">
        <right style="thin">
          <color indexed="64"/>
        </right>
        <top style="thin">
          <color indexed="64"/>
        </top>
      </border>
    </dxf>
    <dxf>
      <border outline="0">
        <bottom style="thin">
          <color indexed="64"/>
        </bottom>
      </border>
    </dxf>
    <dxf>
      <font>
        <b val="0"/>
        <i val="0"/>
        <strike val="0"/>
        <condense val="0"/>
        <extend val="0"/>
        <outline val="0"/>
        <shadow val="0"/>
        <u val="none"/>
        <vertAlign val="baseline"/>
        <sz val="10"/>
        <color rgb="FFFFFFFF"/>
        <name val="Roboto"/>
        <scheme val="none"/>
      </font>
      <fill>
        <patternFill patternType="solid">
          <fgColor rgb="FF000000"/>
          <bgColor rgb="FF5B3F86"/>
        </patternFill>
      </fill>
      <alignment horizontal="general"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bottom style="thin">
          <color indexed="64"/>
        </bottom>
      </border>
    </dxf>
    <dxf>
      <font>
        <b val="0"/>
        <i val="0"/>
        <strike val="0"/>
        <condense val="0"/>
        <extend val="0"/>
        <outline val="0"/>
        <shadow val="0"/>
        <u val="none"/>
        <vertAlign val="baseline"/>
        <sz val="10"/>
        <color rgb="FFFFFFFF"/>
        <name val="Roboto"/>
        <scheme val="none"/>
      </font>
      <fill>
        <patternFill patternType="solid">
          <fgColor indexed="64"/>
          <bgColor rgb="FF5B3F86"/>
        </patternFill>
      </fill>
      <alignment horizontal="general" vertical="center" textRotation="0" wrapText="1" indent="0" justifyLastLine="0" shrinkToFit="0" readingOrder="0"/>
      <border diagonalUp="0" diagonalDown="0" outline="0">
        <left style="thin">
          <color indexed="64"/>
        </left>
        <right style="thin">
          <color indexed="64"/>
        </right>
        <top/>
        <bottom/>
      </border>
    </dxf>
    <dxf>
      <numFmt numFmtId="27" formatCode="m/d/yyyy\ h:mm"/>
    </dxf>
    <dxf>
      <border outline="0">
        <top style="thin">
          <color indexed="64"/>
        </top>
      </border>
    </dxf>
    <dxf>
      <border>
        <bottom style="thin">
          <color indexed="64"/>
        </bottom>
      </border>
    </dxf>
    <dxf>
      <font>
        <b val="0"/>
        <i val="0"/>
        <strike val="0"/>
        <condense val="0"/>
        <extend val="0"/>
        <outline val="0"/>
        <shadow val="0"/>
        <u val="none"/>
        <vertAlign val="baseline"/>
        <sz val="10"/>
        <color rgb="FFFFFFFF"/>
        <name val="Roboto"/>
        <scheme val="none"/>
      </font>
      <fill>
        <patternFill patternType="solid">
          <fgColor indexed="64"/>
          <bgColor rgb="FF5B3F86"/>
        </patternFill>
      </fill>
      <alignment horizontal="general"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none"/>
      </font>
      <border diagonalUp="0" diagonalDown="0">
        <left style="thin">
          <color indexed="64"/>
        </left>
        <right style="thin">
          <color indexed="64"/>
        </right>
        <top style="thin">
          <color indexed="64"/>
        </top>
        <bottom style="thin">
          <color indexed="64"/>
        </bottom>
        <vertical/>
        <horizontal/>
      </border>
    </dxf>
    <dxf>
      <border>
        <bottom style="medium">
          <color indexed="64"/>
        </bottom>
      </border>
    </dxf>
    <dxf>
      <font>
        <b val="0"/>
        <i val="0"/>
        <strike val="0"/>
        <condense val="0"/>
        <extend val="0"/>
        <outline val="0"/>
        <shadow val="0"/>
        <u val="none"/>
        <vertAlign val="baseline"/>
        <sz val="10"/>
        <color rgb="FFFFFFFF"/>
        <name val="Roboto"/>
        <scheme val="none"/>
      </font>
      <fill>
        <patternFill patternType="solid">
          <fgColor rgb="FF000000"/>
          <bgColor rgb="FF5B3F86"/>
        </patternFill>
      </fill>
      <alignment horizontal="general"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563B2D5-7BBA-49C8-AA6B-060C1328431D}" name="Table11" displayName="Table11" ref="A2:E50" totalsRowShown="0" headerRowDxfId="18" headerRowBorderDxfId="17">
  <autoFilter ref="A2:E50" xr:uid="{5563B2D5-7BBA-49C8-AA6B-060C1328431D}"/>
  <tableColumns count="5">
    <tableColumn id="1" xr3:uid="{DD6CB10C-0B86-41AD-954B-CC6CE497B356}" name="User ID" dataDxfId="16"/>
    <tableColumn id="2" xr3:uid="{1FEA2D42-9A31-436F-BAC2-32E9C48ADE8B}" name="Learning">
      <calculatedColumnFormula>Video!AF4</calculatedColumnFormula>
    </tableColumn>
    <tableColumn id="3" xr3:uid="{F782C1F0-2B85-4E0B-A33E-03873E4D725C}" name="Usability">
      <calculatedColumnFormula>Video!AG4</calculatedColumnFormula>
    </tableColumn>
    <tableColumn id="4" xr3:uid="{57EC4D92-A809-47D1-BB7D-937DC5DD67B9}" name="Learning2">
      <calculatedColumnFormula>Game!AF4</calculatedColumnFormula>
    </tableColumn>
    <tableColumn id="5" xr3:uid="{1F6B3729-6F09-4E21-8A78-F2E391ADC79A}" name="Usability3">
      <calculatedColumnFormula>Game!AG4</calculatedColumnFormula>
    </tableColumn>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702204F-4248-4919-9E74-CF214636128E}" name="Table7" displayName="Table7" ref="A3:AB51" totalsRowShown="0" headerRowDxfId="15" headerRowBorderDxfId="14" tableBorderDxfId="13">
  <autoFilter ref="A3:AB51" xr:uid="{A702204F-4248-4919-9E74-CF214636128E}"/>
  <tableColumns count="28">
    <tableColumn id="1" xr3:uid="{B236CA48-3599-4F0D-8F01-3B104CE8BF93}" name="User ID"/>
    <tableColumn id="2" xr3:uid="{0C021433-0E5C-4FF6-8B3D-210995B03730}" name="Method"/>
    <tableColumn id="3" xr3:uid="{CAADAA38-71EA-4911-9748-3860085276DC}" name="Timestamp" dataDxfId="12"/>
    <tableColumn id="4" xr3:uid="{45B307EA-FEC5-418B-9EDE-948CF1958E23}" name="Score"/>
    <tableColumn id="5" xr3:uid="{9212395A-9C5B-4370-B25F-54F9364080C3}" name="Umur"/>
    <tableColumn id="6" xr3:uid="{A716D379-7F3A-4C5A-83E8-3C066CB1C605}" name="Isyarat SIBI berikut merupakan huruf apa?"/>
    <tableColumn id="7" xr3:uid="{4CB46EE2-31B9-467F-AC1F-DCB7952E3BC1}" name="Isyarat SIBI berikut merupakan huruf apa?2"/>
    <tableColumn id="8" xr3:uid="{ED24C7B1-FDF3-4B78-935D-837351BB9634}" name="Isyarat SIBI berikut merupakan huruf apa?3"/>
    <tableColumn id="9" xr3:uid="{FED8470E-C828-4D35-9580-56BA99FFFAFF}" name="Isyarat SIBI berikut merupakan huruf apa?4"/>
    <tableColumn id="10" xr3:uid="{D9E05574-73D7-4F63-BE77-2E7D320B164B}" name="Isyarat SIBI berikut merupakan huruf apa?5"/>
    <tableColumn id="11" xr3:uid="{96CDF87B-3330-46FB-982E-D95842799BA6}" name="Isyarat SIBI berikut merupakan huruf apa?6"/>
    <tableColumn id="12" xr3:uid="{1686DAD7-EE42-465C-98AB-A374CEF86909}" name="Isyarat SIBI berikut merupakan huruf apa?7"/>
    <tableColumn id="13" xr3:uid="{BA5B5202-9D10-4D1B-9097-2AD71E1F797A}" name="Isyarat SIBI berikut merupakan huruf apa?8"/>
    <tableColumn id="14" xr3:uid="{787EA896-8097-4E59-8D75-27E92C6A404E}" name="Isyarat SIBI berikut merupakan huruf apa?9"/>
    <tableColumn id="15" xr3:uid="{3BCF2085-EB78-4632-8EE5-474A2AFA09DF}" name="Isyarat SIBI berikut merupakan huruf apa?10"/>
    <tableColumn id="16" xr3:uid="{731226F8-9B81-4CF1-BEEE-908591AD98CF}" name="Isyarat SIBI berikut merupakan huruf apa?11"/>
    <tableColumn id="17" xr3:uid="{9545EB4C-DA50-42A4-985C-BE219EA5A842}" name="Isyarat SIBI berikut merupakan huruf apa?12"/>
    <tableColumn id="18" xr3:uid="{F9900C35-46A1-4DE6-BDE8-0363A6F518A1}" name="Isyarat SIBI berikut merupakan huruf apa?13"/>
    <tableColumn id="19" xr3:uid="{E59E5A46-5B21-4BFD-A755-93BBCA98DD02}" name="Saya rasa saya ingin sering menggunakan materi video pembelajaran ini. (Q1)"/>
    <tableColumn id="20" xr3:uid="{13463FAB-2F19-4873-AF7A-CD2BA5F5BD70}" name="Saya menemukan materi video pembelajaran memiliki kerumitan yang tidak diperlukan. (Q2)"/>
    <tableColumn id="21" xr3:uid="{C137BDCB-F400-4F4C-8BB0-4470DC285F90}" name="Menurut saya materi video pembelajaran mudah untuk digunakan. (Q3)"/>
    <tableColumn id="22" xr3:uid="{076F8E44-7813-4531-9D81-349E2BC94EA7}" name="Saya rasa saya memerlukan dukungan teknisi untuk menggunakan materi video pembelajaran. (Q4)"/>
    <tableColumn id="23" xr3:uid="{A8672583-DF57-4B69-9B05-15B54DC269D8}" name="Saya menemukan bahwa berbagai fungsi materi pembelajaran video ini terintegrasi dengan baik. (Q5)"/>
    <tableColumn id="24" xr3:uid="{0C46C492-B2CB-40AD-A414-B6838688201F}" name="Menurut saya ada terlalu banyak inkonsistensi dalam materi video pembelajaran. (Q6)"/>
    <tableColumn id="25" xr3:uid="{7140B407-EF3D-44DF-99C2-D1F4B3579D9E}" name="Saya membayangkan kebanyakan orang akan belajar menggunakan materi video pembelajaran dengan sangat cepat. (Q7)"/>
    <tableColumn id="26" xr3:uid="{52B005E9-F020-4034-A32B-AB1F51AE5368}" name="Menurut saya materi video pembelajaran sangat rumit untuk digunakan. (Q8)"/>
    <tableColumn id="27" xr3:uid="{07A652BC-EB3A-4A75-AC14-D5481651A69B}" name="Saya merasa sangat percaya diri menggunakan materi video pembelajaran. (Q9)"/>
    <tableColumn id="28" xr3:uid="{C2B9A8AD-7C18-4667-8A65-E9A8EB26DA7C}" name="Saya perlu mempelajari banyak hal sebelum dapat menggunakan materi video pembelajaran. (Q10)"/>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C0395B7-57CB-4FE9-B292-F6C2396E5847}" name="Table8" displayName="Table8" ref="AE3:AR51" totalsRowShown="0" headerRowDxfId="11" headerRowBorderDxfId="10" tableBorderDxfId="9">
  <autoFilter ref="AE3:AR51" xr:uid="{6C0395B7-57CB-4FE9-B292-F6C2396E5847}"/>
  <tableColumns count="14">
    <tableColumn id="1" xr3:uid="{4900BD7B-545C-43FB-BAE5-41B308F0192C}" name="Correct">
      <calculatedColumnFormula>LEFT(D4,2)</calculatedColumnFormula>
    </tableColumn>
    <tableColumn id="2" xr3:uid="{D4BD68B1-4885-4567-AB7A-C8777A8F0ECB}" name="PercentScore">
      <calculatedColumnFormula>AE4/13*100</calculatedColumnFormula>
    </tableColumn>
    <tableColumn id="3" xr3:uid="{82027536-1488-4AA9-8965-76D838FCFC2F}" name="SUS Score">
      <calculatedColumnFormula>2.5*AH4</calculatedColumnFormula>
    </tableColumn>
    <tableColumn id="4" xr3:uid="{1234B186-87F4-4F1E-B8C0-7C10F392D41D}" name="Sum">
      <calculatedColumnFormula>SUM(AI4:AR4)</calculatedColumnFormula>
    </tableColumn>
    <tableColumn id="5" xr3:uid="{EA36E181-6985-4D7D-BDA3-B224AE4A5193}" name="Q1">
      <calculatedColumnFormula>S4-1</calculatedColumnFormula>
    </tableColumn>
    <tableColumn id="6" xr3:uid="{1DEA2C33-A1D3-4314-B631-2A5EE5ACAAE4}" name="Q2">
      <calculatedColumnFormula>5-T4</calculatedColumnFormula>
    </tableColumn>
    <tableColumn id="7" xr3:uid="{C682F0A0-69F1-4C44-8819-AE5EEDB58084}" name="Q3">
      <calculatedColumnFormula>U4-1</calculatedColumnFormula>
    </tableColumn>
    <tableColumn id="8" xr3:uid="{299E6A61-85CD-42BC-82ED-78314987CB3C}" name="Q4">
      <calculatedColumnFormula>5-V4</calculatedColumnFormula>
    </tableColumn>
    <tableColumn id="9" xr3:uid="{0F7CF77D-5306-46DE-A174-A0DACDF4140A}" name="Q5">
      <calculatedColumnFormula>W4-1</calculatedColumnFormula>
    </tableColumn>
    <tableColumn id="10" xr3:uid="{2249EFDB-56C5-4C52-B611-2A1E2E451825}" name="Q6">
      <calculatedColumnFormula>5-X4</calculatedColumnFormula>
    </tableColumn>
    <tableColumn id="11" xr3:uid="{0DCB22B2-7078-4AB1-82AF-1E7076E6303A}" name="Q7">
      <calculatedColumnFormula>Y4-1</calculatedColumnFormula>
    </tableColumn>
    <tableColumn id="12" xr3:uid="{1B7D5DC7-6F6F-4098-98EE-F0CE51630F14}" name="Q8">
      <calculatedColumnFormula>5-Z4</calculatedColumnFormula>
    </tableColumn>
    <tableColumn id="13" xr3:uid="{46556D77-926E-4A26-9424-CA79F48D45E4}" name="Q9">
      <calculatedColumnFormula>AA4-1</calculatedColumnFormula>
    </tableColumn>
    <tableColumn id="14" xr3:uid="{D64081D5-EAB0-4E23-A9AA-6D0A692B3F6C}" name="Q10">
      <calculatedColumnFormula>5-AB4</calculatedColumnFormula>
    </tableColumn>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ADA6362-C0AF-4FA1-ACC5-80DC20E491CA}" name="Table5" displayName="Table5" ref="A3:AC51" totalsRowShown="0" headerRowDxfId="8" headerRowBorderDxfId="7" tableBorderDxfId="6">
  <autoFilter ref="A3:AC51" xr:uid="{CADA6362-C0AF-4FA1-ACC5-80DC20E491CA}"/>
  <tableColumns count="29">
    <tableColumn id="1" xr3:uid="{66671D67-6373-4392-8017-EBA37E689E19}" name="User ID"/>
    <tableColumn id="2" xr3:uid="{9CFCEDBF-E81B-4ED2-8614-1A66CA9E5FE6}" name="Method"/>
    <tableColumn id="3" xr3:uid="{27FD0A0D-A2A1-48AA-A916-8E3FFE964DA8}" name="Timestamp" dataDxfId="5"/>
    <tableColumn id="4" xr3:uid="{86601B66-1758-4CE6-9D83-176517C9761B}" name="Score"/>
    <tableColumn id="5" xr3:uid="{4F20E687-0B9A-41E4-B7B7-BA770ECA2EA4}" name="Umur" dataDxfId="4"/>
    <tableColumn id="6" xr3:uid="{BD9D1478-E91C-4938-85FF-93ED601E6DDE}" name="Isyarat SIBI berikut merupakan huruf apa?"/>
    <tableColumn id="7" xr3:uid="{5F0F17BF-C52A-4592-920E-E81ED2E4530D}" name="Isyarat SIBI berikut merupakan huruf apa?2"/>
    <tableColumn id="8" xr3:uid="{4911384F-7AE5-4C0C-9C79-900ABCF142CD}" name="Isyarat SIBI berikut merupakan huruf apa?3"/>
    <tableColumn id="9" xr3:uid="{79EC9C31-07E8-4E32-9343-9A6FDAB10430}" name="Isyarat SIBI berikut merupakan huruf apa?4"/>
    <tableColumn id="10" xr3:uid="{4182A3C9-A399-41DA-A398-B5915AAA8940}" name="Isyarat SIBI berikut merupakan huruf apa?5"/>
    <tableColumn id="11" xr3:uid="{464B652C-E6A8-42EF-801A-9542EF0D5080}" name="Isyarat SIBI berikut merupakan huruf apa?6"/>
    <tableColumn id="12" xr3:uid="{62D1FAA1-F567-4601-8D84-8BDB89460FA7}" name="Isyarat SIBI berikut merupakan huruf apa?7"/>
    <tableColumn id="13" xr3:uid="{9086D958-C786-4E1F-8CB9-CC1C2F6E4C9B}" name="Isyarat SIBI berikut merupakan huruf apa?8"/>
    <tableColumn id="14" xr3:uid="{40F56395-D64E-41B8-BDAF-89A876667234}" name="Isyarat SIBI berikut merupakan huruf apa?9"/>
    <tableColumn id="15" xr3:uid="{ACDCA53F-160B-49DA-8A4F-FEDD68D89C48}" name="Isyarat SIBI berikut merupakan huruf apa?10"/>
    <tableColumn id="16" xr3:uid="{E18ED807-AF8E-4469-9026-F06030586353}" name="Isyarat SIBI berikut merupakan huruf apa?11"/>
    <tableColumn id="17" xr3:uid="{E75E711B-255B-4B1D-AF90-73FBDF6D1CBA}" name="Isyarat SIBI berikut merupakan huruf apa?12"/>
    <tableColumn id="18" xr3:uid="{E7AB450C-D0FE-4C88-89FC-87B9BD176DCB}" name="Isyarat SIBI berikut merupakan huruf apa?13"/>
    <tableColumn id="19" xr3:uid="{AB05E7E8-0C5C-4BD5-B1FB-3731A4F3AB34}" name="Saya rasa saya ingin sering menggunakan game ini. (Q1)"/>
    <tableColumn id="20" xr3:uid="{73B657FF-4C79-4227-856E-EE8E364BA918}" name="Saya menemukan game memiliki kerumitan yang tidak diperlukan. (Q2)"/>
    <tableColumn id="21" xr3:uid="{0F275CF7-592A-4896-A569-872CA0657909}" name="Menurut saya game ini mudah untuk digunakan. (Q3)"/>
    <tableColumn id="22" xr3:uid="{AA1A2036-EA5A-4699-A7A8-33D6693A1F6A}" name="Saya rasa saya memerlukan dukungan teknisi untuk menggunakan game. (Q4)"/>
    <tableColumn id="23" xr3:uid="{B8F737C8-5811-4BAA-AFAF-6C2A88742BAD}" name="Saya menemukan bahwa berbagai fungsi game ini terintegrasi dengan baik. (Q5)"/>
    <tableColumn id="24" xr3:uid="{817CA991-4547-48C4-80C9-A00F9260EF90}" name="Menurut saya ada terlalu banyak inkonsistensi dalam game. (Q6)"/>
    <tableColumn id="25" xr3:uid="{C0BEBCC5-8432-4E13-A4E3-6D28E68B795B}" name="Saya membayangkan kebanyakan orang akan belajar menggunakan game dengan sangat cepat. (Q7)"/>
    <tableColumn id="26" xr3:uid="{5BBAECF7-ADDB-4515-B61D-FA2BCC5B4172}" name="Menurut saya game sangat rumit untuk digunakan. (Q8)"/>
    <tableColumn id="27" xr3:uid="{C0A91B41-1B04-4173-ADC5-DF21D9F74C71}" name="Saya merasa sangat percaya diri menggunakan game. (Q9)"/>
    <tableColumn id="28" xr3:uid="{A4E49A0D-1610-4DE5-B982-5712B973CD76}" name="Saya perlu mempelajari banyak hal sebelum dapat menggunakan game ini. (Q10)"/>
    <tableColumn id="31" xr3:uid="{CF23F65A-983A-4BB6-96AD-2E7240CECA72}" name="Saran untuk game (optional)" dataDxfId="3"/>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8138FBF-3E28-4656-B4F8-DE8C2DC119A2}" name="Table6" displayName="Table6" ref="AE3:AR51" totalsRowShown="0" headerRowDxfId="2" headerRowBorderDxfId="1" tableBorderDxfId="0">
  <autoFilter ref="AE3:AR51" xr:uid="{B8138FBF-3E28-4656-B4F8-DE8C2DC119A2}"/>
  <tableColumns count="14">
    <tableColumn id="1" xr3:uid="{B2527576-7A09-4579-BBB1-6931ADA60A93}" name="Correct">
      <calculatedColumnFormula>LEFT(D4,2)</calculatedColumnFormula>
    </tableColumn>
    <tableColumn id="2" xr3:uid="{83EE0269-C81B-4828-84E5-486AC885C22E}" name="PercentScore">
      <calculatedColumnFormula>AE4/13*100</calculatedColumnFormula>
    </tableColumn>
    <tableColumn id="3" xr3:uid="{46DC1F93-0A5F-4C07-901C-5B64AE353807}" name="SUS Score">
      <calculatedColumnFormula>2.5*AH4</calculatedColumnFormula>
    </tableColumn>
    <tableColumn id="4" xr3:uid="{2C2CF989-DEED-42E3-AE9D-4F4E1B3471AC}" name="Sum">
      <calculatedColumnFormula>SUM(AI4:AR4)</calculatedColumnFormula>
    </tableColumn>
    <tableColumn id="5" xr3:uid="{D647CD84-6E0A-4058-9B5E-C2A2939CBC40}" name="Q1">
      <calculatedColumnFormula>S4-1</calculatedColumnFormula>
    </tableColumn>
    <tableColumn id="6" xr3:uid="{91A199DE-6963-4833-AD9F-BF58C1C02BAD}" name="Q2">
      <calculatedColumnFormula>5-T4</calculatedColumnFormula>
    </tableColumn>
    <tableColumn id="7" xr3:uid="{44190713-24F7-4055-B02A-BB11FF03C196}" name="Q3">
      <calculatedColumnFormula>U4-1</calculatedColumnFormula>
    </tableColumn>
    <tableColumn id="8" xr3:uid="{29C2AEE3-AF1C-4DD1-BA98-CF7C3EC77385}" name="Q4">
      <calculatedColumnFormula>5-V4</calculatedColumnFormula>
    </tableColumn>
    <tableColumn id="9" xr3:uid="{8E777963-D1C6-4A91-AA49-B32A3364CE80}" name="Q5">
      <calculatedColumnFormula>W4-1</calculatedColumnFormula>
    </tableColumn>
    <tableColumn id="10" xr3:uid="{1F272D13-AF6A-42D2-9847-90827D07EDA7}" name="Q6">
      <calculatedColumnFormula>5-X4</calculatedColumnFormula>
    </tableColumn>
    <tableColumn id="11" xr3:uid="{A3575B12-A114-494E-A9F1-BC3E8349B328}" name="Q7">
      <calculatedColumnFormula>Y4-1</calculatedColumnFormula>
    </tableColumn>
    <tableColumn id="12" xr3:uid="{6C3D4F99-E741-4270-BE41-141ED713C7D6}" name="Q8">
      <calculatedColumnFormula>5-Z4</calculatedColumnFormula>
    </tableColumn>
    <tableColumn id="13" xr3:uid="{D072F2B0-C447-4E44-BE3A-99585A9CCD1F}" name="Q9">
      <calculatedColumnFormula>AA4-1</calculatedColumnFormula>
    </tableColumn>
    <tableColumn id="14" xr3:uid="{021906B1-A3A1-409B-BB29-9304009D1689}" name="Q10">
      <calculatedColumnFormula>5-AB4</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867E3-DED4-47E7-923E-CD99A0204C60}">
  <dimension ref="A1:E50"/>
  <sheetViews>
    <sheetView tabSelected="1" zoomScale="55" zoomScaleNormal="55" workbookViewId="0">
      <selection activeCell="S20" sqref="S20"/>
    </sheetView>
  </sheetViews>
  <sheetFormatPr defaultRowHeight="15" x14ac:dyDescent="0.25"/>
  <cols>
    <col min="2" max="3" width="9.5703125" customWidth="1"/>
    <col min="4" max="5" width="10.5703125" customWidth="1"/>
  </cols>
  <sheetData>
    <row r="1" spans="1:5" x14ac:dyDescent="0.25">
      <c r="A1" s="18"/>
      <c r="B1" s="24" t="s">
        <v>134</v>
      </c>
      <c r="C1" s="24"/>
      <c r="D1" s="24" t="s">
        <v>4</v>
      </c>
      <c r="E1" s="25"/>
    </row>
    <row r="2" spans="1:5" ht="15.75" thickBot="1" x14ac:dyDescent="0.3">
      <c r="A2" s="20" t="s">
        <v>0</v>
      </c>
      <c r="B2" s="21" t="s">
        <v>135</v>
      </c>
      <c r="C2" s="21" t="s">
        <v>136</v>
      </c>
      <c r="D2" s="21" t="s">
        <v>172</v>
      </c>
      <c r="E2" s="22" t="s">
        <v>173</v>
      </c>
    </row>
    <row r="3" spans="1:5" x14ac:dyDescent="0.25">
      <c r="A3" s="19" t="s">
        <v>3</v>
      </c>
      <c r="B3">
        <f>Video!AF4</f>
        <v>61.53846153846154</v>
      </c>
      <c r="C3">
        <f>Video!AG4</f>
        <v>42.5</v>
      </c>
      <c r="D3">
        <f>Game!AF4</f>
        <v>53.846153846153847</v>
      </c>
      <c r="E3" s="6">
        <f>Game!AG4</f>
        <v>60</v>
      </c>
    </row>
    <row r="4" spans="1:5" x14ac:dyDescent="0.25">
      <c r="A4" s="4" t="s">
        <v>5</v>
      </c>
      <c r="B4">
        <f>Video!AF5</f>
        <v>92.307692307692307</v>
      </c>
      <c r="C4">
        <f>Video!AG5</f>
        <v>47.5</v>
      </c>
      <c r="D4">
        <f>Game!AF5</f>
        <v>92.307692307692307</v>
      </c>
      <c r="E4" s="6">
        <f>Game!AG5</f>
        <v>62.5</v>
      </c>
    </row>
    <row r="5" spans="1:5" x14ac:dyDescent="0.25">
      <c r="A5" s="4" t="s">
        <v>6</v>
      </c>
      <c r="B5">
        <f>Video!AF6</f>
        <v>69.230769230769226</v>
      </c>
      <c r="C5">
        <f>Video!AG6</f>
        <v>82.5</v>
      </c>
      <c r="D5">
        <f>Game!AF6</f>
        <v>84.615384615384613</v>
      </c>
      <c r="E5" s="6">
        <f>Game!AG6</f>
        <v>77.5</v>
      </c>
    </row>
    <row r="6" spans="1:5" x14ac:dyDescent="0.25">
      <c r="A6" s="4" t="s">
        <v>7</v>
      </c>
      <c r="B6">
        <f>Video!AF7</f>
        <v>100</v>
      </c>
      <c r="C6">
        <f>Video!AG7</f>
        <v>100</v>
      </c>
      <c r="D6">
        <f>Game!AF7</f>
        <v>84.615384615384613</v>
      </c>
      <c r="E6" s="6">
        <f>Game!AG7</f>
        <v>95</v>
      </c>
    </row>
    <row r="7" spans="1:5" x14ac:dyDescent="0.25">
      <c r="A7" s="4" t="s">
        <v>8</v>
      </c>
      <c r="B7">
        <f>Video!AF8</f>
        <v>84.615384615384613</v>
      </c>
      <c r="C7">
        <f>Video!AG8</f>
        <v>62.5</v>
      </c>
      <c r="D7">
        <f>Game!AF8</f>
        <v>76.923076923076934</v>
      </c>
      <c r="E7" s="6">
        <f>Game!AG8</f>
        <v>50</v>
      </c>
    </row>
    <row r="8" spans="1:5" x14ac:dyDescent="0.25">
      <c r="A8" s="4" t="s">
        <v>9</v>
      </c>
      <c r="B8">
        <f>Video!AF9</f>
        <v>92.307692307692307</v>
      </c>
      <c r="C8">
        <f>Video!AG9</f>
        <v>67.5</v>
      </c>
      <c r="D8">
        <f>Game!AF9</f>
        <v>100</v>
      </c>
      <c r="E8" s="6">
        <f>Game!AG9</f>
        <v>75</v>
      </c>
    </row>
    <row r="9" spans="1:5" x14ac:dyDescent="0.25">
      <c r="A9" s="4" t="s">
        <v>10</v>
      </c>
      <c r="B9">
        <f>Video!AF10</f>
        <v>92.307692307692307</v>
      </c>
      <c r="C9">
        <f>Video!AG10</f>
        <v>55</v>
      </c>
      <c r="D9">
        <f>Game!AF10</f>
        <v>69.230769230769226</v>
      </c>
      <c r="E9" s="6">
        <f>Game!AG10</f>
        <v>40</v>
      </c>
    </row>
    <row r="10" spans="1:5" x14ac:dyDescent="0.25">
      <c r="A10" s="4" t="s">
        <v>11</v>
      </c>
      <c r="B10">
        <f>Video!AF11</f>
        <v>100</v>
      </c>
      <c r="C10">
        <f>Video!AG11</f>
        <v>92.5</v>
      </c>
      <c r="D10">
        <f>Game!AF11</f>
        <v>69.230769230769226</v>
      </c>
      <c r="E10" s="6">
        <f>Game!AG11</f>
        <v>70</v>
      </c>
    </row>
    <row r="11" spans="1:5" x14ac:dyDescent="0.25">
      <c r="A11" s="4" t="s">
        <v>12</v>
      </c>
      <c r="B11">
        <f>Video!AF12</f>
        <v>100</v>
      </c>
      <c r="C11">
        <f>Video!AG12</f>
        <v>87.5</v>
      </c>
      <c r="D11">
        <f>Game!AF12</f>
        <v>100</v>
      </c>
      <c r="E11" s="6">
        <f>Game!AG12</f>
        <v>82.5</v>
      </c>
    </row>
    <row r="12" spans="1:5" x14ac:dyDescent="0.25">
      <c r="A12" s="4" t="s">
        <v>13</v>
      </c>
      <c r="B12">
        <f>Video!AF13</f>
        <v>100</v>
      </c>
      <c r="C12">
        <f>Video!AG13</f>
        <v>72.5</v>
      </c>
      <c r="D12">
        <f>Game!AF13</f>
        <v>84.615384615384613</v>
      </c>
      <c r="E12" s="6">
        <f>Game!AG13</f>
        <v>80</v>
      </c>
    </row>
    <row r="13" spans="1:5" x14ac:dyDescent="0.25">
      <c r="A13" s="4" t="s">
        <v>14</v>
      </c>
      <c r="B13">
        <f>Video!AF14</f>
        <v>100</v>
      </c>
      <c r="C13">
        <f>Video!AG14</f>
        <v>90</v>
      </c>
      <c r="D13">
        <f>Game!AF14</f>
        <v>92.307692307692307</v>
      </c>
      <c r="E13" s="6">
        <f>Game!AG14</f>
        <v>80</v>
      </c>
    </row>
    <row r="14" spans="1:5" x14ac:dyDescent="0.25">
      <c r="A14" s="4" t="s">
        <v>15</v>
      </c>
      <c r="B14">
        <f>Video!AF15</f>
        <v>76.923076923076934</v>
      </c>
      <c r="C14">
        <f>Video!AG15</f>
        <v>35</v>
      </c>
      <c r="D14">
        <f>Game!AF15</f>
        <v>69.230769230769226</v>
      </c>
      <c r="E14" s="6">
        <f>Game!AG15</f>
        <v>80</v>
      </c>
    </row>
    <row r="15" spans="1:5" x14ac:dyDescent="0.25">
      <c r="A15" s="4" t="s">
        <v>16</v>
      </c>
      <c r="B15">
        <f>Video!AF16</f>
        <v>100</v>
      </c>
      <c r="C15">
        <f>Video!AG16</f>
        <v>65</v>
      </c>
      <c r="D15">
        <f>Game!AF16</f>
        <v>100</v>
      </c>
      <c r="E15" s="6">
        <f>Game!AG16</f>
        <v>67.5</v>
      </c>
    </row>
    <row r="16" spans="1:5" x14ac:dyDescent="0.25">
      <c r="A16" s="4" t="s">
        <v>17</v>
      </c>
      <c r="B16">
        <f>Video!AF17</f>
        <v>84.615384615384613</v>
      </c>
      <c r="C16">
        <f>Video!AG17</f>
        <v>75</v>
      </c>
      <c r="D16">
        <f>Game!AF17</f>
        <v>92.307692307692307</v>
      </c>
      <c r="E16" s="6">
        <f>Game!AG17</f>
        <v>52.5</v>
      </c>
    </row>
    <row r="17" spans="1:5" x14ac:dyDescent="0.25">
      <c r="A17" s="4" t="s">
        <v>18</v>
      </c>
      <c r="B17">
        <f>Video!AF18</f>
        <v>46.153846153846153</v>
      </c>
      <c r="C17">
        <f>Video!AG18</f>
        <v>40</v>
      </c>
      <c r="D17">
        <f>Game!AF18</f>
        <v>61.53846153846154</v>
      </c>
      <c r="E17" s="6">
        <f>Game!AG18</f>
        <v>67.5</v>
      </c>
    </row>
    <row r="18" spans="1:5" x14ac:dyDescent="0.25">
      <c r="A18" s="4" t="s">
        <v>19</v>
      </c>
      <c r="B18">
        <f>Video!AF19</f>
        <v>92.307692307692307</v>
      </c>
      <c r="C18">
        <f>Video!AG19</f>
        <v>80</v>
      </c>
      <c r="D18">
        <f>Game!AF19</f>
        <v>100</v>
      </c>
      <c r="E18" s="6">
        <f>Game!AG19</f>
        <v>87.5</v>
      </c>
    </row>
    <row r="19" spans="1:5" x14ac:dyDescent="0.25">
      <c r="A19" s="4" t="s">
        <v>20</v>
      </c>
      <c r="B19">
        <f>Video!AF20</f>
        <v>100</v>
      </c>
      <c r="C19">
        <f>Video!AG20</f>
        <v>75</v>
      </c>
      <c r="D19">
        <f>Game!AF20</f>
        <v>100</v>
      </c>
      <c r="E19" s="6">
        <f>Game!AG20</f>
        <v>75</v>
      </c>
    </row>
    <row r="20" spans="1:5" x14ac:dyDescent="0.25">
      <c r="A20" s="4" t="s">
        <v>21</v>
      </c>
      <c r="B20">
        <f>Video!AF21</f>
        <v>76.923076923076934</v>
      </c>
      <c r="C20">
        <f>Video!AG21</f>
        <v>60</v>
      </c>
      <c r="D20">
        <f>Game!AF21</f>
        <v>76.923076923076934</v>
      </c>
      <c r="E20" s="6">
        <f>Game!AG21</f>
        <v>57.5</v>
      </c>
    </row>
    <row r="21" spans="1:5" x14ac:dyDescent="0.25">
      <c r="A21" s="4" t="s">
        <v>22</v>
      </c>
      <c r="B21">
        <f>Video!AF22</f>
        <v>100</v>
      </c>
      <c r="C21">
        <f>Video!AG22</f>
        <v>70</v>
      </c>
      <c r="D21">
        <f>Game!AF22</f>
        <v>100</v>
      </c>
      <c r="E21" s="6">
        <f>Game!AG22</f>
        <v>77.5</v>
      </c>
    </row>
    <row r="22" spans="1:5" x14ac:dyDescent="0.25">
      <c r="A22" s="4" t="s">
        <v>23</v>
      </c>
      <c r="B22">
        <f>Video!AF23</f>
        <v>69.230769230769226</v>
      </c>
      <c r="C22">
        <f>Video!AG23</f>
        <v>47.5</v>
      </c>
      <c r="D22">
        <f>Game!AF23</f>
        <v>46.153846153846153</v>
      </c>
      <c r="E22" s="6">
        <f>Game!AG23</f>
        <v>50</v>
      </c>
    </row>
    <row r="23" spans="1:5" x14ac:dyDescent="0.25">
      <c r="A23" s="4" t="s">
        <v>24</v>
      </c>
      <c r="B23">
        <f>Video!AF24</f>
        <v>100</v>
      </c>
      <c r="C23">
        <f>Video!AG24</f>
        <v>72.5</v>
      </c>
      <c r="D23">
        <f>Game!AF24</f>
        <v>53.846153846153847</v>
      </c>
      <c r="E23" s="6">
        <f>Game!AG24</f>
        <v>60</v>
      </c>
    </row>
    <row r="24" spans="1:5" x14ac:dyDescent="0.25">
      <c r="A24" s="4" t="s">
        <v>25</v>
      </c>
      <c r="B24">
        <f>Video!AF25</f>
        <v>92.307692307692307</v>
      </c>
      <c r="C24">
        <f>Video!AG25</f>
        <v>45</v>
      </c>
      <c r="D24">
        <f>Game!AF25</f>
        <v>100</v>
      </c>
      <c r="E24" s="6">
        <f>Game!AG25</f>
        <v>70</v>
      </c>
    </row>
    <row r="25" spans="1:5" x14ac:dyDescent="0.25">
      <c r="A25" s="4" t="s">
        <v>26</v>
      </c>
      <c r="B25">
        <f>Video!AF26</f>
        <v>61.53846153846154</v>
      </c>
      <c r="C25">
        <f>Video!AG26</f>
        <v>77.5</v>
      </c>
      <c r="D25">
        <f>Game!AF26</f>
        <v>61.53846153846154</v>
      </c>
      <c r="E25" s="6">
        <f>Game!AG26</f>
        <v>77.5</v>
      </c>
    </row>
    <row r="26" spans="1:5" x14ac:dyDescent="0.25">
      <c r="A26" s="4" t="s">
        <v>27</v>
      </c>
      <c r="B26">
        <f>Video!AF27</f>
        <v>100</v>
      </c>
      <c r="C26">
        <f>Video!AG27</f>
        <v>82.5</v>
      </c>
      <c r="D26">
        <f>Game!AF27</f>
        <v>100</v>
      </c>
      <c r="E26" s="6">
        <f>Game!AG27</f>
        <v>72.5</v>
      </c>
    </row>
    <row r="27" spans="1:5" x14ac:dyDescent="0.25">
      <c r="A27" s="4" t="s">
        <v>28</v>
      </c>
      <c r="B27">
        <f>Video!AF28</f>
        <v>100</v>
      </c>
      <c r="C27">
        <f>Video!AG28</f>
        <v>62.5</v>
      </c>
      <c r="D27">
        <f>Game!AF28</f>
        <v>100</v>
      </c>
      <c r="E27" s="6">
        <f>Game!AG28</f>
        <v>77.5</v>
      </c>
    </row>
    <row r="28" spans="1:5" x14ac:dyDescent="0.25">
      <c r="A28" s="4" t="s">
        <v>29</v>
      </c>
      <c r="B28">
        <f>Video!AF29</f>
        <v>46.153846153846153</v>
      </c>
      <c r="C28">
        <f>Video!AG29</f>
        <v>70</v>
      </c>
      <c r="D28">
        <f>Game!AF29</f>
        <v>100</v>
      </c>
      <c r="E28" s="6">
        <f>Game!AG29</f>
        <v>77.5</v>
      </c>
    </row>
    <row r="29" spans="1:5" x14ac:dyDescent="0.25">
      <c r="A29" s="4" t="s">
        <v>30</v>
      </c>
      <c r="B29">
        <f>Video!AF30</f>
        <v>92.307692307692307</v>
      </c>
      <c r="C29">
        <f>Video!AG30</f>
        <v>70</v>
      </c>
      <c r="D29">
        <f>Game!AF30</f>
        <v>92.307692307692307</v>
      </c>
      <c r="E29" s="6">
        <f>Game!AG30</f>
        <v>55</v>
      </c>
    </row>
    <row r="30" spans="1:5" x14ac:dyDescent="0.25">
      <c r="A30" s="4" t="s">
        <v>31</v>
      </c>
      <c r="B30">
        <f>Video!AF31</f>
        <v>100</v>
      </c>
      <c r="C30">
        <f>Video!AG31</f>
        <v>37.5</v>
      </c>
      <c r="D30">
        <f>Game!AF31</f>
        <v>84.615384615384613</v>
      </c>
      <c r="E30" s="6">
        <f>Game!AG31</f>
        <v>60</v>
      </c>
    </row>
    <row r="31" spans="1:5" x14ac:dyDescent="0.25">
      <c r="A31" s="4" t="s">
        <v>32</v>
      </c>
      <c r="B31">
        <f>Video!AF32</f>
        <v>92.307692307692307</v>
      </c>
      <c r="C31">
        <f>Video!AG32</f>
        <v>70</v>
      </c>
      <c r="D31">
        <f>Game!AF32</f>
        <v>100</v>
      </c>
      <c r="E31" s="6">
        <f>Game!AG32</f>
        <v>82.5</v>
      </c>
    </row>
    <row r="32" spans="1:5" x14ac:dyDescent="0.25">
      <c r="A32" s="4" t="s">
        <v>33</v>
      </c>
      <c r="B32">
        <f>Video!AF33</f>
        <v>100</v>
      </c>
      <c r="C32">
        <f>Video!AG33</f>
        <v>70</v>
      </c>
      <c r="D32">
        <f>Game!AF33</f>
        <v>92.307692307692307</v>
      </c>
      <c r="E32" s="6">
        <f>Game!AG33</f>
        <v>67.5</v>
      </c>
    </row>
    <row r="33" spans="1:5" x14ac:dyDescent="0.25">
      <c r="A33" s="4" t="s">
        <v>34</v>
      </c>
      <c r="B33">
        <f>Video!AF34</f>
        <v>100</v>
      </c>
      <c r="C33">
        <f>Video!AG34</f>
        <v>72.5</v>
      </c>
      <c r="D33">
        <f>Game!AF34</f>
        <v>84.615384615384613</v>
      </c>
      <c r="E33" s="6">
        <f>Game!AG34</f>
        <v>60</v>
      </c>
    </row>
    <row r="34" spans="1:5" x14ac:dyDescent="0.25">
      <c r="A34" s="4" t="s">
        <v>35</v>
      </c>
      <c r="B34">
        <f>Video!AF35</f>
        <v>100</v>
      </c>
      <c r="C34">
        <f>Video!AG35</f>
        <v>67.5</v>
      </c>
      <c r="D34">
        <f>Game!AF35</f>
        <v>92.307692307692307</v>
      </c>
      <c r="E34" s="6">
        <f>Game!AG35</f>
        <v>85</v>
      </c>
    </row>
    <row r="35" spans="1:5" x14ac:dyDescent="0.25">
      <c r="A35" s="4" t="s">
        <v>36</v>
      </c>
      <c r="B35">
        <f>Video!AF36</f>
        <v>100</v>
      </c>
      <c r="C35">
        <f>Video!AG36</f>
        <v>70</v>
      </c>
      <c r="D35">
        <f>Game!AF36</f>
        <v>100</v>
      </c>
      <c r="E35" s="6">
        <f>Game!AG36</f>
        <v>67.5</v>
      </c>
    </row>
    <row r="36" spans="1:5" x14ac:dyDescent="0.25">
      <c r="A36" s="4" t="s">
        <v>37</v>
      </c>
      <c r="B36">
        <f>Video!AF37</f>
        <v>84.615384615384613</v>
      </c>
      <c r="C36">
        <f>Video!AG37</f>
        <v>65</v>
      </c>
      <c r="D36">
        <f>Game!AF37</f>
        <v>100</v>
      </c>
      <c r="E36" s="6">
        <f>Game!AG37</f>
        <v>67.5</v>
      </c>
    </row>
    <row r="37" spans="1:5" x14ac:dyDescent="0.25">
      <c r="A37" s="4" t="s">
        <v>38</v>
      </c>
      <c r="B37">
        <f>Video!AF38</f>
        <v>100</v>
      </c>
      <c r="C37">
        <f>Video!AG38</f>
        <v>85</v>
      </c>
      <c r="D37">
        <f>Game!AF38</f>
        <v>100</v>
      </c>
      <c r="E37" s="6">
        <f>Game!AG38</f>
        <v>80</v>
      </c>
    </row>
    <row r="38" spans="1:5" x14ac:dyDescent="0.25">
      <c r="A38" s="4" t="s">
        <v>39</v>
      </c>
      <c r="B38">
        <f>Video!AF39</f>
        <v>76.923076923076934</v>
      </c>
      <c r="C38">
        <f>Video!AG39</f>
        <v>30</v>
      </c>
      <c r="D38">
        <f>Game!AF39</f>
        <v>61.53846153846154</v>
      </c>
      <c r="E38" s="6">
        <f>Game!AG39</f>
        <v>52.5</v>
      </c>
    </row>
    <row r="39" spans="1:5" x14ac:dyDescent="0.25">
      <c r="A39" s="4" t="s">
        <v>40</v>
      </c>
      <c r="B39">
        <f>Video!AF40</f>
        <v>92.307692307692307</v>
      </c>
      <c r="C39">
        <f>Video!AG40</f>
        <v>55</v>
      </c>
      <c r="D39">
        <f>Game!AF40</f>
        <v>92.307692307692307</v>
      </c>
      <c r="E39" s="6">
        <f>Game!AG40</f>
        <v>65</v>
      </c>
    </row>
    <row r="40" spans="1:5" x14ac:dyDescent="0.25">
      <c r="A40" s="4" t="s">
        <v>41</v>
      </c>
      <c r="B40">
        <f>Video!AF41</f>
        <v>100</v>
      </c>
      <c r="C40">
        <f>Video!AG41</f>
        <v>72.5</v>
      </c>
      <c r="D40">
        <f>Game!AF41</f>
        <v>92.307692307692307</v>
      </c>
      <c r="E40" s="6">
        <f>Game!AG41</f>
        <v>57.5</v>
      </c>
    </row>
    <row r="41" spans="1:5" x14ac:dyDescent="0.25">
      <c r="A41" s="4" t="s">
        <v>42</v>
      </c>
      <c r="B41">
        <f>Video!AF42</f>
        <v>76.923076923076934</v>
      </c>
      <c r="C41">
        <f>Video!AG42</f>
        <v>35</v>
      </c>
      <c r="D41">
        <f>Game!AF42</f>
        <v>76.923076923076934</v>
      </c>
      <c r="E41" s="6">
        <f>Game!AG42</f>
        <v>77.5</v>
      </c>
    </row>
    <row r="42" spans="1:5" x14ac:dyDescent="0.25">
      <c r="A42" s="4" t="s">
        <v>43</v>
      </c>
      <c r="B42">
        <f>Video!AF43</f>
        <v>100</v>
      </c>
      <c r="C42">
        <f>Video!AG43</f>
        <v>42.5</v>
      </c>
      <c r="D42">
        <f>Game!AF43</f>
        <v>100</v>
      </c>
      <c r="E42" s="6">
        <f>Game!AG43</f>
        <v>67.5</v>
      </c>
    </row>
    <row r="43" spans="1:5" x14ac:dyDescent="0.25">
      <c r="A43" s="4" t="s">
        <v>44</v>
      </c>
      <c r="B43">
        <f>Video!AF44</f>
        <v>76.923076923076934</v>
      </c>
      <c r="C43">
        <f>Video!AG44</f>
        <v>52.5</v>
      </c>
      <c r="D43">
        <f>Game!AF44</f>
        <v>69.230769230769226</v>
      </c>
      <c r="E43" s="6">
        <f>Game!AG44</f>
        <v>90</v>
      </c>
    </row>
    <row r="44" spans="1:5" x14ac:dyDescent="0.25">
      <c r="A44" s="4" t="s">
        <v>45</v>
      </c>
      <c r="B44">
        <f>Video!AF45</f>
        <v>100</v>
      </c>
      <c r="C44">
        <f>Video!AG45</f>
        <v>47.5</v>
      </c>
      <c r="D44">
        <f>Game!AF45</f>
        <v>100</v>
      </c>
      <c r="E44" s="6">
        <f>Game!AG45</f>
        <v>77.5</v>
      </c>
    </row>
    <row r="45" spans="1:5" x14ac:dyDescent="0.25">
      <c r="A45" s="4" t="s">
        <v>46</v>
      </c>
      <c r="B45">
        <f>Video!AF46</f>
        <v>100</v>
      </c>
      <c r="C45">
        <f>Video!AG46</f>
        <v>57.5</v>
      </c>
      <c r="D45">
        <f>Game!AF46</f>
        <v>92.307692307692307</v>
      </c>
      <c r="E45" s="6">
        <f>Game!AG46</f>
        <v>55</v>
      </c>
    </row>
    <row r="46" spans="1:5" x14ac:dyDescent="0.25">
      <c r="A46" s="4" t="s">
        <v>47</v>
      </c>
      <c r="B46">
        <f>Video!AF47</f>
        <v>100</v>
      </c>
      <c r="C46">
        <f>Video!AG47</f>
        <v>52.5</v>
      </c>
      <c r="D46">
        <f>Game!AF47</f>
        <v>92.307692307692307</v>
      </c>
      <c r="E46" s="6">
        <f>Game!AG47</f>
        <v>60</v>
      </c>
    </row>
    <row r="47" spans="1:5" x14ac:dyDescent="0.25">
      <c r="A47" s="4" t="s">
        <v>48</v>
      </c>
      <c r="B47">
        <f>Video!AF48</f>
        <v>92.307692307692307</v>
      </c>
      <c r="C47">
        <f>Video!AG48</f>
        <v>70</v>
      </c>
      <c r="D47">
        <f>Game!AF48</f>
        <v>100</v>
      </c>
      <c r="E47" s="6">
        <f>Game!AG48</f>
        <v>80</v>
      </c>
    </row>
    <row r="48" spans="1:5" x14ac:dyDescent="0.25">
      <c r="A48" s="4" t="s">
        <v>49</v>
      </c>
      <c r="B48">
        <f>Video!AF49</f>
        <v>76.923076923076934</v>
      </c>
      <c r="C48">
        <f>Video!AG49</f>
        <v>67.5</v>
      </c>
      <c r="D48">
        <f>Game!AF49</f>
        <v>92.307692307692307</v>
      </c>
      <c r="E48" s="6">
        <f>Game!AG49</f>
        <v>80</v>
      </c>
    </row>
    <row r="49" spans="1:5" x14ac:dyDescent="0.25">
      <c r="A49" s="4" t="s">
        <v>50</v>
      </c>
      <c r="B49">
        <f>Video!AF50</f>
        <v>46.153846153846153</v>
      </c>
      <c r="C49">
        <f>Video!AG50</f>
        <v>55</v>
      </c>
      <c r="D49">
        <f>Game!AF50</f>
        <v>53.846153846153847</v>
      </c>
      <c r="E49" s="6">
        <f>Game!AG50</f>
        <v>37.5</v>
      </c>
    </row>
    <row r="50" spans="1:5" ht="15.75" thickBot="1" x14ac:dyDescent="0.3">
      <c r="A50" s="5" t="s">
        <v>51</v>
      </c>
      <c r="B50" s="7">
        <f>Video!AF51</f>
        <v>76.923076923076934</v>
      </c>
      <c r="C50" s="7">
        <f>Video!AG51</f>
        <v>57.5</v>
      </c>
      <c r="D50" s="7">
        <f>Game!AF51</f>
        <v>76.923076923076934</v>
      </c>
      <c r="E50" s="8">
        <f>Game!AG51</f>
        <v>67.5</v>
      </c>
    </row>
  </sheetData>
  <mergeCells count="2">
    <mergeCell ref="B1:C1"/>
    <mergeCell ref="D1:E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1E811-E7E6-4E9C-833B-A99727D88770}">
  <dimension ref="A1:AR51"/>
  <sheetViews>
    <sheetView zoomScale="55" zoomScaleNormal="55" workbookViewId="0">
      <selection activeCell="AH3" sqref="AH3"/>
    </sheetView>
  </sheetViews>
  <sheetFormatPr defaultRowHeight="15" x14ac:dyDescent="0.25"/>
  <cols>
    <col min="1" max="1" width="8.28515625" customWidth="1"/>
    <col min="2" max="2" width="8.7109375" customWidth="1"/>
    <col min="3" max="3" width="18.5703125" bestFit="1" customWidth="1"/>
    <col min="4" max="4" width="7.140625" customWidth="1"/>
    <col min="5" max="5" width="6.85546875" customWidth="1"/>
    <col min="6" max="28" width="5.7109375" customWidth="1"/>
    <col min="32" max="32" width="13" customWidth="1"/>
    <col min="33" max="33" width="10.85546875" customWidth="1"/>
  </cols>
  <sheetData>
    <row r="1" spans="1:44" ht="14.65" customHeight="1" x14ac:dyDescent="0.25">
      <c r="A1" s="26" t="s">
        <v>130</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D1" s="9"/>
      <c r="AE1" s="26" t="s">
        <v>131</v>
      </c>
      <c r="AF1" s="26"/>
      <c r="AG1" s="26"/>
      <c r="AH1" s="26"/>
      <c r="AI1" s="26"/>
      <c r="AJ1" s="26"/>
      <c r="AK1" s="26"/>
      <c r="AL1" s="26"/>
      <c r="AM1" s="26"/>
      <c r="AN1" s="26"/>
      <c r="AO1" s="26"/>
      <c r="AP1" s="26"/>
      <c r="AQ1" s="26"/>
      <c r="AR1" s="26"/>
    </row>
    <row r="2" spans="1:44" x14ac:dyDescent="0.25">
      <c r="A2" s="26"/>
      <c r="B2" s="26"/>
      <c r="C2" s="26"/>
      <c r="D2" s="26"/>
      <c r="E2" s="26"/>
      <c r="F2" s="26"/>
      <c r="G2" s="26"/>
      <c r="H2" s="26"/>
      <c r="I2" s="26"/>
      <c r="J2" s="26"/>
      <c r="K2" s="26"/>
      <c r="L2" s="26"/>
      <c r="M2" s="26"/>
      <c r="N2" s="26"/>
      <c r="O2" s="26"/>
      <c r="P2" s="26"/>
      <c r="Q2" s="26"/>
      <c r="R2" s="26"/>
      <c r="S2" s="26"/>
      <c r="T2" s="26"/>
      <c r="U2" s="26"/>
      <c r="V2" s="26"/>
      <c r="W2" s="26"/>
      <c r="X2" s="26"/>
      <c r="Y2" s="26"/>
      <c r="Z2" s="26"/>
      <c r="AA2" s="26"/>
      <c r="AB2" s="26"/>
      <c r="AE2" s="26" t="s">
        <v>132</v>
      </c>
      <c r="AF2" s="26"/>
      <c r="AG2" s="26" t="s">
        <v>133</v>
      </c>
      <c r="AH2" s="26"/>
      <c r="AI2" s="26"/>
      <c r="AJ2" s="26"/>
      <c r="AK2" s="26"/>
      <c r="AL2" s="26"/>
      <c r="AM2" s="26"/>
      <c r="AN2" s="26"/>
      <c r="AO2" s="26"/>
      <c r="AP2" s="26"/>
      <c r="AQ2" s="26"/>
      <c r="AR2" s="26"/>
    </row>
    <row r="3" spans="1:44" ht="30" customHeight="1" x14ac:dyDescent="0.25">
      <c r="A3" s="1" t="s">
        <v>0</v>
      </c>
      <c r="B3" s="1" t="s">
        <v>1</v>
      </c>
      <c r="C3" s="1" t="s">
        <v>2</v>
      </c>
      <c r="D3" s="1" t="s">
        <v>52</v>
      </c>
      <c r="E3" s="2" t="s">
        <v>61</v>
      </c>
      <c r="F3" s="1" t="s">
        <v>62</v>
      </c>
      <c r="G3" s="1" t="s">
        <v>160</v>
      </c>
      <c r="H3" s="1" t="s">
        <v>161</v>
      </c>
      <c r="I3" s="1" t="s">
        <v>162</v>
      </c>
      <c r="J3" s="1" t="s">
        <v>163</v>
      </c>
      <c r="K3" s="1" t="s">
        <v>164</v>
      </c>
      <c r="L3" s="1" t="s">
        <v>165</v>
      </c>
      <c r="M3" s="1" t="s">
        <v>166</v>
      </c>
      <c r="N3" s="1" t="s">
        <v>167</v>
      </c>
      <c r="O3" s="1" t="s">
        <v>168</v>
      </c>
      <c r="P3" s="1" t="s">
        <v>169</v>
      </c>
      <c r="Q3" s="1" t="s">
        <v>170</v>
      </c>
      <c r="R3" s="1" t="s">
        <v>171</v>
      </c>
      <c r="S3" s="1" t="s">
        <v>137</v>
      </c>
      <c r="T3" s="1" t="s">
        <v>138</v>
      </c>
      <c r="U3" s="1" t="s">
        <v>139</v>
      </c>
      <c r="V3" s="1" t="s">
        <v>140</v>
      </c>
      <c r="W3" s="1" t="s">
        <v>141</v>
      </c>
      <c r="X3" s="1" t="s">
        <v>142</v>
      </c>
      <c r="Y3" s="1" t="s">
        <v>143</v>
      </c>
      <c r="Z3" s="1" t="s">
        <v>144</v>
      </c>
      <c r="AA3" s="1" t="s">
        <v>145</v>
      </c>
      <c r="AB3" s="1" t="s">
        <v>146</v>
      </c>
      <c r="AE3" s="15" t="s">
        <v>74</v>
      </c>
      <c r="AF3" s="16" t="s">
        <v>75</v>
      </c>
      <c r="AG3" s="16" t="s">
        <v>76</v>
      </c>
      <c r="AH3" s="16" t="s">
        <v>174</v>
      </c>
      <c r="AI3" s="16" t="s">
        <v>77</v>
      </c>
      <c r="AJ3" s="16" t="s">
        <v>78</v>
      </c>
      <c r="AK3" s="16" t="s">
        <v>79</v>
      </c>
      <c r="AL3" s="16" t="s">
        <v>80</v>
      </c>
      <c r="AM3" s="16" t="s">
        <v>81</v>
      </c>
      <c r="AN3" s="16" t="s">
        <v>82</v>
      </c>
      <c r="AO3" s="16" t="s">
        <v>83</v>
      </c>
      <c r="AP3" s="16" t="s">
        <v>84</v>
      </c>
      <c r="AQ3" s="16" t="s">
        <v>85</v>
      </c>
      <c r="AR3" s="17" t="s">
        <v>86</v>
      </c>
    </row>
    <row r="4" spans="1:44" ht="30" customHeight="1" x14ac:dyDescent="0.25">
      <c r="A4" t="s">
        <v>3</v>
      </c>
      <c r="B4" t="s">
        <v>134</v>
      </c>
      <c r="C4" s="13">
        <v>45645.451018518521</v>
      </c>
      <c r="D4" t="s">
        <v>59</v>
      </c>
      <c r="E4">
        <v>20</v>
      </c>
      <c r="F4" t="s">
        <v>147</v>
      </c>
      <c r="G4" t="s">
        <v>148</v>
      </c>
      <c r="H4" t="s">
        <v>149</v>
      </c>
      <c r="I4" t="s">
        <v>150</v>
      </c>
      <c r="J4" t="s">
        <v>151</v>
      </c>
      <c r="K4" t="s">
        <v>152</v>
      </c>
      <c r="L4" t="s">
        <v>152</v>
      </c>
      <c r="M4" t="s">
        <v>148</v>
      </c>
      <c r="N4" t="s">
        <v>153</v>
      </c>
      <c r="O4" t="s">
        <v>148</v>
      </c>
      <c r="P4" t="s">
        <v>154</v>
      </c>
      <c r="Q4" t="s">
        <v>155</v>
      </c>
      <c r="R4" t="s">
        <v>150</v>
      </c>
      <c r="S4">
        <v>2</v>
      </c>
      <c r="T4">
        <v>2</v>
      </c>
      <c r="U4">
        <v>3</v>
      </c>
      <c r="V4">
        <v>4</v>
      </c>
      <c r="W4">
        <v>4</v>
      </c>
      <c r="X4">
        <v>4</v>
      </c>
      <c r="Y4">
        <v>3</v>
      </c>
      <c r="Z4">
        <v>3</v>
      </c>
      <c r="AA4">
        <v>3</v>
      </c>
      <c r="AB4">
        <v>5</v>
      </c>
      <c r="AE4" t="str">
        <f>LEFT(D4,2)</f>
        <v xml:space="preserve">8 </v>
      </c>
      <c r="AF4">
        <f>AE4/13*100</f>
        <v>61.53846153846154</v>
      </c>
      <c r="AG4">
        <f>2.5*AH4</f>
        <v>42.5</v>
      </c>
      <c r="AH4">
        <f>SUM(AI4:AR4)</f>
        <v>17</v>
      </c>
      <c r="AI4">
        <f>S4-1</f>
        <v>1</v>
      </c>
      <c r="AJ4">
        <f>5-T4</f>
        <v>3</v>
      </c>
      <c r="AK4">
        <f t="shared" ref="AK4" si="0">U4-1</f>
        <v>2</v>
      </c>
      <c r="AL4">
        <f t="shared" ref="AL4" si="1">5-V4</f>
        <v>1</v>
      </c>
      <c r="AM4">
        <f t="shared" ref="AM4" si="2">W4-1</f>
        <v>3</v>
      </c>
      <c r="AN4">
        <f t="shared" ref="AN4" si="3">5-X4</f>
        <v>1</v>
      </c>
      <c r="AO4">
        <f t="shared" ref="AO4" si="4">Y4-1</f>
        <v>2</v>
      </c>
      <c r="AP4">
        <f t="shared" ref="AP4" si="5">5-Z4</f>
        <v>2</v>
      </c>
      <c r="AQ4">
        <f t="shared" ref="AQ4" si="6">AA4-1</f>
        <v>2</v>
      </c>
      <c r="AR4">
        <f t="shared" ref="AR4" si="7">5-AB4</f>
        <v>0</v>
      </c>
    </row>
    <row r="5" spans="1:44" ht="30" customHeight="1" x14ac:dyDescent="0.25">
      <c r="A5" t="s">
        <v>5</v>
      </c>
      <c r="B5" t="s">
        <v>134</v>
      </c>
      <c r="C5" s="13">
        <v>45644.431157407409</v>
      </c>
      <c r="D5" t="s">
        <v>54</v>
      </c>
      <c r="E5">
        <v>23</v>
      </c>
      <c r="F5" t="s">
        <v>147</v>
      </c>
      <c r="G5" t="s">
        <v>156</v>
      </c>
      <c r="H5" t="s">
        <v>149</v>
      </c>
      <c r="I5" t="s">
        <v>150</v>
      </c>
      <c r="J5" t="s">
        <v>151</v>
      </c>
      <c r="K5" t="s">
        <v>148</v>
      </c>
      <c r="L5" t="s">
        <v>152</v>
      </c>
      <c r="M5" t="s">
        <v>157</v>
      </c>
      <c r="N5" t="s">
        <v>158</v>
      </c>
      <c r="O5" t="s">
        <v>158</v>
      </c>
      <c r="P5" t="s">
        <v>154</v>
      </c>
      <c r="Q5" t="s">
        <v>155</v>
      </c>
      <c r="R5" t="s">
        <v>159</v>
      </c>
      <c r="S5">
        <v>1</v>
      </c>
      <c r="T5">
        <v>3</v>
      </c>
      <c r="U5">
        <v>2</v>
      </c>
      <c r="V5">
        <v>5</v>
      </c>
      <c r="W5">
        <v>5</v>
      </c>
      <c r="X5">
        <v>1</v>
      </c>
      <c r="Y5">
        <v>4</v>
      </c>
      <c r="Z5">
        <v>4</v>
      </c>
      <c r="AA5">
        <v>4</v>
      </c>
      <c r="AB5">
        <v>4</v>
      </c>
      <c r="AE5" t="str">
        <f t="shared" ref="AE5:AE51" si="8">LEFT(D5,2)</f>
        <v>12</v>
      </c>
      <c r="AF5">
        <f t="shared" ref="AF5:AF51" si="9">AE5/13*100</f>
        <v>92.307692307692307</v>
      </c>
      <c r="AG5">
        <f t="shared" ref="AG5:AG51" si="10">2.5*AH5</f>
        <v>47.5</v>
      </c>
      <c r="AH5">
        <f t="shared" ref="AH5:AH51" si="11">SUM(AI5:AR5)</f>
        <v>19</v>
      </c>
      <c r="AI5">
        <f t="shared" ref="AI5:AI51" si="12">S5-1</f>
        <v>0</v>
      </c>
      <c r="AJ5">
        <f t="shared" ref="AJ5:AJ51" si="13">5-T5</f>
        <v>2</v>
      </c>
      <c r="AK5">
        <f t="shared" ref="AK5:AK51" si="14">U5-1</f>
        <v>1</v>
      </c>
      <c r="AL5">
        <f t="shared" ref="AL5:AL51" si="15">5-V5</f>
        <v>0</v>
      </c>
      <c r="AM5">
        <f t="shared" ref="AM5:AM51" si="16">W5-1</f>
        <v>4</v>
      </c>
      <c r="AN5">
        <f t="shared" ref="AN5:AN51" si="17">5-X5</f>
        <v>4</v>
      </c>
      <c r="AO5">
        <f t="shared" ref="AO5:AO51" si="18">Y5-1</f>
        <v>3</v>
      </c>
      <c r="AP5">
        <f t="shared" ref="AP5:AP51" si="19">5-Z5</f>
        <v>1</v>
      </c>
      <c r="AQ5">
        <f t="shared" ref="AQ5:AQ51" si="20">AA5-1</f>
        <v>3</v>
      </c>
      <c r="AR5">
        <f t="shared" ref="AR5:AR51" si="21">5-AB5</f>
        <v>1</v>
      </c>
    </row>
    <row r="6" spans="1:44" ht="30" customHeight="1" x14ac:dyDescent="0.25">
      <c r="A6" t="s">
        <v>6</v>
      </c>
      <c r="B6" t="s">
        <v>134</v>
      </c>
      <c r="C6" s="13">
        <v>45644.582280092596</v>
      </c>
      <c r="D6" t="s">
        <v>58</v>
      </c>
      <c r="E6">
        <v>19</v>
      </c>
      <c r="F6" t="s">
        <v>153</v>
      </c>
      <c r="G6" t="s">
        <v>156</v>
      </c>
      <c r="H6" t="s">
        <v>149</v>
      </c>
      <c r="I6" t="s">
        <v>150</v>
      </c>
      <c r="J6" t="s">
        <v>151</v>
      </c>
      <c r="K6" t="s">
        <v>152</v>
      </c>
      <c r="L6" t="s">
        <v>155</v>
      </c>
      <c r="M6" t="s">
        <v>148</v>
      </c>
      <c r="N6" t="s">
        <v>153</v>
      </c>
      <c r="O6" t="s">
        <v>158</v>
      </c>
      <c r="P6" t="s">
        <v>154</v>
      </c>
      <c r="Q6" t="s">
        <v>155</v>
      </c>
      <c r="R6" t="s">
        <v>159</v>
      </c>
      <c r="S6">
        <v>2</v>
      </c>
      <c r="T6">
        <v>1</v>
      </c>
      <c r="U6">
        <v>5</v>
      </c>
      <c r="V6">
        <v>1</v>
      </c>
      <c r="W6">
        <v>5</v>
      </c>
      <c r="X6">
        <v>1</v>
      </c>
      <c r="Y6">
        <v>5</v>
      </c>
      <c r="Z6">
        <v>1</v>
      </c>
      <c r="AA6">
        <v>5</v>
      </c>
      <c r="AB6">
        <v>5</v>
      </c>
      <c r="AE6" t="str">
        <f t="shared" si="8"/>
        <v xml:space="preserve">9 </v>
      </c>
      <c r="AF6">
        <f t="shared" si="9"/>
        <v>69.230769230769226</v>
      </c>
      <c r="AG6">
        <f t="shared" si="10"/>
        <v>82.5</v>
      </c>
      <c r="AH6">
        <f t="shared" si="11"/>
        <v>33</v>
      </c>
      <c r="AI6">
        <f t="shared" si="12"/>
        <v>1</v>
      </c>
      <c r="AJ6">
        <f t="shared" si="13"/>
        <v>4</v>
      </c>
      <c r="AK6">
        <f t="shared" si="14"/>
        <v>4</v>
      </c>
      <c r="AL6">
        <f t="shared" si="15"/>
        <v>4</v>
      </c>
      <c r="AM6">
        <f t="shared" si="16"/>
        <v>4</v>
      </c>
      <c r="AN6">
        <f t="shared" si="17"/>
        <v>4</v>
      </c>
      <c r="AO6">
        <f t="shared" si="18"/>
        <v>4</v>
      </c>
      <c r="AP6">
        <f t="shared" si="19"/>
        <v>4</v>
      </c>
      <c r="AQ6">
        <f t="shared" si="20"/>
        <v>4</v>
      </c>
      <c r="AR6">
        <f t="shared" si="21"/>
        <v>0</v>
      </c>
    </row>
    <row r="7" spans="1:44" ht="30" customHeight="1" x14ac:dyDescent="0.25">
      <c r="A7" t="s">
        <v>7</v>
      </c>
      <c r="B7" t="s">
        <v>134</v>
      </c>
      <c r="C7" s="13">
        <v>45644.499363425923</v>
      </c>
      <c r="D7" t="s">
        <v>57</v>
      </c>
      <c r="E7">
        <v>19</v>
      </c>
      <c r="F7" t="s">
        <v>147</v>
      </c>
      <c r="G7" t="s">
        <v>156</v>
      </c>
      <c r="H7" t="s">
        <v>149</v>
      </c>
      <c r="I7" t="s">
        <v>150</v>
      </c>
      <c r="J7" t="s">
        <v>151</v>
      </c>
      <c r="K7" t="s">
        <v>148</v>
      </c>
      <c r="L7" t="s">
        <v>152</v>
      </c>
      <c r="M7" t="s">
        <v>157</v>
      </c>
      <c r="N7" t="s">
        <v>153</v>
      </c>
      <c r="O7" t="s">
        <v>158</v>
      </c>
      <c r="P7" t="s">
        <v>154</v>
      </c>
      <c r="Q7" t="s">
        <v>155</v>
      </c>
      <c r="R7" t="s">
        <v>159</v>
      </c>
      <c r="S7">
        <v>5</v>
      </c>
      <c r="T7">
        <v>1</v>
      </c>
      <c r="U7">
        <v>5</v>
      </c>
      <c r="V7">
        <v>1</v>
      </c>
      <c r="W7">
        <v>5</v>
      </c>
      <c r="X7">
        <v>1</v>
      </c>
      <c r="Y7">
        <v>5</v>
      </c>
      <c r="Z7">
        <v>1</v>
      </c>
      <c r="AA7">
        <v>5</v>
      </c>
      <c r="AB7">
        <v>1</v>
      </c>
      <c r="AE7" t="str">
        <f t="shared" si="8"/>
        <v>13</v>
      </c>
      <c r="AF7">
        <f t="shared" si="9"/>
        <v>100</v>
      </c>
      <c r="AG7">
        <f t="shared" si="10"/>
        <v>100</v>
      </c>
      <c r="AH7">
        <f t="shared" si="11"/>
        <v>40</v>
      </c>
      <c r="AI7">
        <f t="shared" si="12"/>
        <v>4</v>
      </c>
      <c r="AJ7">
        <f t="shared" si="13"/>
        <v>4</v>
      </c>
      <c r="AK7">
        <f t="shared" si="14"/>
        <v>4</v>
      </c>
      <c r="AL7">
        <f t="shared" si="15"/>
        <v>4</v>
      </c>
      <c r="AM7">
        <f t="shared" si="16"/>
        <v>4</v>
      </c>
      <c r="AN7">
        <f t="shared" si="17"/>
        <v>4</v>
      </c>
      <c r="AO7">
        <f t="shared" si="18"/>
        <v>4</v>
      </c>
      <c r="AP7">
        <f t="shared" si="19"/>
        <v>4</v>
      </c>
      <c r="AQ7">
        <f t="shared" si="20"/>
        <v>4</v>
      </c>
      <c r="AR7">
        <f t="shared" si="21"/>
        <v>4</v>
      </c>
    </row>
    <row r="8" spans="1:44" ht="30" customHeight="1" x14ac:dyDescent="0.25">
      <c r="A8" t="s">
        <v>8</v>
      </c>
      <c r="B8" t="s">
        <v>134</v>
      </c>
      <c r="C8" s="13">
        <v>45644.440972222219</v>
      </c>
      <c r="D8" t="s">
        <v>55</v>
      </c>
      <c r="E8">
        <v>21</v>
      </c>
      <c r="F8" t="s">
        <v>147</v>
      </c>
      <c r="G8" t="s">
        <v>157</v>
      </c>
      <c r="H8" t="s">
        <v>149</v>
      </c>
      <c r="I8" t="s">
        <v>150</v>
      </c>
      <c r="J8" t="s">
        <v>151</v>
      </c>
      <c r="K8" t="s">
        <v>148</v>
      </c>
      <c r="L8" t="s">
        <v>152</v>
      </c>
      <c r="M8" t="s">
        <v>156</v>
      </c>
      <c r="N8" t="s">
        <v>153</v>
      </c>
      <c r="O8" t="s">
        <v>158</v>
      </c>
      <c r="P8" t="s">
        <v>154</v>
      </c>
      <c r="Q8" t="s">
        <v>155</v>
      </c>
      <c r="R8" t="s">
        <v>159</v>
      </c>
      <c r="S8">
        <v>4</v>
      </c>
      <c r="T8">
        <v>2</v>
      </c>
      <c r="U8">
        <v>4</v>
      </c>
      <c r="V8">
        <v>3</v>
      </c>
      <c r="W8">
        <v>4</v>
      </c>
      <c r="X8">
        <v>4</v>
      </c>
      <c r="Y8">
        <v>4</v>
      </c>
      <c r="Z8">
        <v>2</v>
      </c>
      <c r="AA8">
        <v>3</v>
      </c>
      <c r="AB8">
        <v>3</v>
      </c>
      <c r="AE8" t="str">
        <f t="shared" si="8"/>
        <v>11</v>
      </c>
      <c r="AF8">
        <f t="shared" si="9"/>
        <v>84.615384615384613</v>
      </c>
      <c r="AG8">
        <f t="shared" si="10"/>
        <v>62.5</v>
      </c>
      <c r="AH8">
        <f t="shared" si="11"/>
        <v>25</v>
      </c>
      <c r="AI8">
        <f t="shared" si="12"/>
        <v>3</v>
      </c>
      <c r="AJ8">
        <f t="shared" si="13"/>
        <v>3</v>
      </c>
      <c r="AK8">
        <f t="shared" si="14"/>
        <v>3</v>
      </c>
      <c r="AL8">
        <f t="shared" si="15"/>
        <v>2</v>
      </c>
      <c r="AM8">
        <f t="shared" si="16"/>
        <v>3</v>
      </c>
      <c r="AN8">
        <f t="shared" si="17"/>
        <v>1</v>
      </c>
      <c r="AO8">
        <f t="shared" si="18"/>
        <v>3</v>
      </c>
      <c r="AP8">
        <f t="shared" si="19"/>
        <v>3</v>
      </c>
      <c r="AQ8">
        <f t="shared" si="20"/>
        <v>2</v>
      </c>
      <c r="AR8">
        <f t="shared" si="21"/>
        <v>2</v>
      </c>
    </row>
    <row r="9" spans="1:44" ht="30" customHeight="1" x14ac:dyDescent="0.25">
      <c r="A9" t="s">
        <v>9</v>
      </c>
      <c r="B9" t="s">
        <v>134</v>
      </c>
      <c r="C9" s="13">
        <v>45644.508981481478</v>
      </c>
      <c r="D9" t="s">
        <v>54</v>
      </c>
      <c r="E9">
        <v>19</v>
      </c>
      <c r="F9" t="s">
        <v>147</v>
      </c>
      <c r="G9" t="s">
        <v>156</v>
      </c>
      <c r="H9" t="s">
        <v>149</v>
      </c>
      <c r="I9" t="s">
        <v>150</v>
      </c>
      <c r="J9" t="s">
        <v>151</v>
      </c>
      <c r="K9" t="s">
        <v>148</v>
      </c>
      <c r="L9" t="s">
        <v>152</v>
      </c>
      <c r="M9" t="s">
        <v>148</v>
      </c>
      <c r="N9" t="s">
        <v>153</v>
      </c>
      <c r="O9" t="s">
        <v>158</v>
      </c>
      <c r="P9" t="s">
        <v>154</v>
      </c>
      <c r="Q9" t="s">
        <v>155</v>
      </c>
      <c r="R9" t="s">
        <v>159</v>
      </c>
      <c r="S9">
        <v>1</v>
      </c>
      <c r="T9">
        <v>3</v>
      </c>
      <c r="U9">
        <v>4</v>
      </c>
      <c r="V9">
        <v>2</v>
      </c>
      <c r="W9">
        <v>4</v>
      </c>
      <c r="X9">
        <v>2</v>
      </c>
      <c r="Y9">
        <v>4</v>
      </c>
      <c r="Z9">
        <v>2</v>
      </c>
      <c r="AA9">
        <v>4</v>
      </c>
      <c r="AB9">
        <v>1</v>
      </c>
      <c r="AE9" t="str">
        <f t="shared" si="8"/>
        <v>12</v>
      </c>
      <c r="AF9">
        <f t="shared" si="9"/>
        <v>92.307692307692307</v>
      </c>
      <c r="AG9">
        <f t="shared" si="10"/>
        <v>67.5</v>
      </c>
      <c r="AH9">
        <f t="shared" si="11"/>
        <v>27</v>
      </c>
      <c r="AI9">
        <f t="shared" si="12"/>
        <v>0</v>
      </c>
      <c r="AJ9">
        <f t="shared" si="13"/>
        <v>2</v>
      </c>
      <c r="AK9">
        <f t="shared" si="14"/>
        <v>3</v>
      </c>
      <c r="AL9">
        <f t="shared" si="15"/>
        <v>3</v>
      </c>
      <c r="AM9">
        <f t="shared" si="16"/>
        <v>3</v>
      </c>
      <c r="AN9">
        <f t="shared" si="17"/>
        <v>3</v>
      </c>
      <c r="AO9">
        <f t="shared" si="18"/>
        <v>3</v>
      </c>
      <c r="AP9">
        <f t="shared" si="19"/>
        <v>3</v>
      </c>
      <c r="AQ9">
        <f t="shared" si="20"/>
        <v>3</v>
      </c>
      <c r="AR9">
        <f t="shared" si="21"/>
        <v>4</v>
      </c>
    </row>
    <row r="10" spans="1:44" ht="30" customHeight="1" x14ac:dyDescent="0.25">
      <c r="A10" t="s">
        <v>10</v>
      </c>
      <c r="B10" t="s">
        <v>134</v>
      </c>
      <c r="C10" s="13">
        <v>45645.462650462963</v>
      </c>
      <c r="D10" t="s">
        <v>54</v>
      </c>
      <c r="E10">
        <v>24</v>
      </c>
      <c r="F10" t="s">
        <v>147</v>
      </c>
      <c r="G10" t="s">
        <v>156</v>
      </c>
      <c r="H10" t="s">
        <v>149</v>
      </c>
      <c r="I10" t="s">
        <v>150</v>
      </c>
      <c r="J10" t="s">
        <v>151</v>
      </c>
      <c r="K10" t="s">
        <v>148</v>
      </c>
      <c r="L10" t="s">
        <v>152</v>
      </c>
      <c r="M10" t="s">
        <v>157</v>
      </c>
      <c r="N10" t="s">
        <v>153</v>
      </c>
      <c r="O10" t="s">
        <v>158</v>
      </c>
      <c r="P10" t="s">
        <v>157</v>
      </c>
      <c r="Q10" t="s">
        <v>155</v>
      </c>
      <c r="R10" t="s">
        <v>159</v>
      </c>
      <c r="S10">
        <v>1</v>
      </c>
      <c r="T10">
        <v>1</v>
      </c>
      <c r="U10">
        <v>5</v>
      </c>
      <c r="V10">
        <v>1</v>
      </c>
      <c r="W10">
        <v>5</v>
      </c>
      <c r="X10">
        <v>3</v>
      </c>
      <c r="Y10">
        <v>1</v>
      </c>
      <c r="Z10">
        <v>1</v>
      </c>
      <c r="AA10">
        <v>1</v>
      </c>
      <c r="AB10">
        <v>5</v>
      </c>
      <c r="AE10" t="str">
        <f t="shared" si="8"/>
        <v>12</v>
      </c>
      <c r="AF10">
        <f t="shared" si="9"/>
        <v>92.307692307692307</v>
      </c>
      <c r="AG10">
        <f t="shared" si="10"/>
        <v>55</v>
      </c>
      <c r="AH10">
        <f t="shared" si="11"/>
        <v>22</v>
      </c>
      <c r="AI10">
        <f t="shared" si="12"/>
        <v>0</v>
      </c>
      <c r="AJ10">
        <f t="shared" si="13"/>
        <v>4</v>
      </c>
      <c r="AK10">
        <f t="shared" si="14"/>
        <v>4</v>
      </c>
      <c r="AL10">
        <f t="shared" si="15"/>
        <v>4</v>
      </c>
      <c r="AM10">
        <f t="shared" si="16"/>
        <v>4</v>
      </c>
      <c r="AN10">
        <f t="shared" si="17"/>
        <v>2</v>
      </c>
      <c r="AO10">
        <f t="shared" si="18"/>
        <v>0</v>
      </c>
      <c r="AP10">
        <f t="shared" si="19"/>
        <v>4</v>
      </c>
      <c r="AQ10">
        <f t="shared" si="20"/>
        <v>0</v>
      </c>
      <c r="AR10">
        <f t="shared" si="21"/>
        <v>0</v>
      </c>
    </row>
    <row r="11" spans="1:44" ht="30" customHeight="1" x14ac:dyDescent="0.25">
      <c r="A11" t="s">
        <v>11</v>
      </c>
      <c r="B11" t="s">
        <v>134</v>
      </c>
      <c r="C11" s="13">
        <v>45644.58326388889</v>
      </c>
      <c r="D11" t="s">
        <v>57</v>
      </c>
      <c r="E11">
        <v>18</v>
      </c>
      <c r="F11" t="s">
        <v>147</v>
      </c>
      <c r="G11" t="s">
        <v>156</v>
      </c>
      <c r="H11" t="s">
        <v>149</v>
      </c>
      <c r="I11" t="s">
        <v>150</v>
      </c>
      <c r="J11" t="s">
        <v>151</v>
      </c>
      <c r="K11" t="s">
        <v>148</v>
      </c>
      <c r="L11" t="s">
        <v>152</v>
      </c>
      <c r="M11" t="s">
        <v>157</v>
      </c>
      <c r="N11" t="s">
        <v>153</v>
      </c>
      <c r="O11" t="s">
        <v>158</v>
      </c>
      <c r="P11" t="s">
        <v>154</v>
      </c>
      <c r="Q11" t="s">
        <v>155</v>
      </c>
      <c r="R11" t="s">
        <v>159</v>
      </c>
      <c r="S11">
        <v>5</v>
      </c>
      <c r="T11">
        <v>1</v>
      </c>
      <c r="U11">
        <v>4</v>
      </c>
      <c r="V11">
        <v>1</v>
      </c>
      <c r="W11">
        <v>5</v>
      </c>
      <c r="X11">
        <v>1</v>
      </c>
      <c r="Y11">
        <v>4</v>
      </c>
      <c r="Z11">
        <v>1</v>
      </c>
      <c r="AA11">
        <v>4</v>
      </c>
      <c r="AB11">
        <v>1</v>
      </c>
      <c r="AE11" t="str">
        <f t="shared" si="8"/>
        <v>13</v>
      </c>
      <c r="AF11">
        <f t="shared" si="9"/>
        <v>100</v>
      </c>
      <c r="AG11">
        <f t="shared" si="10"/>
        <v>92.5</v>
      </c>
      <c r="AH11">
        <f t="shared" si="11"/>
        <v>37</v>
      </c>
      <c r="AI11">
        <f t="shared" si="12"/>
        <v>4</v>
      </c>
      <c r="AJ11">
        <f t="shared" si="13"/>
        <v>4</v>
      </c>
      <c r="AK11">
        <f t="shared" si="14"/>
        <v>3</v>
      </c>
      <c r="AL11">
        <f t="shared" si="15"/>
        <v>4</v>
      </c>
      <c r="AM11">
        <f t="shared" si="16"/>
        <v>4</v>
      </c>
      <c r="AN11">
        <f t="shared" si="17"/>
        <v>4</v>
      </c>
      <c r="AO11">
        <f t="shared" si="18"/>
        <v>3</v>
      </c>
      <c r="AP11">
        <f t="shared" si="19"/>
        <v>4</v>
      </c>
      <c r="AQ11">
        <f t="shared" si="20"/>
        <v>3</v>
      </c>
      <c r="AR11">
        <f t="shared" si="21"/>
        <v>4</v>
      </c>
    </row>
    <row r="12" spans="1:44" ht="30" customHeight="1" x14ac:dyDescent="0.25">
      <c r="A12" t="s">
        <v>12</v>
      </c>
      <c r="B12" t="s">
        <v>134</v>
      </c>
      <c r="C12" s="13">
        <v>45644.582407407404</v>
      </c>
      <c r="D12" t="s">
        <v>57</v>
      </c>
      <c r="E12">
        <v>18</v>
      </c>
      <c r="F12" t="s">
        <v>147</v>
      </c>
      <c r="G12" t="s">
        <v>156</v>
      </c>
      <c r="H12" t="s">
        <v>149</v>
      </c>
      <c r="I12" t="s">
        <v>150</v>
      </c>
      <c r="J12" t="s">
        <v>151</v>
      </c>
      <c r="K12" t="s">
        <v>148</v>
      </c>
      <c r="L12" t="s">
        <v>152</v>
      </c>
      <c r="M12" t="s">
        <v>157</v>
      </c>
      <c r="N12" t="s">
        <v>153</v>
      </c>
      <c r="O12" t="s">
        <v>158</v>
      </c>
      <c r="P12" t="s">
        <v>154</v>
      </c>
      <c r="Q12" t="s">
        <v>155</v>
      </c>
      <c r="R12" t="s">
        <v>159</v>
      </c>
      <c r="S12">
        <v>2</v>
      </c>
      <c r="T12">
        <v>1</v>
      </c>
      <c r="U12">
        <v>5</v>
      </c>
      <c r="V12">
        <v>1</v>
      </c>
      <c r="W12">
        <v>4</v>
      </c>
      <c r="X12">
        <v>1</v>
      </c>
      <c r="Y12">
        <v>4</v>
      </c>
      <c r="Z12">
        <v>1</v>
      </c>
      <c r="AA12">
        <v>5</v>
      </c>
      <c r="AB12">
        <v>1</v>
      </c>
      <c r="AE12" t="str">
        <f t="shared" si="8"/>
        <v>13</v>
      </c>
      <c r="AF12">
        <f t="shared" si="9"/>
        <v>100</v>
      </c>
      <c r="AG12">
        <f t="shared" si="10"/>
        <v>87.5</v>
      </c>
      <c r="AH12">
        <f t="shared" si="11"/>
        <v>35</v>
      </c>
      <c r="AI12">
        <f t="shared" si="12"/>
        <v>1</v>
      </c>
      <c r="AJ12">
        <f t="shared" si="13"/>
        <v>4</v>
      </c>
      <c r="AK12">
        <f t="shared" si="14"/>
        <v>4</v>
      </c>
      <c r="AL12">
        <f t="shared" si="15"/>
        <v>4</v>
      </c>
      <c r="AM12">
        <f t="shared" si="16"/>
        <v>3</v>
      </c>
      <c r="AN12">
        <f t="shared" si="17"/>
        <v>4</v>
      </c>
      <c r="AO12">
        <f t="shared" si="18"/>
        <v>3</v>
      </c>
      <c r="AP12">
        <f t="shared" si="19"/>
        <v>4</v>
      </c>
      <c r="AQ12">
        <f t="shared" si="20"/>
        <v>4</v>
      </c>
      <c r="AR12">
        <f t="shared" si="21"/>
        <v>4</v>
      </c>
    </row>
    <row r="13" spans="1:44" ht="30" customHeight="1" x14ac:dyDescent="0.25">
      <c r="A13" t="s">
        <v>13</v>
      </c>
      <c r="B13" t="s">
        <v>134</v>
      </c>
      <c r="C13" s="13">
        <v>45644.442696759259</v>
      </c>
      <c r="D13" t="s">
        <v>57</v>
      </c>
      <c r="E13">
        <v>21</v>
      </c>
      <c r="F13" t="s">
        <v>147</v>
      </c>
      <c r="G13" t="s">
        <v>156</v>
      </c>
      <c r="H13" t="s">
        <v>149</v>
      </c>
      <c r="I13" t="s">
        <v>150</v>
      </c>
      <c r="J13" t="s">
        <v>151</v>
      </c>
      <c r="K13" t="s">
        <v>148</v>
      </c>
      <c r="L13" t="s">
        <v>152</v>
      </c>
      <c r="M13" t="s">
        <v>157</v>
      </c>
      <c r="N13" t="s">
        <v>153</v>
      </c>
      <c r="O13" t="s">
        <v>158</v>
      </c>
      <c r="P13" t="s">
        <v>154</v>
      </c>
      <c r="Q13" t="s">
        <v>155</v>
      </c>
      <c r="R13" t="s">
        <v>159</v>
      </c>
      <c r="S13">
        <v>4</v>
      </c>
      <c r="T13">
        <v>2</v>
      </c>
      <c r="U13">
        <v>4</v>
      </c>
      <c r="V13">
        <v>3</v>
      </c>
      <c r="W13">
        <v>5</v>
      </c>
      <c r="X13">
        <v>1</v>
      </c>
      <c r="Y13">
        <v>4</v>
      </c>
      <c r="Z13">
        <v>2</v>
      </c>
      <c r="AA13">
        <v>3</v>
      </c>
      <c r="AB13">
        <v>3</v>
      </c>
      <c r="AE13" t="str">
        <f t="shared" si="8"/>
        <v>13</v>
      </c>
      <c r="AF13">
        <f t="shared" si="9"/>
        <v>100</v>
      </c>
      <c r="AG13">
        <f t="shared" si="10"/>
        <v>72.5</v>
      </c>
      <c r="AH13">
        <f t="shared" si="11"/>
        <v>29</v>
      </c>
      <c r="AI13">
        <f t="shared" si="12"/>
        <v>3</v>
      </c>
      <c r="AJ13">
        <f t="shared" si="13"/>
        <v>3</v>
      </c>
      <c r="AK13">
        <f t="shared" si="14"/>
        <v>3</v>
      </c>
      <c r="AL13">
        <f t="shared" si="15"/>
        <v>2</v>
      </c>
      <c r="AM13">
        <f t="shared" si="16"/>
        <v>4</v>
      </c>
      <c r="AN13">
        <f t="shared" si="17"/>
        <v>4</v>
      </c>
      <c r="AO13">
        <f t="shared" si="18"/>
        <v>3</v>
      </c>
      <c r="AP13">
        <f t="shared" si="19"/>
        <v>3</v>
      </c>
      <c r="AQ13">
        <f t="shared" si="20"/>
        <v>2</v>
      </c>
      <c r="AR13">
        <f t="shared" si="21"/>
        <v>2</v>
      </c>
    </row>
    <row r="14" spans="1:44" ht="30" customHeight="1" x14ac:dyDescent="0.25">
      <c r="A14" t="s">
        <v>14</v>
      </c>
      <c r="B14" t="s">
        <v>134</v>
      </c>
      <c r="C14" s="13">
        <v>45645.456574074073</v>
      </c>
      <c r="D14" t="s">
        <v>57</v>
      </c>
      <c r="E14">
        <v>20</v>
      </c>
      <c r="F14" t="s">
        <v>147</v>
      </c>
      <c r="G14" t="s">
        <v>156</v>
      </c>
      <c r="H14" t="s">
        <v>149</v>
      </c>
      <c r="I14" t="s">
        <v>150</v>
      </c>
      <c r="J14" t="s">
        <v>151</v>
      </c>
      <c r="K14" t="s">
        <v>148</v>
      </c>
      <c r="L14" t="s">
        <v>152</v>
      </c>
      <c r="M14" t="s">
        <v>157</v>
      </c>
      <c r="N14" t="s">
        <v>153</v>
      </c>
      <c r="O14" t="s">
        <v>158</v>
      </c>
      <c r="P14" t="s">
        <v>154</v>
      </c>
      <c r="Q14" t="s">
        <v>155</v>
      </c>
      <c r="R14" t="s">
        <v>159</v>
      </c>
      <c r="S14">
        <v>4</v>
      </c>
      <c r="T14">
        <v>1</v>
      </c>
      <c r="U14">
        <v>5</v>
      </c>
      <c r="V14">
        <v>1</v>
      </c>
      <c r="W14">
        <v>5</v>
      </c>
      <c r="X14">
        <v>1</v>
      </c>
      <c r="Y14">
        <v>5</v>
      </c>
      <c r="Z14">
        <v>1</v>
      </c>
      <c r="AA14">
        <v>4</v>
      </c>
      <c r="AB14">
        <v>3</v>
      </c>
      <c r="AE14" t="str">
        <f t="shared" si="8"/>
        <v>13</v>
      </c>
      <c r="AF14">
        <f t="shared" si="9"/>
        <v>100</v>
      </c>
      <c r="AG14">
        <f t="shared" si="10"/>
        <v>90</v>
      </c>
      <c r="AH14">
        <f t="shared" si="11"/>
        <v>36</v>
      </c>
      <c r="AI14">
        <f t="shared" si="12"/>
        <v>3</v>
      </c>
      <c r="AJ14">
        <f t="shared" si="13"/>
        <v>4</v>
      </c>
      <c r="AK14">
        <f t="shared" si="14"/>
        <v>4</v>
      </c>
      <c r="AL14">
        <f t="shared" si="15"/>
        <v>4</v>
      </c>
      <c r="AM14">
        <f t="shared" si="16"/>
        <v>4</v>
      </c>
      <c r="AN14">
        <f t="shared" si="17"/>
        <v>4</v>
      </c>
      <c r="AO14">
        <f t="shared" si="18"/>
        <v>4</v>
      </c>
      <c r="AP14">
        <f t="shared" si="19"/>
        <v>4</v>
      </c>
      <c r="AQ14">
        <f t="shared" si="20"/>
        <v>3</v>
      </c>
      <c r="AR14">
        <f t="shared" si="21"/>
        <v>2</v>
      </c>
    </row>
    <row r="15" spans="1:44" ht="30" customHeight="1" x14ac:dyDescent="0.25">
      <c r="A15" t="s">
        <v>15</v>
      </c>
      <c r="B15" t="s">
        <v>134</v>
      </c>
      <c r="C15" s="13">
        <v>45644.505416666667</v>
      </c>
      <c r="D15" t="s">
        <v>56</v>
      </c>
      <c r="E15">
        <v>20</v>
      </c>
      <c r="F15" t="s">
        <v>147</v>
      </c>
      <c r="G15" t="s">
        <v>156</v>
      </c>
      <c r="H15" t="s">
        <v>149</v>
      </c>
      <c r="I15" t="s">
        <v>150</v>
      </c>
      <c r="J15" t="s">
        <v>151</v>
      </c>
      <c r="K15" t="s">
        <v>158</v>
      </c>
      <c r="L15" t="s">
        <v>152</v>
      </c>
      <c r="M15" t="s">
        <v>148</v>
      </c>
      <c r="N15" t="s">
        <v>153</v>
      </c>
      <c r="O15" t="s">
        <v>148</v>
      </c>
      <c r="P15" t="s">
        <v>154</v>
      </c>
      <c r="Q15" t="s">
        <v>155</v>
      </c>
      <c r="R15" t="s">
        <v>159</v>
      </c>
      <c r="S15">
        <v>3</v>
      </c>
      <c r="T15">
        <v>4</v>
      </c>
      <c r="U15">
        <v>3</v>
      </c>
      <c r="V15">
        <v>4</v>
      </c>
      <c r="W15">
        <v>4</v>
      </c>
      <c r="X15">
        <v>4</v>
      </c>
      <c r="Y15">
        <v>3</v>
      </c>
      <c r="Z15">
        <v>4</v>
      </c>
      <c r="AA15">
        <v>2</v>
      </c>
      <c r="AB15">
        <v>5</v>
      </c>
      <c r="AE15" t="str">
        <f t="shared" si="8"/>
        <v>10</v>
      </c>
      <c r="AF15">
        <f t="shared" si="9"/>
        <v>76.923076923076934</v>
      </c>
      <c r="AG15">
        <f t="shared" si="10"/>
        <v>35</v>
      </c>
      <c r="AH15">
        <f t="shared" si="11"/>
        <v>14</v>
      </c>
      <c r="AI15">
        <f t="shared" si="12"/>
        <v>2</v>
      </c>
      <c r="AJ15">
        <f t="shared" si="13"/>
        <v>1</v>
      </c>
      <c r="AK15">
        <f t="shared" si="14"/>
        <v>2</v>
      </c>
      <c r="AL15">
        <f t="shared" si="15"/>
        <v>1</v>
      </c>
      <c r="AM15">
        <f t="shared" si="16"/>
        <v>3</v>
      </c>
      <c r="AN15">
        <f t="shared" si="17"/>
        <v>1</v>
      </c>
      <c r="AO15">
        <f t="shared" si="18"/>
        <v>2</v>
      </c>
      <c r="AP15">
        <f t="shared" si="19"/>
        <v>1</v>
      </c>
      <c r="AQ15">
        <f t="shared" si="20"/>
        <v>1</v>
      </c>
      <c r="AR15">
        <f t="shared" si="21"/>
        <v>0</v>
      </c>
    </row>
    <row r="16" spans="1:44" ht="30" customHeight="1" x14ac:dyDescent="0.25">
      <c r="A16" t="s">
        <v>16</v>
      </c>
      <c r="B16" t="s">
        <v>134</v>
      </c>
      <c r="C16" s="13">
        <v>45644.504699074074</v>
      </c>
      <c r="D16" t="s">
        <v>57</v>
      </c>
      <c r="E16">
        <v>18</v>
      </c>
      <c r="F16" t="s">
        <v>147</v>
      </c>
      <c r="G16" t="s">
        <v>156</v>
      </c>
      <c r="H16" t="s">
        <v>149</v>
      </c>
      <c r="I16" t="s">
        <v>150</v>
      </c>
      <c r="J16" t="s">
        <v>151</v>
      </c>
      <c r="K16" t="s">
        <v>148</v>
      </c>
      <c r="L16" t="s">
        <v>152</v>
      </c>
      <c r="M16" t="s">
        <v>157</v>
      </c>
      <c r="N16" t="s">
        <v>153</v>
      </c>
      <c r="O16" t="s">
        <v>158</v>
      </c>
      <c r="P16" t="s">
        <v>154</v>
      </c>
      <c r="Q16" t="s">
        <v>155</v>
      </c>
      <c r="R16" t="s">
        <v>159</v>
      </c>
      <c r="S16">
        <v>4</v>
      </c>
      <c r="T16">
        <v>2</v>
      </c>
      <c r="U16">
        <v>3</v>
      </c>
      <c r="V16">
        <v>2</v>
      </c>
      <c r="W16">
        <v>4</v>
      </c>
      <c r="X16">
        <v>2</v>
      </c>
      <c r="Y16">
        <v>3</v>
      </c>
      <c r="Z16">
        <v>2</v>
      </c>
      <c r="AA16">
        <v>3</v>
      </c>
      <c r="AB16">
        <v>3</v>
      </c>
      <c r="AE16" t="str">
        <f t="shared" si="8"/>
        <v>13</v>
      </c>
      <c r="AF16">
        <f t="shared" si="9"/>
        <v>100</v>
      </c>
      <c r="AG16">
        <f t="shared" si="10"/>
        <v>65</v>
      </c>
      <c r="AH16">
        <f t="shared" si="11"/>
        <v>26</v>
      </c>
      <c r="AI16">
        <f t="shared" si="12"/>
        <v>3</v>
      </c>
      <c r="AJ16">
        <f t="shared" si="13"/>
        <v>3</v>
      </c>
      <c r="AK16">
        <f t="shared" si="14"/>
        <v>2</v>
      </c>
      <c r="AL16">
        <f t="shared" si="15"/>
        <v>3</v>
      </c>
      <c r="AM16">
        <f t="shared" si="16"/>
        <v>3</v>
      </c>
      <c r="AN16">
        <f t="shared" si="17"/>
        <v>3</v>
      </c>
      <c r="AO16">
        <f t="shared" si="18"/>
        <v>2</v>
      </c>
      <c r="AP16">
        <f t="shared" si="19"/>
        <v>3</v>
      </c>
      <c r="AQ16">
        <f t="shared" si="20"/>
        <v>2</v>
      </c>
      <c r="AR16">
        <f t="shared" si="21"/>
        <v>2</v>
      </c>
    </row>
    <row r="17" spans="1:44" ht="30" customHeight="1" x14ac:dyDescent="0.25">
      <c r="A17" t="s">
        <v>17</v>
      </c>
      <c r="B17" t="s">
        <v>134</v>
      </c>
      <c r="C17" s="13">
        <v>45644.504571759258</v>
      </c>
      <c r="D17" t="s">
        <v>55</v>
      </c>
      <c r="E17">
        <v>19</v>
      </c>
      <c r="F17" t="s">
        <v>147</v>
      </c>
      <c r="G17" t="s">
        <v>157</v>
      </c>
      <c r="H17" t="s">
        <v>149</v>
      </c>
      <c r="I17" t="s">
        <v>150</v>
      </c>
      <c r="J17" t="s">
        <v>151</v>
      </c>
      <c r="K17" t="s">
        <v>148</v>
      </c>
      <c r="L17" t="s">
        <v>152</v>
      </c>
      <c r="M17" t="s">
        <v>156</v>
      </c>
      <c r="N17" t="s">
        <v>153</v>
      </c>
      <c r="O17" t="s">
        <v>158</v>
      </c>
      <c r="P17" t="s">
        <v>154</v>
      </c>
      <c r="Q17" t="s">
        <v>155</v>
      </c>
      <c r="R17" t="s">
        <v>159</v>
      </c>
      <c r="S17">
        <v>3</v>
      </c>
      <c r="T17">
        <v>1</v>
      </c>
      <c r="U17">
        <v>5</v>
      </c>
      <c r="V17">
        <v>4</v>
      </c>
      <c r="W17">
        <v>4</v>
      </c>
      <c r="X17">
        <v>2</v>
      </c>
      <c r="Y17">
        <v>5</v>
      </c>
      <c r="Z17">
        <v>2</v>
      </c>
      <c r="AA17">
        <v>4</v>
      </c>
      <c r="AB17">
        <v>2</v>
      </c>
      <c r="AE17" t="str">
        <f t="shared" si="8"/>
        <v>11</v>
      </c>
      <c r="AF17">
        <f t="shared" si="9"/>
        <v>84.615384615384613</v>
      </c>
      <c r="AG17">
        <f t="shared" si="10"/>
        <v>75</v>
      </c>
      <c r="AH17">
        <f t="shared" si="11"/>
        <v>30</v>
      </c>
      <c r="AI17">
        <f t="shared" si="12"/>
        <v>2</v>
      </c>
      <c r="AJ17">
        <f t="shared" si="13"/>
        <v>4</v>
      </c>
      <c r="AK17">
        <f t="shared" si="14"/>
        <v>4</v>
      </c>
      <c r="AL17">
        <f t="shared" si="15"/>
        <v>1</v>
      </c>
      <c r="AM17">
        <f t="shared" si="16"/>
        <v>3</v>
      </c>
      <c r="AN17">
        <f t="shared" si="17"/>
        <v>3</v>
      </c>
      <c r="AO17">
        <f t="shared" si="18"/>
        <v>4</v>
      </c>
      <c r="AP17">
        <f t="shared" si="19"/>
        <v>3</v>
      </c>
      <c r="AQ17">
        <f t="shared" si="20"/>
        <v>3</v>
      </c>
      <c r="AR17">
        <f t="shared" si="21"/>
        <v>3</v>
      </c>
    </row>
    <row r="18" spans="1:44" ht="30" customHeight="1" x14ac:dyDescent="0.25">
      <c r="A18" t="s">
        <v>18</v>
      </c>
      <c r="B18" t="s">
        <v>134</v>
      </c>
      <c r="C18" s="13">
        <v>45644.498344907406</v>
      </c>
      <c r="D18" t="s">
        <v>60</v>
      </c>
      <c r="E18">
        <v>19</v>
      </c>
      <c r="F18" t="s">
        <v>147</v>
      </c>
      <c r="G18" t="s">
        <v>92</v>
      </c>
      <c r="H18" t="s">
        <v>149</v>
      </c>
      <c r="I18" t="s">
        <v>150</v>
      </c>
      <c r="J18" t="s">
        <v>155</v>
      </c>
      <c r="K18" t="s">
        <v>152</v>
      </c>
      <c r="L18" t="s">
        <v>151</v>
      </c>
      <c r="M18" t="s">
        <v>156</v>
      </c>
      <c r="N18" t="s">
        <v>153</v>
      </c>
      <c r="O18" t="s">
        <v>155</v>
      </c>
      <c r="P18" t="s">
        <v>156</v>
      </c>
      <c r="Q18" t="s">
        <v>155</v>
      </c>
      <c r="R18" t="s">
        <v>159</v>
      </c>
      <c r="S18">
        <v>2</v>
      </c>
      <c r="T18">
        <v>4</v>
      </c>
      <c r="U18">
        <v>3</v>
      </c>
      <c r="V18">
        <v>1</v>
      </c>
      <c r="W18">
        <v>2</v>
      </c>
      <c r="X18">
        <v>1</v>
      </c>
      <c r="Y18">
        <v>2</v>
      </c>
      <c r="Z18">
        <v>4</v>
      </c>
      <c r="AA18">
        <v>1</v>
      </c>
      <c r="AB18">
        <v>4</v>
      </c>
      <c r="AE18" t="str">
        <f t="shared" si="8"/>
        <v xml:space="preserve">6 </v>
      </c>
      <c r="AF18">
        <f t="shared" si="9"/>
        <v>46.153846153846153</v>
      </c>
      <c r="AG18">
        <f t="shared" si="10"/>
        <v>40</v>
      </c>
      <c r="AH18">
        <f t="shared" si="11"/>
        <v>16</v>
      </c>
      <c r="AI18">
        <f t="shared" si="12"/>
        <v>1</v>
      </c>
      <c r="AJ18">
        <f t="shared" si="13"/>
        <v>1</v>
      </c>
      <c r="AK18">
        <f t="shared" si="14"/>
        <v>2</v>
      </c>
      <c r="AL18">
        <f t="shared" si="15"/>
        <v>4</v>
      </c>
      <c r="AM18">
        <f t="shared" si="16"/>
        <v>1</v>
      </c>
      <c r="AN18">
        <f t="shared" si="17"/>
        <v>4</v>
      </c>
      <c r="AO18">
        <f t="shared" si="18"/>
        <v>1</v>
      </c>
      <c r="AP18">
        <f t="shared" si="19"/>
        <v>1</v>
      </c>
      <c r="AQ18">
        <f t="shared" si="20"/>
        <v>0</v>
      </c>
      <c r="AR18">
        <f t="shared" si="21"/>
        <v>1</v>
      </c>
    </row>
    <row r="19" spans="1:44" ht="30" customHeight="1" x14ac:dyDescent="0.25">
      <c r="A19" t="s">
        <v>19</v>
      </c>
      <c r="B19" t="s">
        <v>134</v>
      </c>
      <c r="C19" s="13">
        <v>45644.498506944445</v>
      </c>
      <c r="D19" t="s">
        <v>54</v>
      </c>
      <c r="E19">
        <v>19</v>
      </c>
      <c r="F19" t="s">
        <v>147</v>
      </c>
      <c r="G19" t="s">
        <v>156</v>
      </c>
      <c r="H19" t="s">
        <v>149</v>
      </c>
      <c r="I19" t="s">
        <v>150</v>
      </c>
      <c r="J19" t="s">
        <v>151</v>
      </c>
      <c r="K19" t="s">
        <v>148</v>
      </c>
      <c r="L19" t="s">
        <v>152</v>
      </c>
      <c r="M19" t="s">
        <v>157</v>
      </c>
      <c r="N19" t="s">
        <v>153</v>
      </c>
      <c r="O19" t="s">
        <v>147</v>
      </c>
      <c r="P19" t="s">
        <v>154</v>
      </c>
      <c r="Q19" t="s">
        <v>155</v>
      </c>
      <c r="R19" t="s">
        <v>159</v>
      </c>
      <c r="S19">
        <v>4</v>
      </c>
      <c r="T19">
        <v>2</v>
      </c>
      <c r="U19">
        <v>5</v>
      </c>
      <c r="V19">
        <v>3</v>
      </c>
      <c r="W19">
        <v>4</v>
      </c>
      <c r="X19">
        <v>2</v>
      </c>
      <c r="Y19">
        <v>4</v>
      </c>
      <c r="Z19">
        <v>1</v>
      </c>
      <c r="AA19">
        <v>4</v>
      </c>
      <c r="AB19">
        <v>1</v>
      </c>
      <c r="AE19" t="str">
        <f t="shared" si="8"/>
        <v>12</v>
      </c>
      <c r="AF19">
        <f t="shared" si="9"/>
        <v>92.307692307692307</v>
      </c>
      <c r="AG19">
        <f t="shared" si="10"/>
        <v>80</v>
      </c>
      <c r="AH19">
        <f t="shared" si="11"/>
        <v>32</v>
      </c>
      <c r="AI19">
        <f t="shared" si="12"/>
        <v>3</v>
      </c>
      <c r="AJ19">
        <f t="shared" si="13"/>
        <v>3</v>
      </c>
      <c r="AK19">
        <f t="shared" si="14"/>
        <v>4</v>
      </c>
      <c r="AL19">
        <f t="shared" si="15"/>
        <v>2</v>
      </c>
      <c r="AM19">
        <f t="shared" si="16"/>
        <v>3</v>
      </c>
      <c r="AN19">
        <f t="shared" si="17"/>
        <v>3</v>
      </c>
      <c r="AO19">
        <f t="shared" si="18"/>
        <v>3</v>
      </c>
      <c r="AP19">
        <f t="shared" si="19"/>
        <v>4</v>
      </c>
      <c r="AQ19">
        <f t="shared" si="20"/>
        <v>3</v>
      </c>
      <c r="AR19">
        <f t="shared" si="21"/>
        <v>4</v>
      </c>
    </row>
    <row r="20" spans="1:44" ht="30" customHeight="1" x14ac:dyDescent="0.25">
      <c r="A20" t="s">
        <v>20</v>
      </c>
      <c r="B20" t="s">
        <v>134</v>
      </c>
      <c r="C20" s="13">
        <v>45644.504814814813</v>
      </c>
      <c r="D20" t="s">
        <v>57</v>
      </c>
      <c r="E20">
        <v>20</v>
      </c>
      <c r="F20" t="s">
        <v>147</v>
      </c>
      <c r="G20" t="s">
        <v>156</v>
      </c>
      <c r="H20" t="s">
        <v>149</v>
      </c>
      <c r="I20" t="s">
        <v>150</v>
      </c>
      <c r="J20" t="s">
        <v>151</v>
      </c>
      <c r="K20" t="s">
        <v>148</v>
      </c>
      <c r="L20" t="s">
        <v>152</v>
      </c>
      <c r="M20" t="s">
        <v>157</v>
      </c>
      <c r="N20" t="s">
        <v>153</v>
      </c>
      <c r="O20" t="s">
        <v>158</v>
      </c>
      <c r="P20" t="s">
        <v>154</v>
      </c>
      <c r="Q20" t="s">
        <v>155</v>
      </c>
      <c r="R20" t="s">
        <v>159</v>
      </c>
      <c r="S20">
        <v>2</v>
      </c>
      <c r="T20">
        <v>1</v>
      </c>
      <c r="U20">
        <v>5</v>
      </c>
      <c r="V20">
        <v>1</v>
      </c>
      <c r="W20">
        <v>4</v>
      </c>
      <c r="X20">
        <v>1</v>
      </c>
      <c r="Y20">
        <v>3</v>
      </c>
      <c r="Z20">
        <v>2</v>
      </c>
      <c r="AA20">
        <v>2</v>
      </c>
      <c r="AB20">
        <v>1</v>
      </c>
      <c r="AE20" t="str">
        <f t="shared" si="8"/>
        <v>13</v>
      </c>
      <c r="AF20">
        <f t="shared" si="9"/>
        <v>100</v>
      </c>
      <c r="AG20">
        <f t="shared" si="10"/>
        <v>75</v>
      </c>
      <c r="AH20">
        <f t="shared" si="11"/>
        <v>30</v>
      </c>
      <c r="AI20">
        <f t="shared" si="12"/>
        <v>1</v>
      </c>
      <c r="AJ20">
        <f t="shared" si="13"/>
        <v>4</v>
      </c>
      <c r="AK20">
        <f t="shared" si="14"/>
        <v>4</v>
      </c>
      <c r="AL20">
        <f t="shared" si="15"/>
        <v>4</v>
      </c>
      <c r="AM20">
        <f t="shared" si="16"/>
        <v>3</v>
      </c>
      <c r="AN20">
        <f t="shared" si="17"/>
        <v>4</v>
      </c>
      <c r="AO20">
        <f t="shared" si="18"/>
        <v>2</v>
      </c>
      <c r="AP20">
        <f t="shared" si="19"/>
        <v>3</v>
      </c>
      <c r="AQ20">
        <f t="shared" si="20"/>
        <v>1</v>
      </c>
      <c r="AR20">
        <f t="shared" si="21"/>
        <v>4</v>
      </c>
    </row>
    <row r="21" spans="1:44" ht="30" customHeight="1" x14ac:dyDescent="0.25">
      <c r="A21" t="s">
        <v>21</v>
      </c>
      <c r="B21" t="s">
        <v>134</v>
      </c>
      <c r="C21" s="13">
        <v>45644.579548611109</v>
      </c>
      <c r="D21" t="s">
        <v>56</v>
      </c>
      <c r="E21">
        <v>19</v>
      </c>
      <c r="F21" t="s">
        <v>147</v>
      </c>
      <c r="G21" t="s">
        <v>148</v>
      </c>
      <c r="H21" t="s">
        <v>149</v>
      </c>
      <c r="I21" t="s">
        <v>150</v>
      </c>
      <c r="J21" t="s">
        <v>151</v>
      </c>
      <c r="K21" t="s">
        <v>158</v>
      </c>
      <c r="L21" t="s">
        <v>152</v>
      </c>
      <c r="M21" t="s">
        <v>148</v>
      </c>
      <c r="N21" t="s">
        <v>153</v>
      </c>
      <c r="O21" t="s">
        <v>158</v>
      </c>
      <c r="P21" t="s">
        <v>154</v>
      </c>
      <c r="Q21" t="s">
        <v>155</v>
      </c>
      <c r="R21" t="s">
        <v>159</v>
      </c>
      <c r="S21">
        <v>4</v>
      </c>
      <c r="T21">
        <v>3</v>
      </c>
      <c r="U21">
        <v>4</v>
      </c>
      <c r="V21">
        <v>3</v>
      </c>
      <c r="W21">
        <v>4</v>
      </c>
      <c r="X21">
        <v>2</v>
      </c>
      <c r="Y21">
        <v>4</v>
      </c>
      <c r="Z21">
        <v>4</v>
      </c>
      <c r="AA21">
        <v>4</v>
      </c>
      <c r="AB21">
        <v>4</v>
      </c>
      <c r="AE21" t="str">
        <f t="shared" si="8"/>
        <v>10</v>
      </c>
      <c r="AF21">
        <f t="shared" si="9"/>
        <v>76.923076923076934</v>
      </c>
      <c r="AG21">
        <f t="shared" si="10"/>
        <v>60</v>
      </c>
      <c r="AH21">
        <f t="shared" si="11"/>
        <v>24</v>
      </c>
      <c r="AI21">
        <f t="shared" si="12"/>
        <v>3</v>
      </c>
      <c r="AJ21">
        <f t="shared" si="13"/>
        <v>2</v>
      </c>
      <c r="AK21">
        <f t="shared" si="14"/>
        <v>3</v>
      </c>
      <c r="AL21">
        <f t="shared" si="15"/>
        <v>2</v>
      </c>
      <c r="AM21">
        <f t="shared" si="16"/>
        <v>3</v>
      </c>
      <c r="AN21">
        <f t="shared" si="17"/>
        <v>3</v>
      </c>
      <c r="AO21">
        <f t="shared" si="18"/>
        <v>3</v>
      </c>
      <c r="AP21">
        <f t="shared" si="19"/>
        <v>1</v>
      </c>
      <c r="AQ21">
        <f t="shared" si="20"/>
        <v>3</v>
      </c>
      <c r="AR21">
        <f t="shared" si="21"/>
        <v>1</v>
      </c>
    </row>
    <row r="22" spans="1:44" ht="30" customHeight="1" x14ac:dyDescent="0.25">
      <c r="A22" t="s">
        <v>22</v>
      </c>
      <c r="B22" t="s">
        <v>134</v>
      </c>
      <c r="C22" s="13">
        <v>45644.496921296297</v>
      </c>
      <c r="D22" t="s">
        <v>57</v>
      </c>
      <c r="E22">
        <v>19</v>
      </c>
      <c r="F22" t="s">
        <v>147</v>
      </c>
      <c r="G22" t="s">
        <v>156</v>
      </c>
      <c r="H22" t="s">
        <v>149</v>
      </c>
      <c r="I22" t="s">
        <v>150</v>
      </c>
      <c r="J22" t="s">
        <v>151</v>
      </c>
      <c r="K22" t="s">
        <v>148</v>
      </c>
      <c r="L22" t="s">
        <v>152</v>
      </c>
      <c r="M22" t="s">
        <v>157</v>
      </c>
      <c r="N22" t="s">
        <v>153</v>
      </c>
      <c r="O22" t="s">
        <v>158</v>
      </c>
      <c r="P22" t="s">
        <v>154</v>
      </c>
      <c r="Q22" t="s">
        <v>155</v>
      </c>
      <c r="R22" t="s">
        <v>159</v>
      </c>
      <c r="S22">
        <v>4</v>
      </c>
      <c r="T22">
        <v>5</v>
      </c>
      <c r="U22">
        <v>5</v>
      </c>
      <c r="V22">
        <v>3</v>
      </c>
      <c r="W22">
        <v>4</v>
      </c>
      <c r="X22">
        <v>1</v>
      </c>
      <c r="Y22">
        <v>4</v>
      </c>
      <c r="Z22">
        <v>2</v>
      </c>
      <c r="AA22">
        <v>5</v>
      </c>
      <c r="AB22">
        <v>3</v>
      </c>
      <c r="AE22" t="str">
        <f t="shared" si="8"/>
        <v>13</v>
      </c>
      <c r="AF22">
        <f t="shared" si="9"/>
        <v>100</v>
      </c>
      <c r="AG22">
        <f t="shared" si="10"/>
        <v>70</v>
      </c>
      <c r="AH22">
        <f t="shared" si="11"/>
        <v>28</v>
      </c>
      <c r="AI22">
        <f t="shared" si="12"/>
        <v>3</v>
      </c>
      <c r="AJ22">
        <f t="shared" si="13"/>
        <v>0</v>
      </c>
      <c r="AK22">
        <f t="shared" si="14"/>
        <v>4</v>
      </c>
      <c r="AL22">
        <f t="shared" si="15"/>
        <v>2</v>
      </c>
      <c r="AM22">
        <f t="shared" si="16"/>
        <v>3</v>
      </c>
      <c r="AN22">
        <f t="shared" si="17"/>
        <v>4</v>
      </c>
      <c r="AO22">
        <f t="shared" si="18"/>
        <v>3</v>
      </c>
      <c r="AP22">
        <f t="shared" si="19"/>
        <v>3</v>
      </c>
      <c r="AQ22">
        <f t="shared" si="20"/>
        <v>4</v>
      </c>
      <c r="AR22">
        <f t="shared" si="21"/>
        <v>2</v>
      </c>
    </row>
    <row r="23" spans="1:44" ht="30" customHeight="1" x14ac:dyDescent="0.25">
      <c r="A23" t="s">
        <v>23</v>
      </c>
      <c r="B23" t="s">
        <v>134</v>
      </c>
      <c r="C23" s="13">
        <v>45644.579143518517</v>
      </c>
      <c r="D23" t="s">
        <v>58</v>
      </c>
      <c r="E23">
        <v>28</v>
      </c>
      <c r="F23" t="s">
        <v>147</v>
      </c>
      <c r="G23" t="s">
        <v>156</v>
      </c>
      <c r="H23" t="s">
        <v>149</v>
      </c>
      <c r="I23" t="s">
        <v>150</v>
      </c>
      <c r="J23" t="s">
        <v>151</v>
      </c>
      <c r="K23" t="s">
        <v>152</v>
      </c>
      <c r="L23" t="s">
        <v>149</v>
      </c>
      <c r="M23" t="s">
        <v>148</v>
      </c>
      <c r="N23" t="s">
        <v>153</v>
      </c>
      <c r="O23" t="s">
        <v>148</v>
      </c>
      <c r="P23" t="s">
        <v>154</v>
      </c>
      <c r="Q23" t="s">
        <v>155</v>
      </c>
      <c r="R23" t="s">
        <v>159</v>
      </c>
      <c r="S23">
        <v>4</v>
      </c>
      <c r="T23">
        <v>3</v>
      </c>
      <c r="U23">
        <v>4</v>
      </c>
      <c r="V23">
        <v>4</v>
      </c>
      <c r="W23">
        <v>4</v>
      </c>
      <c r="X23">
        <v>4</v>
      </c>
      <c r="Y23">
        <v>2</v>
      </c>
      <c r="Z23">
        <v>4</v>
      </c>
      <c r="AA23">
        <v>4</v>
      </c>
      <c r="AB23">
        <v>4</v>
      </c>
      <c r="AE23" t="str">
        <f t="shared" si="8"/>
        <v xml:space="preserve">9 </v>
      </c>
      <c r="AF23">
        <f t="shared" si="9"/>
        <v>69.230769230769226</v>
      </c>
      <c r="AG23">
        <f t="shared" si="10"/>
        <v>47.5</v>
      </c>
      <c r="AH23">
        <f t="shared" si="11"/>
        <v>19</v>
      </c>
      <c r="AI23">
        <f t="shared" si="12"/>
        <v>3</v>
      </c>
      <c r="AJ23">
        <f t="shared" si="13"/>
        <v>2</v>
      </c>
      <c r="AK23">
        <f t="shared" si="14"/>
        <v>3</v>
      </c>
      <c r="AL23">
        <f t="shared" si="15"/>
        <v>1</v>
      </c>
      <c r="AM23">
        <f t="shared" si="16"/>
        <v>3</v>
      </c>
      <c r="AN23">
        <f t="shared" si="17"/>
        <v>1</v>
      </c>
      <c r="AO23">
        <f t="shared" si="18"/>
        <v>1</v>
      </c>
      <c r="AP23">
        <f t="shared" si="19"/>
        <v>1</v>
      </c>
      <c r="AQ23">
        <f t="shared" si="20"/>
        <v>3</v>
      </c>
      <c r="AR23">
        <f t="shared" si="21"/>
        <v>1</v>
      </c>
    </row>
    <row r="24" spans="1:44" ht="30" customHeight="1" x14ac:dyDescent="0.25">
      <c r="A24" t="s">
        <v>24</v>
      </c>
      <c r="B24" t="s">
        <v>134</v>
      </c>
      <c r="C24" s="13">
        <v>45645.45648148148</v>
      </c>
      <c r="D24" t="s">
        <v>57</v>
      </c>
      <c r="E24">
        <v>20</v>
      </c>
      <c r="F24" t="s">
        <v>147</v>
      </c>
      <c r="G24" t="s">
        <v>156</v>
      </c>
      <c r="H24" t="s">
        <v>149</v>
      </c>
      <c r="I24" t="s">
        <v>150</v>
      </c>
      <c r="J24" t="s">
        <v>151</v>
      </c>
      <c r="K24" t="s">
        <v>148</v>
      </c>
      <c r="L24" t="s">
        <v>152</v>
      </c>
      <c r="M24" t="s">
        <v>157</v>
      </c>
      <c r="N24" t="s">
        <v>153</v>
      </c>
      <c r="O24" t="s">
        <v>158</v>
      </c>
      <c r="P24" t="s">
        <v>154</v>
      </c>
      <c r="Q24" t="s">
        <v>155</v>
      </c>
      <c r="R24" t="s">
        <v>159</v>
      </c>
      <c r="S24">
        <v>3</v>
      </c>
      <c r="T24">
        <v>2</v>
      </c>
      <c r="U24">
        <v>5</v>
      </c>
      <c r="V24">
        <v>3</v>
      </c>
      <c r="W24">
        <v>4</v>
      </c>
      <c r="X24">
        <v>2</v>
      </c>
      <c r="Y24">
        <v>4</v>
      </c>
      <c r="Z24">
        <v>1</v>
      </c>
      <c r="AA24">
        <v>4</v>
      </c>
      <c r="AB24">
        <v>3</v>
      </c>
      <c r="AE24" t="str">
        <f t="shared" si="8"/>
        <v>13</v>
      </c>
      <c r="AF24">
        <f t="shared" si="9"/>
        <v>100</v>
      </c>
      <c r="AG24">
        <f t="shared" si="10"/>
        <v>72.5</v>
      </c>
      <c r="AH24">
        <f t="shared" si="11"/>
        <v>29</v>
      </c>
      <c r="AI24">
        <f t="shared" si="12"/>
        <v>2</v>
      </c>
      <c r="AJ24">
        <f t="shared" si="13"/>
        <v>3</v>
      </c>
      <c r="AK24">
        <f t="shared" si="14"/>
        <v>4</v>
      </c>
      <c r="AL24">
        <f t="shared" si="15"/>
        <v>2</v>
      </c>
      <c r="AM24">
        <f t="shared" si="16"/>
        <v>3</v>
      </c>
      <c r="AN24">
        <f t="shared" si="17"/>
        <v>3</v>
      </c>
      <c r="AO24">
        <f t="shared" si="18"/>
        <v>3</v>
      </c>
      <c r="AP24">
        <f t="shared" si="19"/>
        <v>4</v>
      </c>
      <c r="AQ24">
        <f t="shared" si="20"/>
        <v>3</v>
      </c>
      <c r="AR24">
        <f t="shared" si="21"/>
        <v>2</v>
      </c>
    </row>
    <row r="25" spans="1:44" ht="30" customHeight="1" x14ac:dyDescent="0.25">
      <c r="A25" t="s">
        <v>25</v>
      </c>
      <c r="B25" t="s">
        <v>134</v>
      </c>
      <c r="C25" s="13">
        <v>45644.432534722226</v>
      </c>
      <c r="D25" t="s">
        <v>54</v>
      </c>
      <c r="E25">
        <v>21</v>
      </c>
      <c r="F25" t="s">
        <v>147</v>
      </c>
      <c r="G25" t="s">
        <v>156</v>
      </c>
      <c r="H25" t="s">
        <v>149</v>
      </c>
      <c r="I25" t="s">
        <v>150</v>
      </c>
      <c r="J25" t="s">
        <v>151</v>
      </c>
      <c r="K25" t="s">
        <v>152</v>
      </c>
      <c r="L25" t="s">
        <v>152</v>
      </c>
      <c r="M25" t="s">
        <v>157</v>
      </c>
      <c r="N25" t="s">
        <v>153</v>
      </c>
      <c r="O25" t="s">
        <v>158</v>
      </c>
      <c r="P25" t="s">
        <v>154</v>
      </c>
      <c r="Q25" t="s">
        <v>155</v>
      </c>
      <c r="R25" t="s">
        <v>159</v>
      </c>
      <c r="S25">
        <v>2</v>
      </c>
      <c r="T25">
        <v>4</v>
      </c>
      <c r="U25">
        <v>3</v>
      </c>
      <c r="V25">
        <v>3</v>
      </c>
      <c r="W25">
        <v>3</v>
      </c>
      <c r="X25">
        <v>3</v>
      </c>
      <c r="Y25">
        <v>3</v>
      </c>
      <c r="Z25">
        <v>3</v>
      </c>
      <c r="AA25">
        <v>3</v>
      </c>
      <c r="AB25">
        <v>3</v>
      </c>
      <c r="AE25" t="str">
        <f t="shared" si="8"/>
        <v>12</v>
      </c>
      <c r="AF25">
        <f t="shared" si="9"/>
        <v>92.307692307692307</v>
      </c>
      <c r="AG25">
        <f t="shared" si="10"/>
        <v>45</v>
      </c>
      <c r="AH25">
        <f t="shared" si="11"/>
        <v>18</v>
      </c>
      <c r="AI25">
        <f t="shared" si="12"/>
        <v>1</v>
      </c>
      <c r="AJ25">
        <f t="shared" si="13"/>
        <v>1</v>
      </c>
      <c r="AK25">
        <f t="shared" si="14"/>
        <v>2</v>
      </c>
      <c r="AL25">
        <f t="shared" si="15"/>
        <v>2</v>
      </c>
      <c r="AM25">
        <f t="shared" si="16"/>
        <v>2</v>
      </c>
      <c r="AN25">
        <f t="shared" si="17"/>
        <v>2</v>
      </c>
      <c r="AO25">
        <f t="shared" si="18"/>
        <v>2</v>
      </c>
      <c r="AP25">
        <f t="shared" si="19"/>
        <v>2</v>
      </c>
      <c r="AQ25">
        <f t="shared" si="20"/>
        <v>2</v>
      </c>
      <c r="AR25">
        <f t="shared" si="21"/>
        <v>2</v>
      </c>
    </row>
    <row r="26" spans="1:44" ht="30" customHeight="1" x14ac:dyDescent="0.25">
      <c r="A26" t="s">
        <v>26</v>
      </c>
      <c r="B26" t="s">
        <v>134</v>
      </c>
      <c r="C26" s="13">
        <v>45645.450497685182</v>
      </c>
      <c r="D26" t="s">
        <v>59</v>
      </c>
      <c r="E26">
        <v>20</v>
      </c>
      <c r="F26" t="s">
        <v>147</v>
      </c>
      <c r="G26" t="s">
        <v>92</v>
      </c>
      <c r="H26" t="s">
        <v>149</v>
      </c>
      <c r="I26" t="s">
        <v>150</v>
      </c>
      <c r="J26" t="s">
        <v>151</v>
      </c>
      <c r="K26" t="s">
        <v>152</v>
      </c>
      <c r="L26" t="s">
        <v>155</v>
      </c>
      <c r="M26" t="s">
        <v>157</v>
      </c>
      <c r="N26" t="s">
        <v>158</v>
      </c>
      <c r="O26" t="s">
        <v>148</v>
      </c>
      <c r="P26" t="s">
        <v>154</v>
      </c>
      <c r="Q26" t="s">
        <v>155</v>
      </c>
      <c r="R26" t="s">
        <v>159</v>
      </c>
      <c r="S26">
        <v>5</v>
      </c>
      <c r="T26">
        <v>1</v>
      </c>
      <c r="U26">
        <v>5</v>
      </c>
      <c r="V26">
        <v>4</v>
      </c>
      <c r="W26">
        <v>5</v>
      </c>
      <c r="X26">
        <v>1</v>
      </c>
      <c r="Y26">
        <v>4</v>
      </c>
      <c r="Z26">
        <v>1</v>
      </c>
      <c r="AA26">
        <v>3</v>
      </c>
      <c r="AB26">
        <v>4</v>
      </c>
      <c r="AE26" t="str">
        <f t="shared" si="8"/>
        <v xml:space="preserve">8 </v>
      </c>
      <c r="AF26">
        <f t="shared" si="9"/>
        <v>61.53846153846154</v>
      </c>
      <c r="AG26">
        <f t="shared" si="10"/>
        <v>77.5</v>
      </c>
      <c r="AH26">
        <f t="shared" si="11"/>
        <v>31</v>
      </c>
      <c r="AI26">
        <f t="shared" si="12"/>
        <v>4</v>
      </c>
      <c r="AJ26">
        <f t="shared" si="13"/>
        <v>4</v>
      </c>
      <c r="AK26">
        <f t="shared" si="14"/>
        <v>4</v>
      </c>
      <c r="AL26">
        <f t="shared" si="15"/>
        <v>1</v>
      </c>
      <c r="AM26">
        <f t="shared" si="16"/>
        <v>4</v>
      </c>
      <c r="AN26">
        <f t="shared" si="17"/>
        <v>4</v>
      </c>
      <c r="AO26">
        <f t="shared" si="18"/>
        <v>3</v>
      </c>
      <c r="AP26">
        <f t="shared" si="19"/>
        <v>4</v>
      </c>
      <c r="AQ26">
        <f t="shared" si="20"/>
        <v>2</v>
      </c>
      <c r="AR26">
        <f t="shared" si="21"/>
        <v>1</v>
      </c>
    </row>
    <row r="27" spans="1:44" ht="30" customHeight="1" x14ac:dyDescent="0.25">
      <c r="A27" t="s">
        <v>27</v>
      </c>
      <c r="B27" t="s">
        <v>134</v>
      </c>
      <c r="C27" s="13">
        <v>45644.505347222221</v>
      </c>
      <c r="D27" t="s">
        <v>57</v>
      </c>
      <c r="E27">
        <v>19</v>
      </c>
      <c r="F27" t="s">
        <v>147</v>
      </c>
      <c r="G27" t="s">
        <v>156</v>
      </c>
      <c r="H27" t="s">
        <v>149</v>
      </c>
      <c r="I27" t="s">
        <v>150</v>
      </c>
      <c r="J27" t="s">
        <v>151</v>
      </c>
      <c r="K27" t="s">
        <v>148</v>
      </c>
      <c r="L27" t="s">
        <v>152</v>
      </c>
      <c r="M27" t="s">
        <v>157</v>
      </c>
      <c r="N27" t="s">
        <v>153</v>
      </c>
      <c r="O27" t="s">
        <v>158</v>
      </c>
      <c r="P27" t="s">
        <v>154</v>
      </c>
      <c r="Q27" t="s">
        <v>155</v>
      </c>
      <c r="R27" t="s">
        <v>159</v>
      </c>
      <c r="S27">
        <v>3</v>
      </c>
      <c r="T27">
        <v>1</v>
      </c>
      <c r="U27">
        <v>5</v>
      </c>
      <c r="V27">
        <v>1</v>
      </c>
      <c r="W27">
        <v>4</v>
      </c>
      <c r="X27">
        <v>1</v>
      </c>
      <c r="Y27">
        <v>3</v>
      </c>
      <c r="Z27">
        <v>1</v>
      </c>
      <c r="AA27">
        <v>4</v>
      </c>
      <c r="AB27">
        <v>2</v>
      </c>
      <c r="AE27" t="str">
        <f t="shared" si="8"/>
        <v>13</v>
      </c>
      <c r="AF27">
        <f t="shared" si="9"/>
        <v>100</v>
      </c>
      <c r="AG27">
        <f t="shared" si="10"/>
        <v>82.5</v>
      </c>
      <c r="AH27">
        <f t="shared" si="11"/>
        <v>33</v>
      </c>
      <c r="AI27">
        <f t="shared" si="12"/>
        <v>2</v>
      </c>
      <c r="AJ27">
        <f t="shared" si="13"/>
        <v>4</v>
      </c>
      <c r="AK27">
        <f t="shared" si="14"/>
        <v>4</v>
      </c>
      <c r="AL27">
        <f t="shared" si="15"/>
        <v>4</v>
      </c>
      <c r="AM27">
        <f t="shared" si="16"/>
        <v>3</v>
      </c>
      <c r="AN27">
        <f t="shared" si="17"/>
        <v>4</v>
      </c>
      <c r="AO27">
        <f t="shared" si="18"/>
        <v>2</v>
      </c>
      <c r="AP27">
        <f t="shared" si="19"/>
        <v>4</v>
      </c>
      <c r="AQ27">
        <f t="shared" si="20"/>
        <v>3</v>
      </c>
      <c r="AR27">
        <f t="shared" si="21"/>
        <v>3</v>
      </c>
    </row>
    <row r="28" spans="1:44" ht="30" customHeight="1" x14ac:dyDescent="0.25">
      <c r="A28" t="s">
        <v>28</v>
      </c>
      <c r="B28" t="s">
        <v>134</v>
      </c>
      <c r="C28" s="13">
        <v>45644.440844907411</v>
      </c>
      <c r="D28" t="s">
        <v>57</v>
      </c>
      <c r="E28">
        <v>20</v>
      </c>
      <c r="F28" t="s">
        <v>147</v>
      </c>
      <c r="G28" t="s">
        <v>156</v>
      </c>
      <c r="H28" t="s">
        <v>149</v>
      </c>
      <c r="I28" t="s">
        <v>150</v>
      </c>
      <c r="J28" t="s">
        <v>151</v>
      </c>
      <c r="K28" t="s">
        <v>148</v>
      </c>
      <c r="L28" t="s">
        <v>152</v>
      </c>
      <c r="M28" t="s">
        <v>157</v>
      </c>
      <c r="N28" t="s">
        <v>153</v>
      </c>
      <c r="O28" t="s">
        <v>158</v>
      </c>
      <c r="P28" t="s">
        <v>154</v>
      </c>
      <c r="Q28" t="s">
        <v>155</v>
      </c>
      <c r="R28" t="s">
        <v>159</v>
      </c>
      <c r="S28">
        <v>4</v>
      </c>
      <c r="T28">
        <v>2</v>
      </c>
      <c r="U28">
        <v>4</v>
      </c>
      <c r="V28">
        <v>4</v>
      </c>
      <c r="W28">
        <v>4</v>
      </c>
      <c r="X28">
        <v>2</v>
      </c>
      <c r="Y28">
        <v>3</v>
      </c>
      <c r="Z28">
        <v>2</v>
      </c>
      <c r="AA28">
        <v>4</v>
      </c>
      <c r="AB28">
        <v>4</v>
      </c>
      <c r="AE28" t="str">
        <f t="shared" si="8"/>
        <v>13</v>
      </c>
      <c r="AF28">
        <f t="shared" si="9"/>
        <v>100</v>
      </c>
      <c r="AG28">
        <f t="shared" si="10"/>
        <v>62.5</v>
      </c>
      <c r="AH28">
        <f t="shared" si="11"/>
        <v>25</v>
      </c>
      <c r="AI28">
        <f t="shared" si="12"/>
        <v>3</v>
      </c>
      <c r="AJ28">
        <f t="shared" si="13"/>
        <v>3</v>
      </c>
      <c r="AK28">
        <f t="shared" si="14"/>
        <v>3</v>
      </c>
      <c r="AL28">
        <f t="shared" si="15"/>
        <v>1</v>
      </c>
      <c r="AM28">
        <f t="shared" si="16"/>
        <v>3</v>
      </c>
      <c r="AN28">
        <f t="shared" si="17"/>
        <v>3</v>
      </c>
      <c r="AO28">
        <f t="shared" si="18"/>
        <v>2</v>
      </c>
      <c r="AP28">
        <f t="shared" si="19"/>
        <v>3</v>
      </c>
      <c r="AQ28">
        <f t="shared" si="20"/>
        <v>3</v>
      </c>
      <c r="AR28">
        <f t="shared" si="21"/>
        <v>1</v>
      </c>
    </row>
    <row r="29" spans="1:44" ht="30" customHeight="1" x14ac:dyDescent="0.25">
      <c r="A29" t="s">
        <v>29</v>
      </c>
      <c r="B29" t="s">
        <v>134</v>
      </c>
      <c r="C29" s="13">
        <v>45644.578877314816</v>
      </c>
      <c r="D29" t="s">
        <v>60</v>
      </c>
      <c r="E29">
        <v>20</v>
      </c>
      <c r="F29" t="s">
        <v>156</v>
      </c>
      <c r="G29" t="s">
        <v>92</v>
      </c>
      <c r="H29" t="s">
        <v>149</v>
      </c>
      <c r="I29" t="s">
        <v>150</v>
      </c>
      <c r="J29" t="s">
        <v>151</v>
      </c>
      <c r="K29" t="s">
        <v>152</v>
      </c>
      <c r="L29" t="s">
        <v>150</v>
      </c>
      <c r="M29" t="s">
        <v>150</v>
      </c>
      <c r="N29" t="s">
        <v>158</v>
      </c>
      <c r="O29" t="s">
        <v>158</v>
      </c>
      <c r="P29" t="s">
        <v>157</v>
      </c>
      <c r="Q29" t="s">
        <v>155</v>
      </c>
      <c r="R29" t="s">
        <v>159</v>
      </c>
      <c r="S29">
        <v>3</v>
      </c>
      <c r="T29">
        <v>3</v>
      </c>
      <c r="U29">
        <v>5</v>
      </c>
      <c r="V29">
        <v>4</v>
      </c>
      <c r="W29">
        <v>5</v>
      </c>
      <c r="X29">
        <v>3</v>
      </c>
      <c r="Y29">
        <v>5</v>
      </c>
      <c r="Z29">
        <v>3</v>
      </c>
      <c r="AA29">
        <v>5</v>
      </c>
      <c r="AB29">
        <v>2</v>
      </c>
      <c r="AE29" t="str">
        <f t="shared" si="8"/>
        <v xml:space="preserve">6 </v>
      </c>
      <c r="AF29">
        <f t="shared" si="9"/>
        <v>46.153846153846153</v>
      </c>
      <c r="AG29">
        <f t="shared" si="10"/>
        <v>70</v>
      </c>
      <c r="AH29">
        <f t="shared" si="11"/>
        <v>28</v>
      </c>
      <c r="AI29">
        <f t="shared" si="12"/>
        <v>2</v>
      </c>
      <c r="AJ29">
        <f t="shared" si="13"/>
        <v>2</v>
      </c>
      <c r="AK29">
        <f t="shared" si="14"/>
        <v>4</v>
      </c>
      <c r="AL29">
        <f t="shared" si="15"/>
        <v>1</v>
      </c>
      <c r="AM29">
        <f t="shared" si="16"/>
        <v>4</v>
      </c>
      <c r="AN29">
        <f t="shared" si="17"/>
        <v>2</v>
      </c>
      <c r="AO29">
        <f t="shared" si="18"/>
        <v>4</v>
      </c>
      <c r="AP29">
        <f t="shared" si="19"/>
        <v>2</v>
      </c>
      <c r="AQ29">
        <f t="shared" si="20"/>
        <v>4</v>
      </c>
      <c r="AR29">
        <f t="shared" si="21"/>
        <v>3</v>
      </c>
    </row>
    <row r="30" spans="1:44" ht="30" customHeight="1" x14ac:dyDescent="0.25">
      <c r="A30" t="s">
        <v>30</v>
      </c>
      <c r="B30" t="s">
        <v>134</v>
      </c>
      <c r="C30" s="13">
        <v>45644.578587962962</v>
      </c>
      <c r="D30" t="s">
        <v>54</v>
      </c>
      <c r="E30">
        <v>18</v>
      </c>
      <c r="F30" t="s">
        <v>147</v>
      </c>
      <c r="G30" t="s">
        <v>148</v>
      </c>
      <c r="H30" t="s">
        <v>149</v>
      </c>
      <c r="I30" t="s">
        <v>150</v>
      </c>
      <c r="J30" t="s">
        <v>151</v>
      </c>
      <c r="K30" t="s">
        <v>148</v>
      </c>
      <c r="L30" t="s">
        <v>152</v>
      </c>
      <c r="M30" t="s">
        <v>157</v>
      </c>
      <c r="N30" t="s">
        <v>153</v>
      </c>
      <c r="O30" t="s">
        <v>158</v>
      </c>
      <c r="P30" t="s">
        <v>154</v>
      </c>
      <c r="Q30" t="s">
        <v>155</v>
      </c>
      <c r="R30" t="s">
        <v>159</v>
      </c>
      <c r="S30">
        <v>4</v>
      </c>
      <c r="T30">
        <v>2</v>
      </c>
      <c r="U30">
        <v>5</v>
      </c>
      <c r="V30">
        <v>2</v>
      </c>
      <c r="W30">
        <v>5</v>
      </c>
      <c r="X30">
        <v>3</v>
      </c>
      <c r="Y30">
        <v>4</v>
      </c>
      <c r="Z30">
        <v>3</v>
      </c>
      <c r="AA30">
        <v>4</v>
      </c>
      <c r="AB30">
        <v>4</v>
      </c>
      <c r="AE30" t="str">
        <f t="shared" si="8"/>
        <v>12</v>
      </c>
      <c r="AF30">
        <f t="shared" si="9"/>
        <v>92.307692307692307</v>
      </c>
      <c r="AG30">
        <f t="shared" si="10"/>
        <v>70</v>
      </c>
      <c r="AH30">
        <f t="shared" si="11"/>
        <v>28</v>
      </c>
      <c r="AI30">
        <f t="shared" si="12"/>
        <v>3</v>
      </c>
      <c r="AJ30">
        <f t="shared" si="13"/>
        <v>3</v>
      </c>
      <c r="AK30">
        <f t="shared" si="14"/>
        <v>4</v>
      </c>
      <c r="AL30">
        <f t="shared" si="15"/>
        <v>3</v>
      </c>
      <c r="AM30">
        <f t="shared" si="16"/>
        <v>4</v>
      </c>
      <c r="AN30">
        <f t="shared" si="17"/>
        <v>2</v>
      </c>
      <c r="AO30">
        <f t="shared" si="18"/>
        <v>3</v>
      </c>
      <c r="AP30">
        <f t="shared" si="19"/>
        <v>2</v>
      </c>
      <c r="AQ30">
        <f t="shared" si="20"/>
        <v>3</v>
      </c>
      <c r="AR30">
        <f t="shared" si="21"/>
        <v>1</v>
      </c>
    </row>
    <row r="31" spans="1:44" ht="30" customHeight="1" x14ac:dyDescent="0.25">
      <c r="A31" t="s">
        <v>31</v>
      </c>
      <c r="B31" t="s">
        <v>134</v>
      </c>
      <c r="C31" s="13">
        <v>45645.455914351849</v>
      </c>
      <c r="D31" t="s">
        <v>57</v>
      </c>
      <c r="E31">
        <v>20</v>
      </c>
      <c r="F31" t="s">
        <v>147</v>
      </c>
      <c r="G31" t="s">
        <v>156</v>
      </c>
      <c r="H31" t="s">
        <v>149</v>
      </c>
      <c r="I31" t="s">
        <v>150</v>
      </c>
      <c r="J31" t="s">
        <v>151</v>
      </c>
      <c r="K31" t="s">
        <v>148</v>
      </c>
      <c r="L31" t="s">
        <v>152</v>
      </c>
      <c r="M31" t="s">
        <v>157</v>
      </c>
      <c r="N31" t="s">
        <v>153</v>
      </c>
      <c r="O31" t="s">
        <v>158</v>
      </c>
      <c r="P31" t="s">
        <v>154</v>
      </c>
      <c r="Q31" t="s">
        <v>155</v>
      </c>
      <c r="R31" t="s">
        <v>159</v>
      </c>
      <c r="S31">
        <v>2</v>
      </c>
      <c r="T31">
        <v>4</v>
      </c>
      <c r="U31">
        <v>4</v>
      </c>
      <c r="V31">
        <v>4</v>
      </c>
      <c r="W31">
        <v>4</v>
      </c>
      <c r="X31">
        <v>4</v>
      </c>
      <c r="Y31">
        <v>4</v>
      </c>
      <c r="Z31">
        <v>4</v>
      </c>
      <c r="AA31">
        <v>1</v>
      </c>
      <c r="AB31">
        <v>4</v>
      </c>
      <c r="AE31" t="str">
        <f t="shared" si="8"/>
        <v>13</v>
      </c>
      <c r="AF31">
        <f t="shared" si="9"/>
        <v>100</v>
      </c>
      <c r="AG31">
        <f t="shared" si="10"/>
        <v>37.5</v>
      </c>
      <c r="AH31">
        <f t="shared" si="11"/>
        <v>15</v>
      </c>
      <c r="AI31">
        <f t="shared" si="12"/>
        <v>1</v>
      </c>
      <c r="AJ31">
        <f t="shared" si="13"/>
        <v>1</v>
      </c>
      <c r="AK31">
        <f t="shared" si="14"/>
        <v>3</v>
      </c>
      <c r="AL31">
        <f t="shared" si="15"/>
        <v>1</v>
      </c>
      <c r="AM31">
        <f t="shared" si="16"/>
        <v>3</v>
      </c>
      <c r="AN31">
        <f t="shared" si="17"/>
        <v>1</v>
      </c>
      <c r="AO31">
        <f t="shared" si="18"/>
        <v>3</v>
      </c>
      <c r="AP31">
        <f t="shared" si="19"/>
        <v>1</v>
      </c>
      <c r="AQ31">
        <f t="shared" si="20"/>
        <v>0</v>
      </c>
      <c r="AR31">
        <f t="shared" si="21"/>
        <v>1</v>
      </c>
    </row>
    <row r="32" spans="1:44" ht="30" customHeight="1" x14ac:dyDescent="0.25">
      <c r="A32" t="s">
        <v>32</v>
      </c>
      <c r="B32" t="s">
        <v>134</v>
      </c>
      <c r="C32" s="13">
        <v>45644.431759259256</v>
      </c>
      <c r="D32" t="s">
        <v>54</v>
      </c>
      <c r="E32">
        <v>20</v>
      </c>
      <c r="F32" t="s">
        <v>147</v>
      </c>
      <c r="G32" t="s">
        <v>148</v>
      </c>
      <c r="H32" t="s">
        <v>149</v>
      </c>
      <c r="I32" t="s">
        <v>150</v>
      </c>
      <c r="J32" t="s">
        <v>151</v>
      </c>
      <c r="K32" t="s">
        <v>148</v>
      </c>
      <c r="L32" t="s">
        <v>152</v>
      </c>
      <c r="M32" t="s">
        <v>157</v>
      </c>
      <c r="N32" t="s">
        <v>153</v>
      </c>
      <c r="O32" t="s">
        <v>158</v>
      </c>
      <c r="P32" t="s">
        <v>154</v>
      </c>
      <c r="Q32" t="s">
        <v>155</v>
      </c>
      <c r="R32" t="s">
        <v>159</v>
      </c>
      <c r="S32">
        <v>2</v>
      </c>
      <c r="T32">
        <v>1</v>
      </c>
      <c r="U32">
        <v>4</v>
      </c>
      <c r="V32">
        <v>2</v>
      </c>
      <c r="W32">
        <v>4</v>
      </c>
      <c r="X32">
        <v>2</v>
      </c>
      <c r="Y32">
        <v>3</v>
      </c>
      <c r="Z32">
        <v>2</v>
      </c>
      <c r="AA32">
        <v>4</v>
      </c>
      <c r="AB32">
        <v>2</v>
      </c>
      <c r="AE32" t="str">
        <f t="shared" si="8"/>
        <v>12</v>
      </c>
      <c r="AF32">
        <f t="shared" si="9"/>
        <v>92.307692307692307</v>
      </c>
      <c r="AG32">
        <f t="shared" si="10"/>
        <v>70</v>
      </c>
      <c r="AH32">
        <f t="shared" si="11"/>
        <v>28</v>
      </c>
      <c r="AI32">
        <f t="shared" si="12"/>
        <v>1</v>
      </c>
      <c r="AJ32">
        <f t="shared" si="13"/>
        <v>4</v>
      </c>
      <c r="AK32">
        <f t="shared" si="14"/>
        <v>3</v>
      </c>
      <c r="AL32">
        <f t="shared" si="15"/>
        <v>3</v>
      </c>
      <c r="AM32">
        <f t="shared" si="16"/>
        <v>3</v>
      </c>
      <c r="AN32">
        <f t="shared" si="17"/>
        <v>3</v>
      </c>
      <c r="AO32">
        <f t="shared" si="18"/>
        <v>2</v>
      </c>
      <c r="AP32">
        <f t="shared" si="19"/>
        <v>3</v>
      </c>
      <c r="AQ32">
        <f t="shared" si="20"/>
        <v>3</v>
      </c>
      <c r="AR32">
        <f t="shared" si="21"/>
        <v>3</v>
      </c>
    </row>
    <row r="33" spans="1:44" ht="30" customHeight="1" x14ac:dyDescent="0.25">
      <c r="A33" t="s">
        <v>33</v>
      </c>
      <c r="B33" t="s">
        <v>134</v>
      </c>
      <c r="C33" s="13">
        <v>45644.504930555559</v>
      </c>
      <c r="D33" t="s">
        <v>57</v>
      </c>
      <c r="E33">
        <v>19</v>
      </c>
      <c r="F33" t="s">
        <v>147</v>
      </c>
      <c r="G33" t="s">
        <v>156</v>
      </c>
      <c r="H33" t="s">
        <v>149</v>
      </c>
      <c r="I33" t="s">
        <v>150</v>
      </c>
      <c r="J33" t="s">
        <v>151</v>
      </c>
      <c r="K33" t="s">
        <v>148</v>
      </c>
      <c r="L33" t="s">
        <v>152</v>
      </c>
      <c r="M33" t="s">
        <v>157</v>
      </c>
      <c r="N33" t="s">
        <v>153</v>
      </c>
      <c r="O33" t="s">
        <v>158</v>
      </c>
      <c r="P33" t="s">
        <v>154</v>
      </c>
      <c r="Q33" t="s">
        <v>155</v>
      </c>
      <c r="R33" t="s">
        <v>159</v>
      </c>
      <c r="S33">
        <v>3</v>
      </c>
      <c r="T33">
        <v>1</v>
      </c>
      <c r="U33">
        <v>4</v>
      </c>
      <c r="V33">
        <v>3</v>
      </c>
      <c r="W33">
        <v>4</v>
      </c>
      <c r="X33">
        <v>2</v>
      </c>
      <c r="Y33">
        <v>4</v>
      </c>
      <c r="Z33">
        <v>2</v>
      </c>
      <c r="AA33">
        <v>3</v>
      </c>
      <c r="AB33">
        <v>2</v>
      </c>
      <c r="AE33" t="str">
        <f t="shared" si="8"/>
        <v>13</v>
      </c>
      <c r="AF33">
        <f t="shared" si="9"/>
        <v>100</v>
      </c>
      <c r="AG33">
        <f t="shared" si="10"/>
        <v>70</v>
      </c>
      <c r="AH33">
        <f t="shared" si="11"/>
        <v>28</v>
      </c>
      <c r="AI33">
        <f t="shared" si="12"/>
        <v>2</v>
      </c>
      <c r="AJ33">
        <f t="shared" si="13"/>
        <v>4</v>
      </c>
      <c r="AK33">
        <f t="shared" si="14"/>
        <v>3</v>
      </c>
      <c r="AL33">
        <f t="shared" si="15"/>
        <v>2</v>
      </c>
      <c r="AM33">
        <f t="shared" si="16"/>
        <v>3</v>
      </c>
      <c r="AN33">
        <f t="shared" si="17"/>
        <v>3</v>
      </c>
      <c r="AO33">
        <f t="shared" si="18"/>
        <v>3</v>
      </c>
      <c r="AP33">
        <f t="shared" si="19"/>
        <v>3</v>
      </c>
      <c r="AQ33">
        <f t="shared" si="20"/>
        <v>2</v>
      </c>
      <c r="AR33">
        <f t="shared" si="21"/>
        <v>3</v>
      </c>
    </row>
    <row r="34" spans="1:44" ht="30" customHeight="1" x14ac:dyDescent="0.25">
      <c r="A34" t="s">
        <v>34</v>
      </c>
      <c r="B34" t="s">
        <v>134</v>
      </c>
      <c r="C34" s="13">
        <v>45645.449687499997</v>
      </c>
      <c r="D34" t="s">
        <v>57</v>
      </c>
      <c r="E34">
        <v>21</v>
      </c>
      <c r="F34" t="s">
        <v>147</v>
      </c>
      <c r="G34" t="s">
        <v>156</v>
      </c>
      <c r="H34" t="s">
        <v>149</v>
      </c>
      <c r="I34" t="s">
        <v>150</v>
      </c>
      <c r="J34" t="s">
        <v>151</v>
      </c>
      <c r="K34" t="s">
        <v>148</v>
      </c>
      <c r="L34" t="s">
        <v>152</v>
      </c>
      <c r="M34" t="s">
        <v>157</v>
      </c>
      <c r="N34" t="s">
        <v>153</v>
      </c>
      <c r="O34" t="s">
        <v>158</v>
      </c>
      <c r="P34" t="s">
        <v>154</v>
      </c>
      <c r="Q34" t="s">
        <v>155</v>
      </c>
      <c r="R34" t="s">
        <v>159</v>
      </c>
      <c r="S34">
        <v>5</v>
      </c>
      <c r="T34">
        <v>3</v>
      </c>
      <c r="U34">
        <v>5</v>
      </c>
      <c r="V34">
        <v>2</v>
      </c>
      <c r="W34">
        <v>5</v>
      </c>
      <c r="X34">
        <v>4</v>
      </c>
      <c r="Y34">
        <v>5</v>
      </c>
      <c r="Z34">
        <v>2</v>
      </c>
      <c r="AA34">
        <v>5</v>
      </c>
      <c r="AB34">
        <v>5</v>
      </c>
      <c r="AE34" t="str">
        <f t="shared" si="8"/>
        <v>13</v>
      </c>
      <c r="AF34">
        <f t="shared" si="9"/>
        <v>100</v>
      </c>
      <c r="AG34">
        <f t="shared" si="10"/>
        <v>72.5</v>
      </c>
      <c r="AH34">
        <f t="shared" si="11"/>
        <v>29</v>
      </c>
      <c r="AI34">
        <f t="shared" si="12"/>
        <v>4</v>
      </c>
      <c r="AJ34">
        <f t="shared" si="13"/>
        <v>2</v>
      </c>
      <c r="AK34">
        <f t="shared" si="14"/>
        <v>4</v>
      </c>
      <c r="AL34">
        <f t="shared" si="15"/>
        <v>3</v>
      </c>
      <c r="AM34">
        <f t="shared" si="16"/>
        <v>4</v>
      </c>
      <c r="AN34">
        <f t="shared" si="17"/>
        <v>1</v>
      </c>
      <c r="AO34">
        <f t="shared" si="18"/>
        <v>4</v>
      </c>
      <c r="AP34">
        <f t="shared" si="19"/>
        <v>3</v>
      </c>
      <c r="AQ34">
        <f t="shared" si="20"/>
        <v>4</v>
      </c>
      <c r="AR34">
        <f t="shared" si="21"/>
        <v>0</v>
      </c>
    </row>
    <row r="35" spans="1:44" ht="30" customHeight="1" x14ac:dyDescent="0.25">
      <c r="A35" t="s">
        <v>35</v>
      </c>
      <c r="B35" t="s">
        <v>134</v>
      </c>
      <c r="C35" s="13">
        <v>45644.497337962966</v>
      </c>
      <c r="D35" t="s">
        <v>57</v>
      </c>
      <c r="E35">
        <v>20</v>
      </c>
      <c r="F35" t="s">
        <v>147</v>
      </c>
      <c r="G35" t="s">
        <v>156</v>
      </c>
      <c r="H35" t="s">
        <v>149</v>
      </c>
      <c r="I35" t="s">
        <v>150</v>
      </c>
      <c r="J35" t="s">
        <v>151</v>
      </c>
      <c r="K35" t="s">
        <v>148</v>
      </c>
      <c r="L35" t="s">
        <v>152</v>
      </c>
      <c r="M35" t="s">
        <v>157</v>
      </c>
      <c r="N35" t="s">
        <v>153</v>
      </c>
      <c r="O35" t="s">
        <v>158</v>
      </c>
      <c r="P35" t="s">
        <v>154</v>
      </c>
      <c r="Q35" t="s">
        <v>155</v>
      </c>
      <c r="R35" t="s">
        <v>159</v>
      </c>
      <c r="S35">
        <v>4</v>
      </c>
      <c r="T35">
        <v>2</v>
      </c>
      <c r="U35">
        <v>4</v>
      </c>
      <c r="V35">
        <v>1</v>
      </c>
      <c r="W35">
        <v>3</v>
      </c>
      <c r="X35">
        <v>1</v>
      </c>
      <c r="Y35">
        <v>3</v>
      </c>
      <c r="Z35">
        <v>2</v>
      </c>
      <c r="AA35">
        <v>1</v>
      </c>
      <c r="AB35">
        <v>2</v>
      </c>
      <c r="AE35" t="str">
        <f t="shared" si="8"/>
        <v>13</v>
      </c>
      <c r="AF35">
        <f t="shared" si="9"/>
        <v>100</v>
      </c>
      <c r="AG35">
        <f t="shared" si="10"/>
        <v>67.5</v>
      </c>
      <c r="AH35">
        <f t="shared" si="11"/>
        <v>27</v>
      </c>
      <c r="AI35">
        <f t="shared" si="12"/>
        <v>3</v>
      </c>
      <c r="AJ35">
        <f t="shared" si="13"/>
        <v>3</v>
      </c>
      <c r="AK35">
        <f t="shared" si="14"/>
        <v>3</v>
      </c>
      <c r="AL35">
        <f t="shared" si="15"/>
        <v>4</v>
      </c>
      <c r="AM35">
        <f t="shared" si="16"/>
        <v>2</v>
      </c>
      <c r="AN35">
        <f t="shared" si="17"/>
        <v>4</v>
      </c>
      <c r="AO35">
        <f t="shared" si="18"/>
        <v>2</v>
      </c>
      <c r="AP35">
        <f t="shared" si="19"/>
        <v>3</v>
      </c>
      <c r="AQ35">
        <f t="shared" si="20"/>
        <v>0</v>
      </c>
      <c r="AR35">
        <f t="shared" si="21"/>
        <v>3</v>
      </c>
    </row>
    <row r="36" spans="1:44" ht="30" customHeight="1" x14ac:dyDescent="0.25">
      <c r="A36" t="s">
        <v>36</v>
      </c>
      <c r="B36" t="s">
        <v>134</v>
      </c>
      <c r="C36" s="13">
        <v>45645.455868055556</v>
      </c>
      <c r="D36" t="s">
        <v>57</v>
      </c>
      <c r="E36">
        <v>20</v>
      </c>
      <c r="F36" t="s">
        <v>147</v>
      </c>
      <c r="G36" t="s">
        <v>156</v>
      </c>
      <c r="H36" t="s">
        <v>149</v>
      </c>
      <c r="I36" t="s">
        <v>150</v>
      </c>
      <c r="J36" t="s">
        <v>151</v>
      </c>
      <c r="K36" t="s">
        <v>148</v>
      </c>
      <c r="L36" t="s">
        <v>152</v>
      </c>
      <c r="M36" t="s">
        <v>157</v>
      </c>
      <c r="N36" t="s">
        <v>153</v>
      </c>
      <c r="O36" t="s">
        <v>158</v>
      </c>
      <c r="P36" t="s">
        <v>154</v>
      </c>
      <c r="Q36" t="s">
        <v>155</v>
      </c>
      <c r="R36" t="s">
        <v>159</v>
      </c>
      <c r="S36">
        <v>4</v>
      </c>
      <c r="T36">
        <v>2</v>
      </c>
      <c r="U36">
        <v>4</v>
      </c>
      <c r="V36">
        <v>2</v>
      </c>
      <c r="W36">
        <v>4</v>
      </c>
      <c r="X36">
        <v>2</v>
      </c>
      <c r="Y36">
        <v>4</v>
      </c>
      <c r="Z36">
        <v>2</v>
      </c>
      <c r="AA36">
        <v>4</v>
      </c>
      <c r="AB36">
        <v>4</v>
      </c>
      <c r="AE36" t="str">
        <f t="shared" si="8"/>
        <v>13</v>
      </c>
      <c r="AF36">
        <f t="shared" si="9"/>
        <v>100</v>
      </c>
      <c r="AG36">
        <f t="shared" si="10"/>
        <v>70</v>
      </c>
      <c r="AH36">
        <f t="shared" si="11"/>
        <v>28</v>
      </c>
      <c r="AI36">
        <f t="shared" si="12"/>
        <v>3</v>
      </c>
      <c r="AJ36">
        <f t="shared" si="13"/>
        <v>3</v>
      </c>
      <c r="AK36">
        <f t="shared" si="14"/>
        <v>3</v>
      </c>
      <c r="AL36">
        <f t="shared" si="15"/>
        <v>3</v>
      </c>
      <c r="AM36">
        <f t="shared" si="16"/>
        <v>3</v>
      </c>
      <c r="AN36">
        <f t="shared" si="17"/>
        <v>3</v>
      </c>
      <c r="AO36">
        <f t="shared" si="18"/>
        <v>3</v>
      </c>
      <c r="AP36">
        <f t="shared" si="19"/>
        <v>3</v>
      </c>
      <c r="AQ36">
        <f t="shared" si="20"/>
        <v>3</v>
      </c>
      <c r="AR36">
        <f t="shared" si="21"/>
        <v>1</v>
      </c>
    </row>
    <row r="37" spans="1:44" ht="30" customHeight="1" x14ac:dyDescent="0.25">
      <c r="A37" t="s">
        <v>37</v>
      </c>
      <c r="B37" t="s">
        <v>134</v>
      </c>
      <c r="C37" s="13">
        <v>45644.584560185183</v>
      </c>
      <c r="D37" t="s">
        <v>55</v>
      </c>
      <c r="E37">
        <v>19</v>
      </c>
      <c r="F37" t="s">
        <v>147</v>
      </c>
      <c r="G37" t="s">
        <v>156</v>
      </c>
      <c r="H37" t="s">
        <v>149</v>
      </c>
      <c r="I37" t="s">
        <v>150</v>
      </c>
      <c r="J37" t="s">
        <v>151</v>
      </c>
      <c r="K37" t="s">
        <v>152</v>
      </c>
      <c r="L37" t="s">
        <v>152</v>
      </c>
      <c r="M37" t="s">
        <v>148</v>
      </c>
      <c r="N37" t="s">
        <v>153</v>
      </c>
      <c r="O37" t="s">
        <v>158</v>
      </c>
      <c r="P37" t="s">
        <v>154</v>
      </c>
      <c r="Q37" t="s">
        <v>155</v>
      </c>
      <c r="R37" t="s">
        <v>159</v>
      </c>
      <c r="S37">
        <v>3</v>
      </c>
      <c r="T37">
        <v>3</v>
      </c>
      <c r="U37">
        <v>4</v>
      </c>
      <c r="V37">
        <v>2</v>
      </c>
      <c r="W37">
        <v>4</v>
      </c>
      <c r="X37">
        <v>2</v>
      </c>
      <c r="Y37">
        <v>4</v>
      </c>
      <c r="Z37">
        <v>1</v>
      </c>
      <c r="AA37">
        <v>3</v>
      </c>
      <c r="AB37">
        <v>4</v>
      </c>
      <c r="AE37" t="str">
        <f t="shared" si="8"/>
        <v>11</v>
      </c>
      <c r="AF37">
        <f t="shared" si="9"/>
        <v>84.615384615384613</v>
      </c>
      <c r="AG37">
        <f t="shared" si="10"/>
        <v>65</v>
      </c>
      <c r="AH37">
        <f t="shared" si="11"/>
        <v>26</v>
      </c>
      <c r="AI37">
        <f t="shared" si="12"/>
        <v>2</v>
      </c>
      <c r="AJ37">
        <f t="shared" si="13"/>
        <v>2</v>
      </c>
      <c r="AK37">
        <f t="shared" si="14"/>
        <v>3</v>
      </c>
      <c r="AL37">
        <f t="shared" si="15"/>
        <v>3</v>
      </c>
      <c r="AM37">
        <f t="shared" si="16"/>
        <v>3</v>
      </c>
      <c r="AN37">
        <f t="shared" si="17"/>
        <v>3</v>
      </c>
      <c r="AO37">
        <f t="shared" si="18"/>
        <v>3</v>
      </c>
      <c r="AP37">
        <f t="shared" si="19"/>
        <v>4</v>
      </c>
      <c r="AQ37">
        <f t="shared" si="20"/>
        <v>2</v>
      </c>
      <c r="AR37">
        <f t="shared" si="21"/>
        <v>1</v>
      </c>
    </row>
    <row r="38" spans="1:44" ht="30" customHeight="1" x14ac:dyDescent="0.25">
      <c r="A38" t="s">
        <v>38</v>
      </c>
      <c r="B38" t="s">
        <v>134</v>
      </c>
      <c r="C38" s="13">
        <v>45644.505277777775</v>
      </c>
      <c r="D38" t="s">
        <v>57</v>
      </c>
      <c r="E38">
        <v>19</v>
      </c>
      <c r="F38" t="s">
        <v>147</v>
      </c>
      <c r="G38" t="s">
        <v>156</v>
      </c>
      <c r="H38" t="s">
        <v>149</v>
      </c>
      <c r="I38" t="s">
        <v>150</v>
      </c>
      <c r="J38" t="s">
        <v>151</v>
      </c>
      <c r="K38" t="s">
        <v>148</v>
      </c>
      <c r="L38" t="s">
        <v>152</v>
      </c>
      <c r="M38" t="s">
        <v>157</v>
      </c>
      <c r="N38" t="s">
        <v>153</v>
      </c>
      <c r="O38" t="s">
        <v>158</v>
      </c>
      <c r="P38" t="s">
        <v>154</v>
      </c>
      <c r="Q38" t="s">
        <v>155</v>
      </c>
      <c r="R38" t="s">
        <v>159</v>
      </c>
      <c r="S38">
        <v>4</v>
      </c>
      <c r="T38">
        <v>2</v>
      </c>
      <c r="U38">
        <v>5</v>
      </c>
      <c r="V38">
        <v>1</v>
      </c>
      <c r="W38">
        <v>3</v>
      </c>
      <c r="X38">
        <v>3</v>
      </c>
      <c r="Y38">
        <v>5</v>
      </c>
      <c r="Z38">
        <v>1</v>
      </c>
      <c r="AA38">
        <v>5</v>
      </c>
      <c r="AB38">
        <v>1</v>
      </c>
      <c r="AE38" t="str">
        <f t="shared" si="8"/>
        <v>13</v>
      </c>
      <c r="AF38">
        <f t="shared" si="9"/>
        <v>100</v>
      </c>
      <c r="AG38">
        <f t="shared" si="10"/>
        <v>85</v>
      </c>
      <c r="AH38">
        <f t="shared" si="11"/>
        <v>34</v>
      </c>
      <c r="AI38">
        <f t="shared" si="12"/>
        <v>3</v>
      </c>
      <c r="AJ38">
        <f t="shared" si="13"/>
        <v>3</v>
      </c>
      <c r="AK38">
        <f t="shared" si="14"/>
        <v>4</v>
      </c>
      <c r="AL38">
        <f t="shared" si="15"/>
        <v>4</v>
      </c>
      <c r="AM38">
        <f t="shared" si="16"/>
        <v>2</v>
      </c>
      <c r="AN38">
        <f t="shared" si="17"/>
        <v>2</v>
      </c>
      <c r="AO38">
        <f t="shared" si="18"/>
        <v>4</v>
      </c>
      <c r="AP38">
        <f t="shared" si="19"/>
        <v>4</v>
      </c>
      <c r="AQ38">
        <f t="shared" si="20"/>
        <v>4</v>
      </c>
      <c r="AR38">
        <f t="shared" si="21"/>
        <v>4</v>
      </c>
    </row>
    <row r="39" spans="1:44" ht="30" customHeight="1" x14ac:dyDescent="0.25">
      <c r="A39" t="s">
        <v>39</v>
      </c>
      <c r="B39" t="s">
        <v>134</v>
      </c>
      <c r="C39" s="13">
        <v>45645.450023148151</v>
      </c>
      <c r="D39" t="s">
        <v>56</v>
      </c>
      <c r="E39">
        <v>20</v>
      </c>
      <c r="F39" t="s">
        <v>147</v>
      </c>
      <c r="G39" t="s">
        <v>156</v>
      </c>
      <c r="H39" t="s">
        <v>149</v>
      </c>
      <c r="I39" t="s">
        <v>150</v>
      </c>
      <c r="J39" t="s">
        <v>151</v>
      </c>
      <c r="K39" t="s">
        <v>152</v>
      </c>
      <c r="L39" t="s">
        <v>152</v>
      </c>
      <c r="M39" t="s">
        <v>148</v>
      </c>
      <c r="N39" t="s">
        <v>153</v>
      </c>
      <c r="O39" t="s">
        <v>158</v>
      </c>
      <c r="P39" t="s">
        <v>157</v>
      </c>
      <c r="Q39" t="s">
        <v>155</v>
      </c>
      <c r="R39" t="s">
        <v>159</v>
      </c>
      <c r="S39">
        <v>2</v>
      </c>
      <c r="T39">
        <v>3</v>
      </c>
      <c r="U39">
        <v>2</v>
      </c>
      <c r="V39">
        <v>5</v>
      </c>
      <c r="W39">
        <v>3</v>
      </c>
      <c r="X39">
        <v>4</v>
      </c>
      <c r="Y39">
        <v>2</v>
      </c>
      <c r="Z39">
        <v>3</v>
      </c>
      <c r="AA39">
        <v>2</v>
      </c>
      <c r="AB39">
        <v>4</v>
      </c>
      <c r="AE39" t="str">
        <f t="shared" si="8"/>
        <v>10</v>
      </c>
      <c r="AF39">
        <f t="shared" si="9"/>
        <v>76.923076923076934</v>
      </c>
      <c r="AG39">
        <f t="shared" si="10"/>
        <v>30</v>
      </c>
      <c r="AH39">
        <f t="shared" si="11"/>
        <v>12</v>
      </c>
      <c r="AI39">
        <f t="shared" si="12"/>
        <v>1</v>
      </c>
      <c r="AJ39">
        <f t="shared" si="13"/>
        <v>2</v>
      </c>
      <c r="AK39">
        <f t="shared" si="14"/>
        <v>1</v>
      </c>
      <c r="AL39">
        <f t="shared" si="15"/>
        <v>0</v>
      </c>
      <c r="AM39">
        <f t="shared" si="16"/>
        <v>2</v>
      </c>
      <c r="AN39">
        <f t="shared" si="17"/>
        <v>1</v>
      </c>
      <c r="AO39">
        <f t="shared" si="18"/>
        <v>1</v>
      </c>
      <c r="AP39">
        <f t="shared" si="19"/>
        <v>2</v>
      </c>
      <c r="AQ39">
        <f t="shared" si="20"/>
        <v>1</v>
      </c>
      <c r="AR39">
        <f t="shared" si="21"/>
        <v>1</v>
      </c>
    </row>
    <row r="40" spans="1:44" ht="30" customHeight="1" x14ac:dyDescent="0.25">
      <c r="A40" t="s">
        <v>40</v>
      </c>
      <c r="B40" t="s">
        <v>134</v>
      </c>
      <c r="C40" s="13">
        <v>45644.496840277781</v>
      </c>
      <c r="D40" t="s">
        <v>54</v>
      </c>
      <c r="E40">
        <v>21</v>
      </c>
      <c r="F40" t="s">
        <v>147</v>
      </c>
      <c r="G40" t="s">
        <v>156</v>
      </c>
      <c r="H40" t="s">
        <v>149</v>
      </c>
      <c r="I40" t="s">
        <v>150</v>
      </c>
      <c r="J40" t="s">
        <v>151</v>
      </c>
      <c r="K40" t="s">
        <v>148</v>
      </c>
      <c r="L40" t="s">
        <v>152</v>
      </c>
      <c r="M40" t="s">
        <v>157</v>
      </c>
      <c r="N40" t="s">
        <v>153</v>
      </c>
      <c r="O40" t="s">
        <v>158</v>
      </c>
      <c r="P40" t="s">
        <v>156</v>
      </c>
      <c r="Q40" t="s">
        <v>155</v>
      </c>
      <c r="R40" t="s">
        <v>159</v>
      </c>
      <c r="S40">
        <v>3</v>
      </c>
      <c r="T40">
        <v>4</v>
      </c>
      <c r="U40">
        <v>5</v>
      </c>
      <c r="V40">
        <v>4</v>
      </c>
      <c r="W40">
        <v>4</v>
      </c>
      <c r="X40">
        <v>3</v>
      </c>
      <c r="Y40">
        <v>3</v>
      </c>
      <c r="Z40">
        <v>2</v>
      </c>
      <c r="AA40">
        <v>3</v>
      </c>
      <c r="AB40">
        <v>3</v>
      </c>
      <c r="AE40" t="str">
        <f t="shared" si="8"/>
        <v>12</v>
      </c>
      <c r="AF40">
        <f t="shared" si="9"/>
        <v>92.307692307692307</v>
      </c>
      <c r="AG40">
        <f t="shared" si="10"/>
        <v>55</v>
      </c>
      <c r="AH40">
        <f t="shared" si="11"/>
        <v>22</v>
      </c>
      <c r="AI40">
        <f t="shared" si="12"/>
        <v>2</v>
      </c>
      <c r="AJ40">
        <f t="shared" si="13"/>
        <v>1</v>
      </c>
      <c r="AK40">
        <f t="shared" si="14"/>
        <v>4</v>
      </c>
      <c r="AL40">
        <f t="shared" si="15"/>
        <v>1</v>
      </c>
      <c r="AM40">
        <f t="shared" si="16"/>
        <v>3</v>
      </c>
      <c r="AN40">
        <f t="shared" si="17"/>
        <v>2</v>
      </c>
      <c r="AO40">
        <f t="shared" si="18"/>
        <v>2</v>
      </c>
      <c r="AP40">
        <f t="shared" si="19"/>
        <v>3</v>
      </c>
      <c r="AQ40">
        <f t="shared" si="20"/>
        <v>2</v>
      </c>
      <c r="AR40">
        <f t="shared" si="21"/>
        <v>2</v>
      </c>
    </row>
    <row r="41" spans="1:44" ht="30" customHeight="1" x14ac:dyDescent="0.25">
      <c r="A41" t="s">
        <v>41</v>
      </c>
      <c r="B41" t="s">
        <v>134</v>
      </c>
      <c r="C41" s="13">
        <v>45644.585868055554</v>
      </c>
      <c r="D41" t="s">
        <v>57</v>
      </c>
      <c r="E41">
        <v>18</v>
      </c>
      <c r="F41" t="s">
        <v>147</v>
      </c>
      <c r="G41" t="s">
        <v>156</v>
      </c>
      <c r="H41" t="s">
        <v>149</v>
      </c>
      <c r="I41" t="s">
        <v>150</v>
      </c>
      <c r="J41" t="s">
        <v>151</v>
      </c>
      <c r="K41" t="s">
        <v>148</v>
      </c>
      <c r="L41" t="s">
        <v>152</v>
      </c>
      <c r="M41" t="s">
        <v>157</v>
      </c>
      <c r="N41" t="s">
        <v>153</v>
      </c>
      <c r="O41" t="s">
        <v>158</v>
      </c>
      <c r="P41" t="s">
        <v>154</v>
      </c>
      <c r="Q41" t="s">
        <v>155</v>
      </c>
      <c r="R41" t="s">
        <v>159</v>
      </c>
      <c r="S41">
        <v>3</v>
      </c>
      <c r="T41">
        <v>1</v>
      </c>
      <c r="U41">
        <v>4</v>
      </c>
      <c r="V41">
        <v>3</v>
      </c>
      <c r="W41">
        <v>4</v>
      </c>
      <c r="X41">
        <v>1</v>
      </c>
      <c r="Y41">
        <v>4</v>
      </c>
      <c r="Z41">
        <v>1</v>
      </c>
      <c r="AA41">
        <v>4</v>
      </c>
      <c r="AB41">
        <v>4</v>
      </c>
      <c r="AE41" t="str">
        <f t="shared" si="8"/>
        <v>13</v>
      </c>
      <c r="AF41">
        <f t="shared" si="9"/>
        <v>100</v>
      </c>
      <c r="AG41">
        <f t="shared" si="10"/>
        <v>72.5</v>
      </c>
      <c r="AH41">
        <f t="shared" si="11"/>
        <v>29</v>
      </c>
      <c r="AI41">
        <f t="shared" si="12"/>
        <v>2</v>
      </c>
      <c r="AJ41">
        <f t="shared" si="13"/>
        <v>4</v>
      </c>
      <c r="AK41">
        <f t="shared" si="14"/>
        <v>3</v>
      </c>
      <c r="AL41">
        <f t="shared" si="15"/>
        <v>2</v>
      </c>
      <c r="AM41">
        <f t="shared" si="16"/>
        <v>3</v>
      </c>
      <c r="AN41">
        <f t="shared" si="17"/>
        <v>4</v>
      </c>
      <c r="AO41">
        <f t="shared" si="18"/>
        <v>3</v>
      </c>
      <c r="AP41">
        <f t="shared" si="19"/>
        <v>4</v>
      </c>
      <c r="AQ41">
        <f t="shared" si="20"/>
        <v>3</v>
      </c>
      <c r="AR41">
        <f t="shared" si="21"/>
        <v>1</v>
      </c>
    </row>
    <row r="42" spans="1:44" ht="30" customHeight="1" x14ac:dyDescent="0.25">
      <c r="A42" t="s">
        <v>42</v>
      </c>
      <c r="B42" t="s">
        <v>134</v>
      </c>
      <c r="C42" s="13">
        <v>45645.456631944442</v>
      </c>
      <c r="D42" t="s">
        <v>56</v>
      </c>
      <c r="E42">
        <v>20</v>
      </c>
      <c r="F42" t="s">
        <v>147</v>
      </c>
      <c r="G42" t="s">
        <v>156</v>
      </c>
      <c r="H42" t="s">
        <v>149</v>
      </c>
      <c r="I42" t="s">
        <v>150</v>
      </c>
      <c r="J42" t="s">
        <v>151</v>
      </c>
      <c r="K42" t="s">
        <v>148</v>
      </c>
      <c r="L42" t="s">
        <v>152</v>
      </c>
      <c r="M42" t="s">
        <v>156</v>
      </c>
      <c r="N42" t="s">
        <v>153</v>
      </c>
      <c r="O42" t="s">
        <v>147</v>
      </c>
      <c r="P42" t="s">
        <v>154</v>
      </c>
      <c r="Q42" t="s">
        <v>155</v>
      </c>
      <c r="R42" t="s">
        <v>153</v>
      </c>
      <c r="S42">
        <v>3</v>
      </c>
      <c r="T42">
        <v>5</v>
      </c>
      <c r="U42">
        <v>2</v>
      </c>
      <c r="V42">
        <v>4</v>
      </c>
      <c r="W42">
        <v>3</v>
      </c>
      <c r="X42">
        <v>3</v>
      </c>
      <c r="Y42">
        <v>2</v>
      </c>
      <c r="Z42">
        <v>4</v>
      </c>
      <c r="AA42">
        <v>3</v>
      </c>
      <c r="AB42">
        <v>3</v>
      </c>
      <c r="AE42" t="str">
        <f t="shared" si="8"/>
        <v>10</v>
      </c>
      <c r="AF42">
        <f t="shared" si="9"/>
        <v>76.923076923076934</v>
      </c>
      <c r="AG42">
        <f t="shared" si="10"/>
        <v>35</v>
      </c>
      <c r="AH42">
        <f t="shared" si="11"/>
        <v>14</v>
      </c>
      <c r="AI42">
        <f t="shared" si="12"/>
        <v>2</v>
      </c>
      <c r="AJ42">
        <f t="shared" si="13"/>
        <v>0</v>
      </c>
      <c r="AK42">
        <f t="shared" si="14"/>
        <v>1</v>
      </c>
      <c r="AL42">
        <f t="shared" si="15"/>
        <v>1</v>
      </c>
      <c r="AM42">
        <f t="shared" si="16"/>
        <v>2</v>
      </c>
      <c r="AN42">
        <f t="shared" si="17"/>
        <v>2</v>
      </c>
      <c r="AO42">
        <f t="shared" si="18"/>
        <v>1</v>
      </c>
      <c r="AP42">
        <f t="shared" si="19"/>
        <v>1</v>
      </c>
      <c r="AQ42">
        <f t="shared" si="20"/>
        <v>2</v>
      </c>
      <c r="AR42">
        <f t="shared" si="21"/>
        <v>2</v>
      </c>
    </row>
    <row r="43" spans="1:44" ht="30" customHeight="1" x14ac:dyDescent="0.25">
      <c r="A43" t="s">
        <v>43</v>
      </c>
      <c r="B43" t="s">
        <v>134</v>
      </c>
      <c r="C43" s="13">
        <v>45644.577905092592</v>
      </c>
      <c r="D43" t="s">
        <v>57</v>
      </c>
      <c r="E43">
        <v>18</v>
      </c>
      <c r="F43" t="s">
        <v>147</v>
      </c>
      <c r="G43" t="s">
        <v>156</v>
      </c>
      <c r="H43" t="s">
        <v>149</v>
      </c>
      <c r="I43" t="s">
        <v>150</v>
      </c>
      <c r="J43" t="s">
        <v>151</v>
      </c>
      <c r="K43" t="s">
        <v>148</v>
      </c>
      <c r="L43" t="s">
        <v>152</v>
      </c>
      <c r="M43" t="s">
        <v>157</v>
      </c>
      <c r="N43" t="s">
        <v>153</v>
      </c>
      <c r="O43" t="s">
        <v>158</v>
      </c>
      <c r="P43" t="s">
        <v>154</v>
      </c>
      <c r="Q43" t="s">
        <v>155</v>
      </c>
      <c r="R43" t="s">
        <v>159</v>
      </c>
      <c r="S43">
        <v>5</v>
      </c>
      <c r="T43">
        <v>5</v>
      </c>
      <c r="U43">
        <v>3</v>
      </c>
      <c r="V43">
        <v>2</v>
      </c>
      <c r="W43">
        <v>3</v>
      </c>
      <c r="X43">
        <v>3</v>
      </c>
      <c r="Y43">
        <v>2</v>
      </c>
      <c r="Z43">
        <v>4</v>
      </c>
      <c r="AA43">
        <v>3</v>
      </c>
      <c r="AB43">
        <v>5</v>
      </c>
      <c r="AE43" t="str">
        <f t="shared" si="8"/>
        <v>13</v>
      </c>
      <c r="AF43">
        <f t="shared" si="9"/>
        <v>100</v>
      </c>
      <c r="AG43">
        <f t="shared" si="10"/>
        <v>42.5</v>
      </c>
      <c r="AH43">
        <f t="shared" si="11"/>
        <v>17</v>
      </c>
      <c r="AI43">
        <f t="shared" si="12"/>
        <v>4</v>
      </c>
      <c r="AJ43">
        <f t="shared" si="13"/>
        <v>0</v>
      </c>
      <c r="AK43">
        <f t="shared" si="14"/>
        <v>2</v>
      </c>
      <c r="AL43">
        <f t="shared" si="15"/>
        <v>3</v>
      </c>
      <c r="AM43">
        <f t="shared" si="16"/>
        <v>2</v>
      </c>
      <c r="AN43">
        <f t="shared" si="17"/>
        <v>2</v>
      </c>
      <c r="AO43">
        <f t="shared" si="18"/>
        <v>1</v>
      </c>
      <c r="AP43">
        <f t="shared" si="19"/>
        <v>1</v>
      </c>
      <c r="AQ43">
        <f t="shared" si="20"/>
        <v>2</v>
      </c>
      <c r="AR43">
        <f t="shared" si="21"/>
        <v>0</v>
      </c>
    </row>
    <row r="44" spans="1:44" ht="30" customHeight="1" x14ac:dyDescent="0.25">
      <c r="A44" t="s">
        <v>44</v>
      </c>
      <c r="B44" t="s">
        <v>134</v>
      </c>
      <c r="C44" s="13">
        <v>45644.497534722221</v>
      </c>
      <c r="D44" t="s">
        <v>56</v>
      </c>
      <c r="E44">
        <v>19</v>
      </c>
      <c r="F44" t="s">
        <v>147</v>
      </c>
      <c r="G44" t="s">
        <v>156</v>
      </c>
      <c r="H44" t="s">
        <v>149</v>
      </c>
      <c r="I44" t="s">
        <v>150</v>
      </c>
      <c r="J44" t="s">
        <v>151</v>
      </c>
      <c r="K44" t="s">
        <v>148</v>
      </c>
      <c r="L44" t="s">
        <v>155</v>
      </c>
      <c r="M44" t="s">
        <v>148</v>
      </c>
      <c r="N44" t="s">
        <v>153</v>
      </c>
      <c r="O44" t="s">
        <v>147</v>
      </c>
      <c r="P44" t="s">
        <v>154</v>
      </c>
      <c r="Q44" t="s">
        <v>155</v>
      </c>
      <c r="R44" t="s">
        <v>159</v>
      </c>
      <c r="S44">
        <v>2</v>
      </c>
      <c r="T44">
        <v>4</v>
      </c>
      <c r="U44">
        <v>5</v>
      </c>
      <c r="V44">
        <v>2</v>
      </c>
      <c r="W44">
        <v>5</v>
      </c>
      <c r="X44">
        <v>1</v>
      </c>
      <c r="Y44">
        <v>2</v>
      </c>
      <c r="Z44">
        <v>3</v>
      </c>
      <c r="AA44">
        <v>2</v>
      </c>
      <c r="AB44">
        <v>5</v>
      </c>
      <c r="AE44" t="str">
        <f t="shared" si="8"/>
        <v>10</v>
      </c>
      <c r="AF44">
        <f t="shared" si="9"/>
        <v>76.923076923076934</v>
      </c>
      <c r="AG44">
        <f t="shared" si="10"/>
        <v>52.5</v>
      </c>
      <c r="AH44">
        <f t="shared" si="11"/>
        <v>21</v>
      </c>
      <c r="AI44">
        <f t="shared" si="12"/>
        <v>1</v>
      </c>
      <c r="AJ44">
        <f t="shared" si="13"/>
        <v>1</v>
      </c>
      <c r="AK44">
        <f t="shared" si="14"/>
        <v>4</v>
      </c>
      <c r="AL44">
        <f t="shared" si="15"/>
        <v>3</v>
      </c>
      <c r="AM44">
        <f t="shared" si="16"/>
        <v>4</v>
      </c>
      <c r="AN44">
        <f t="shared" si="17"/>
        <v>4</v>
      </c>
      <c r="AO44">
        <f t="shared" si="18"/>
        <v>1</v>
      </c>
      <c r="AP44">
        <f t="shared" si="19"/>
        <v>2</v>
      </c>
      <c r="AQ44">
        <f t="shared" si="20"/>
        <v>1</v>
      </c>
      <c r="AR44">
        <f t="shared" si="21"/>
        <v>0</v>
      </c>
    </row>
    <row r="45" spans="1:44" ht="30" customHeight="1" x14ac:dyDescent="0.25">
      <c r="A45" t="s">
        <v>45</v>
      </c>
      <c r="B45" t="s">
        <v>134</v>
      </c>
      <c r="C45" s="13">
        <v>45644.577141203707</v>
      </c>
      <c r="D45" t="s">
        <v>57</v>
      </c>
      <c r="E45">
        <v>18</v>
      </c>
      <c r="F45" t="s">
        <v>147</v>
      </c>
      <c r="G45" t="s">
        <v>156</v>
      </c>
      <c r="H45" t="s">
        <v>149</v>
      </c>
      <c r="I45" t="s">
        <v>150</v>
      </c>
      <c r="J45" t="s">
        <v>151</v>
      </c>
      <c r="K45" t="s">
        <v>148</v>
      </c>
      <c r="L45" t="s">
        <v>152</v>
      </c>
      <c r="M45" t="s">
        <v>157</v>
      </c>
      <c r="N45" t="s">
        <v>153</v>
      </c>
      <c r="O45" t="s">
        <v>158</v>
      </c>
      <c r="P45" t="s">
        <v>154</v>
      </c>
      <c r="Q45" t="s">
        <v>155</v>
      </c>
      <c r="R45" t="s">
        <v>159</v>
      </c>
      <c r="S45">
        <v>3</v>
      </c>
      <c r="T45">
        <v>3</v>
      </c>
      <c r="U45">
        <v>2</v>
      </c>
      <c r="V45">
        <v>3</v>
      </c>
      <c r="W45">
        <v>3</v>
      </c>
      <c r="X45">
        <v>2</v>
      </c>
      <c r="Y45">
        <v>1</v>
      </c>
      <c r="Z45">
        <v>3</v>
      </c>
      <c r="AA45">
        <v>3</v>
      </c>
      <c r="AB45">
        <v>2</v>
      </c>
      <c r="AE45" t="str">
        <f t="shared" si="8"/>
        <v>13</v>
      </c>
      <c r="AF45">
        <f t="shared" si="9"/>
        <v>100</v>
      </c>
      <c r="AG45">
        <f t="shared" si="10"/>
        <v>47.5</v>
      </c>
      <c r="AH45">
        <f t="shared" si="11"/>
        <v>19</v>
      </c>
      <c r="AI45">
        <f t="shared" si="12"/>
        <v>2</v>
      </c>
      <c r="AJ45">
        <f t="shared" si="13"/>
        <v>2</v>
      </c>
      <c r="AK45">
        <f t="shared" si="14"/>
        <v>1</v>
      </c>
      <c r="AL45">
        <f t="shared" si="15"/>
        <v>2</v>
      </c>
      <c r="AM45">
        <f t="shared" si="16"/>
        <v>2</v>
      </c>
      <c r="AN45">
        <f t="shared" si="17"/>
        <v>3</v>
      </c>
      <c r="AO45">
        <f t="shared" si="18"/>
        <v>0</v>
      </c>
      <c r="AP45">
        <f t="shared" si="19"/>
        <v>2</v>
      </c>
      <c r="AQ45">
        <f t="shared" si="20"/>
        <v>2</v>
      </c>
      <c r="AR45">
        <f t="shared" si="21"/>
        <v>3</v>
      </c>
    </row>
    <row r="46" spans="1:44" ht="30" customHeight="1" x14ac:dyDescent="0.25">
      <c r="A46" t="s">
        <v>46</v>
      </c>
      <c r="B46" t="s">
        <v>134</v>
      </c>
      <c r="C46" s="13">
        <v>45644.585046296299</v>
      </c>
      <c r="D46" t="s">
        <v>57</v>
      </c>
      <c r="E46">
        <v>18</v>
      </c>
      <c r="F46" t="s">
        <v>147</v>
      </c>
      <c r="G46" t="s">
        <v>156</v>
      </c>
      <c r="H46" t="s">
        <v>149</v>
      </c>
      <c r="I46" t="s">
        <v>150</v>
      </c>
      <c r="J46" t="s">
        <v>151</v>
      </c>
      <c r="K46" t="s">
        <v>148</v>
      </c>
      <c r="L46" t="s">
        <v>152</v>
      </c>
      <c r="M46" t="s">
        <v>157</v>
      </c>
      <c r="N46" t="s">
        <v>153</v>
      </c>
      <c r="O46" t="s">
        <v>158</v>
      </c>
      <c r="P46" t="s">
        <v>154</v>
      </c>
      <c r="Q46" t="s">
        <v>155</v>
      </c>
      <c r="R46" t="s">
        <v>159</v>
      </c>
      <c r="S46">
        <v>3</v>
      </c>
      <c r="T46">
        <v>4</v>
      </c>
      <c r="U46">
        <v>4</v>
      </c>
      <c r="V46">
        <v>3</v>
      </c>
      <c r="W46">
        <v>3</v>
      </c>
      <c r="X46">
        <v>2</v>
      </c>
      <c r="Y46">
        <v>3</v>
      </c>
      <c r="Z46">
        <v>2</v>
      </c>
      <c r="AA46">
        <v>3</v>
      </c>
      <c r="AB46">
        <v>2</v>
      </c>
      <c r="AE46" t="str">
        <f t="shared" si="8"/>
        <v>13</v>
      </c>
      <c r="AF46">
        <f t="shared" si="9"/>
        <v>100</v>
      </c>
      <c r="AG46">
        <f t="shared" si="10"/>
        <v>57.5</v>
      </c>
      <c r="AH46">
        <f t="shared" si="11"/>
        <v>23</v>
      </c>
      <c r="AI46">
        <f t="shared" si="12"/>
        <v>2</v>
      </c>
      <c r="AJ46">
        <f t="shared" si="13"/>
        <v>1</v>
      </c>
      <c r="AK46">
        <f t="shared" si="14"/>
        <v>3</v>
      </c>
      <c r="AL46">
        <f t="shared" si="15"/>
        <v>2</v>
      </c>
      <c r="AM46">
        <f t="shared" si="16"/>
        <v>2</v>
      </c>
      <c r="AN46">
        <f t="shared" si="17"/>
        <v>3</v>
      </c>
      <c r="AO46">
        <f t="shared" si="18"/>
        <v>2</v>
      </c>
      <c r="AP46">
        <f t="shared" si="19"/>
        <v>3</v>
      </c>
      <c r="AQ46">
        <f t="shared" si="20"/>
        <v>2</v>
      </c>
      <c r="AR46">
        <f t="shared" si="21"/>
        <v>3</v>
      </c>
    </row>
    <row r="47" spans="1:44" ht="30" customHeight="1" x14ac:dyDescent="0.25">
      <c r="A47" t="s">
        <v>47</v>
      </c>
      <c r="B47" t="s">
        <v>134</v>
      </c>
      <c r="C47" s="13">
        <v>45644.442372685182</v>
      </c>
      <c r="D47" t="s">
        <v>57</v>
      </c>
      <c r="E47">
        <v>21</v>
      </c>
      <c r="F47" t="s">
        <v>147</v>
      </c>
      <c r="G47" t="s">
        <v>156</v>
      </c>
      <c r="H47" t="s">
        <v>149</v>
      </c>
      <c r="I47" t="s">
        <v>150</v>
      </c>
      <c r="J47" t="s">
        <v>151</v>
      </c>
      <c r="K47" t="s">
        <v>148</v>
      </c>
      <c r="L47" t="s">
        <v>152</v>
      </c>
      <c r="M47" t="s">
        <v>157</v>
      </c>
      <c r="N47" t="s">
        <v>153</v>
      </c>
      <c r="O47" t="s">
        <v>158</v>
      </c>
      <c r="P47" t="s">
        <v>154</v>
      </c>
      <c r="Q47" t="s">
        <v>155</v>
      </c>
      <c r="R47" t="s">
        <v>159</v>
      </c>
      <c r="S47">
        <v>3</v>
      </c>
      <c r="T47">
        <v>3</v>
      </c>
      <c r="U47">
        <v>3</v>
      </c>
      <c r="V47">
        <v>4</v>
      </c>
      <c r="W47">
        <v>3</v>
      </c>
      <c r="X47">
        <v>3</v>
      </c>
      <c r="Y47">
        <v>4</v>
      </c>
      <c r="Z47">
        <v>2</v>
      </c>
      <c r="AA47">
        <v>3</v>
      </c>
      <c r="AB47">
        <v>3</v>
      </c>
      <c r="AE47" t="str">
        <f t="shared" si="8"/>
        <v>13</v>
      </c>
      <c r="AF47">
        <f t="shared" si="9"/>
        <v>100</v>
      </c>
      <c r="AG47">
        <f t="shared" si="10"/>
        <v>52.5</v>
      </c>
      <c r="AH47">
        <f t="shared" si="11"/>
        <v>21</v>
      </c>
      <c r="AI47">
        <f t="shared" si="12"/>
        <v>2</v>
      </c>
      <c r="AJ47">
        <f t="shared" si="13"/>
        <v>2</v>
      </c>
      <c r="AK47">
        <f t="shared" si="14"/>
        <v>2</v>
      </c>
      <c r="AL47">
        <f t="shared" si="15"/>
        <v>1</v>
      </c>
      <c r="AM47">
        <f t="shared" si="16"/>
        <v>2</v>
      </c>
      <c r="AN47">
        <f t="shared" si="17"/>
        <v>2</v>
      </c>
      <c r="AO47">
        <f t="shared" si="18"/>
        <v>3</v>
      </c>
      <c r="AP47">
        <f t="shared" si="19"/>
        <v>3</v>
      </c>
      <c r="AQ47">
        <f t="shared" si="20"/>
        <v>2</v>
      </c>
      <c r="AR47">
        <f t="shared" si="21"/>
        <v>2</v>
      </c>
    </row>
    <row r="48" spans="1:44" ht="30" customHeight="1" x14ac:dyDescent="0.25">
      <c r="A48" t="s">
        <v>48</v>
      </c>
      <c r="B48" t="s">
        <v>134</v>
      </c>
      <c r="C48" s="13">
        <v>45644.504212962966</v>
      </c>
      <c r="D48" t="s">
        <v>54</v>
      </c>
      <c r="E48">
        <v>18</v>
      </c>
      <c r="F48" t="s">
        <v>147</v>
      </c>
      <c r="G48" t="s">
        <v>156</v>
      </c>
      <c r="H48" t="s">
        <v>149</v>
      </c>
      <c r="I48" t="s">
        <v>150</v>
      </c>
      <c r="J48" t="s">
        <v>151</v>
      </c>
      <c r="K48" t="s">
        <v>148</v>
      </c>
      <c r="L48" t="s">
        <v>152</v>
      </c>
      <c r="M48" t="s">
        <v>157</v>
      </c>
      <c r="N48" t="s">
        <v>158</v>
      </c>
      <c r="O48" t="s">
        <v>158</v>
      </c>
      <c r="P48" t="s">
        <v>154</v>
      </c>
      <c r="Q48" t="s">
        <v>155</v>
      </c>
      <c r="R48" t="s">
        <v>159</v>
      </c>
      <c r="S48">
        <v>4</v>
      </c>
      <c r="T48">
        <v>1</v>
      </c>
      <c r="U48">
        <v>4</v>
      </c>
      <c r="V48">
        <v>4</v>
      </c>
      <c r="W48">
        <v>4</v>
      </c>
      <c r="X48">
        <v>1</v>
      </c>
      <c r="Y48">
        <v>4</v>
      </c>
      <c r="Z48">
        <v>1</v>
      </c>
      <c r="AA48">
        <v>3</v>
      </c>
      <c r="AB48">
        <v>4</v>
      </c>
      <c r="AE48" t="str">
        <f t="shared" si="8"/>
        <v>12</v>
      </c>
      <c r="AF48">
        <f t="shared" si="9"/>
        <v>92.307692307692307</v>
      </c>
      <c r="AG48">
        <f t="shared" si="10"/>
        <v>70</v>
      </c>
      <c r="AH48">
        <f t="shared" si="11"/>
        <v>28</v>
      </c>
      <c r="AI48">
        <f t="shared" si="12"/>
        <v>3</v>
      </c>
      <c r="AJ48">
        <f t="shared" si="13"/>
        <v>4</v>
      </c>
      <c r="AK48">
        <f t="shared" si="14"/>
        <v>3</v>
      </c>
      <c r="AL48">
        <f t="shared" si="15"/>
        <v>1</v>
      </c>
      <c r="AM48">
        <f t="shared" si="16"/>
        <v>3</v>
      </c>
      <c r="AN48">
        <f t="shared" si="17"/>
        <v>4</v>
      </c>
      <c r="AO48">
        <f t="shared" si="18"/>
        <v>3</v>
      </c>
      <c r="AP48">
        <f t="shared" si="19"/>
        <v>4</v>
      </c>
      <c r="AQ48">
        <f t="shared" si="20"/>
        <v>2</v>
      </c>
      <c r="AR48">
        <f t="shared" si="21"/>
        <v>1</v>
      </c>
    </row>
    <row r="49" spans="1:44" ht="30" customHeight="1" x14ac:dyDescent="0.25">
      <c r="A49" t="s">
        <v>49</v>
      </c>
      <c r="B49" t="s">
        <v>134</v>
      </c>
      <c r="C49" s="13">
        <v>45644.440081018518</v>
      </c>
      <c r="D49" t="s">
        <v>56</v>
      </c>
      <c r="E49">
        <v>21</v>
      </c>
      <c r="F49" t="s">
        <v>156</v>
      </c>
      <c r="G49" t="s">
        <v>156</v>
      </c>
      <c r="H49" t="s">
        <v>149</v>
      </c>
      <c r="I49" t="s">
        <v>150</v>
      </c>
      <c r="J49" t="s">
        <v>151</v>
      </c>
      <c r="K49" t="s">
        <v>152</v>
      </c>
      <c r="L49" t="s">
        <v>155</v>
      </c>
      <c r="M49" t="s">
        <v>157</v>
      </c>
      <c r="N49" t="s">
        <v>153</v>
      </c>
      <c r="O49" t="s">
        <v>158</v>
      </c>
      <c r="P49" t="s">
        <v>154</v>
      </c>
      <c r="Q49" t="s">
        <v>155</v>
      </c>
      <c r="R49" t="s">
        <v>159</v>
      </c>
      <c r="S49">
        <v>1</v>
      </c>
      <c r="T49">
        <v>1</v>
      </c>
      <c r="U49">
        <v>3</v>
      </c>
      <c r="V49">
        <v>1</v>
      </c>
      <c r="W49">
        <v>4</v>
      </c>
      <c r="X49">
        <v>1</v>
      </c>
      <c r="Y49">
        <v>4</v>
      </c>
      <c r="Z49">
        <v>2</v>
      </c>
      <c r="AA49">
        <v>2</v>
      </c>
      <c r="AB49">
        <v>2</v>
      </c>
      <c r="AE49" t="str">
        <f t="shared" si="8"/>
        <v>10</v>
      </c>
      <c r="AF49">
        <f t="shared" si="9"/>
        <v>76.923076923076934</v>
      </c>
      <c r="AG49">
        <f t="shared" si="10"/>
        <v>67.5</v>
      </c>
      <c r="AH49">
        <f t="shared" si="11"/>
        <v>27</v>
      </c>
      <c r="AI49">
        <f t="shared" si="12"/>
        <v>0</v>
      </c>
      <c r="AJ49">
        <f t="shared" si="13"/>
        <v>4</v>
      </c>
      <c r="AK49">
        <f t="shared" si="14"/>
        <v>2</v>
      </c>
      <c r="AL49">
        <f t="shared" si="15"/>
        <v>4</v>
      </c>
      <c r="AM49">
        <f t="shared" si="16"/>
        <v>3</v>
      </c>
      <c r="AN49">
        <f t="shared" si="17"/>
        <v>4</v>
      </c>
      <c r="AO49">
        <f t="shared" si="18"/>
        <v>3</v>
      </c>
      <c r="AP49">
        <f t="shared" si="19"/>
        <v>3</v>
      </c>
      <c r="AQ49">
        <f t="shared" si="20"/>
        <v>1</v>
      </c>
      <c r="AR49">
        <f t="shared" si="21"/>
        <v>3</v>
      </c>
    </row>
    <row r="50" spans="1:44" ht="30" customHeight="1" x14ac:dyDescent="0.25">
      <c r="A50" t="s">
        <v>50</v>
      </c>
      <c r="B50" t="s">
        <v>134</v>
      </c>
      <c r="C50" s="13">
        <v>45645.456157407411</v>
      </c>
      <c r="D50" t="s">
        <v>60</v>
      </c>
      <c r="E50">
        <v>20</v>
      </c>
      <c r="F50" t="s">
        <v>148</v>
      </c>
      <c r="G50" t="s">
        <v>156</v>
      </c>
      <c r="H50" t="s">
        <v>149</v>
      </c>
      <c r="I50" t="s">
        <v>150</v>
      </c>
      <c r="J50" t="s">
        <v>151</v>
      </c>
      <c r="K50" t="s">
        <v>152</v>
      </c>
      <c r="L50" t="s">
        <v>152</v>
      </c>
      <c r="M50" t="s">
        <v>148</v>
      </c>
      <c r="N50" t="s">
        <v>158</v>
      </c>
      <c r="O50" t="s">
        <v>148</v>
      </c>
      <c r="P50" t="s">
        <v>157</v>
      </c>
      <c r="Q50" t="s">
        <v>155</v>
      </c>
      <c r="R50" t="s">
        <v>147</v>
      </c>
      <c r="S50">
        <v>3</v>
      </c>
      <c r="T50">
        <v>2</v>
      </c>
      <c r="U50">
        <v>3</v>
      </c>
      <c r="V50">
        <v>3</v>
      </c>
      <c r="W50">
        <v>3</v>
      </c>
      <c r="X50">
        <v>3</v>
      </c>
      <c r="Y50">
        <v>4</v>
      </c>
      <c r="Z50">
        <v>3</v>
      </c>
      <c r="AA50">
        <v>3</v>
      </c>
      <c r="AB50">
        <v>3</v>
      </c>
      <c r="AE50" t="str">
        <f t="shared" si="8"/>
        <v xml:space="preserve">6 </v>
      </c>
      <c r="AF50">
        <f t="shared" si="9"/>
        <v>46.153846153846153</v>
      </c>
      <c r="AG50">
        <f t="shared" si="10"/>
        <v>55</v>
      </c>
      <c r="AH50">
        <f t="shared" si="11"/>
        <v>22</v>
      </c>
      <c r="AI50">
        <f t="shared" si="12"/>
        <v>2</v>
      </c>
      <c r="AJ50">
        <f t="shared" si="13"/>
        <v>3</v>
      </c>
      <c r="AK50">
        <f t="shared" si="14"/>
        <v>2</v>
      </c>
      <c r="AL50">
        <f t="shared" si="15"/>
        <v>2</v>
      </c>
      <c r="AM50">
        <f t="shared" si="16"/>
        <v>2</v>
      </c>
      <c r="AN50">
        <f t="shared" si="17"/>
        <v>2</v>
      </c>
      <c r="AO50">
        <f t="shared" si="18"/>
        <v>3</v>
      </c>
      <c r="AP50">
        <f t="shared" si="19"/>
        <v>2</v>
      </c>
      <c r="AQ50">
        <f t="shared" si="20"/>
        <v>2</v>
      </c>
      <c r="AR50">
        <f t="shared" si="21"/>
        <v>2</v>
      </c>
    </row>
    <row r="51" spans="1:44" ht="30" customHeight="1" x14ac:dyDescent="0.25">
      <c r="A51" t="s">
        <v>51</v>
      </c>
      <c r="B51" t="s">
        <v>134</v>
      </c>
      <c r="C51" s="13">
        <v>45645.451145833336</v>
      </c>
      <c r="D51" t="s">
        <v>56</v>
      </c>
      <c r="E51">
        <v>20</v>
      </c>
      <c r="F51" t="s">
        <v>147</v>
      </c>
      <c r="G51" t="s">
        <v>157</v>
      </c>
      <c r="H51" t="s">
        <v>149</v>
      </c>
      <c r="I51" t="s">
        <v>150</v>
      </c>
      <c r="J51" t="s">
        <v>151</v>
      </c>
      <c r="K51" t="s">
        <v>148</v>
      </c>
      <c r="L51" t="s">
        <v>152</v>
      </c>
      <c r="M51" t="s">
        <v>157</v>
      </c>
      <c r="N51" t="s">
        <v>153</v>
      </c>
      <c r="O51" t="s">
        <v>158</v>
      </c>
      <c r="P51" t="s">
        <v>157</v>
      </c>
      <c r="Q51" t="s">
        <v>155</v>
      </c>
      <c r="R51" t="s">
        <v>147</v>
      </c>
      <c r="S51">
        <v>1</v>
      </c>
      <c r="T51">
        <v>2</v>
      </c>
      <c r="U51">
        <v>3</v>
      </c>
      <c r="V51">
        <v>1</v>
      </c>
      <c r="W51">
        <v>4</v>
      </c>
      <c r="X51">
        <v>1</v>
      </c>
      <c r="Y51">
        <v>3</v>
      </c>
      <c r="Z51">
        <v>3</v>
      </c>
      <c r="AA51">
        <v>2</v>
      </c>
      <c r="AB51">
        <v>3</v>
      </c>
      <c r="AE51" t="str">
        <f t="shared" si="8"/>
        <v>10</v>
      </c>
      <c r="AF51">
        <f t="shared" si="9"/>
        <v>76.923076923076934</v>
      </c>
      <c r="AG51">
        <f t="shared" si="10"/>
        <v>57.5</v>
      </c>
      <c r="AH51">
        <f t="shared" si="11"/>
        <v>23</v>
      </c>
      <c r="AI51">
        <f t="shared" si="12"/>
        <v>0</v>
      </c>
      <c r="AJ51">
        <f t="shared" si="13"/>
        <v>3</v>
      </c>
      <c r="AK51">
        <f t="shared" si="14"/>
        <v>2</v>
      </c>
      <c r="AL51">
        <f t="shared" si="15"/>
        <v>4</v>
      </c>
      <c r="AM51">
        <f t="shared" si="16"/>
        <v>3</v>
      </c>
      <c r="AN51">
        <f t="shared" si="17"/>
        <v>4</v>
      </c>
      <c r="AO51">
        <f t="shared" si="18"/>
        <v>2</v>
      </c>
      <c r="AP51">
        <f t="shared" si="19"/>
        <v>2</v>
      </c>
      <c r="AQ51">
        <f t="shared" si="20"/>
        <v>1</v>
      </c>
      <c r="AR51">
        <f t="shared" si="21"/>
        <v>2</v>
      </c>
    </row>
  </sheetData>
  <mergeCells count="4">
    <mergeCell ref="AE1:AR1"/>
    <mergeCell ref="AE2:AF2"/>
    <mergeCell ref="AG2:AR2"/>
    <mergeCell ref="A1:AB2"/>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3839C-F4C7-404E-BBE6-6ABD6DBDC882}">
  <dimension ref="A1:AR51"/>
  <sheetViews>
    <sheetView topLeftCell="B1" zoomScale="70" zoomScaleNormal="70" workbookViewId="0">
      <selection activeCell="C3" sqref="C1:C1048576"/>
    </sheetView>
  </sheetViews>
  <sheetFormatPr defaultRowHeight="15" x14ac:dyDescent="0.25"/>
  <cols>
    <col min="1" max="1" width="8.5703125" customWidth="1"/>
    <col min="2" max="2" width="8.85546875" customWidth="1"/>
    <col min="3" max="3" width="17.28515625" bestFit="1" customWidth="1"/>
    <col min="4" max="4" width="7.28515625" customWidth="1"/>
    <col min="5" max="5" width="7.140625" style="14" customWidth="1"/>
    <col min="6" max="28" width="5.7109375" customWidth="1"/>
    <col min="29" max="29" width="57.7109375" customWidth="1"/>
    <col min="30" max="30" width="9.28515625"/>
    <col min="32" max="32" width="13.7109375" customWidth="1"/>
    <col min="33" max="33" width="11.140625" customWidth="1"/>
  </cols>
  <sheetData>
    <row r="1" spans="1:44" ht="14.65" customHeight="1" x14ac:dyDescent="0.25">
      <c r="A1" s="27" t="s">
        <v>130</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3"/>
      <c r="AE1" s="27" t="s">
        <v>131</v>
      </c>
      <c r="AF1" s="27"/>
      <c r="AG1" s="27"/>
      <c r="AH1" s="27"/>
      <c r="AI1" s="27"/>
      <c r="AJ1" s="27"/>
      <c r="AK1" s="27"/>
      <c r="AL1" s="27"/>
      <c r="AM1" s="27"/>
      <c r="AN1" s="27"/>
      <c r="AO1" s="27"/>
      <c r="AP1" s="27"/>
      <c r="AQ1" s="27"/>
      <c r="AR1" s="27"/>
    </row>
    <row r="2" spans="1:44" ht="25.7" customHeight="1" x14ac:dyDescent="0.25">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3"/>
      <c r="AE2" s="28" t="s">
        <v>132</v>
      </c>
      <c r="AF2" s="28"/>
      <c r="AG2" s="28" t="s">
        <v>133</v>
      </c>
      <c r="AH2" s="28"/>
      <c r="AI2" s="28"/>
      <c r="AJ2" s="28"/>
      <c r="AK2" s="28"/>
      <c r="AL2" s="28"/>
      <c r="AM2" s="28"/>
      <c r="AN2" s="28"/>
      <c r="AO2" s="28"/>
      <c r="AP2" s="28"/>
      <c r="AQ2" s="28"/>
      <c r="AR2" s="28"/>
    </row>
    <row r="3" spans="1:44" ht="30" customHeight="1" x14ac:dyDescent="0.25">
      <c r="A3" s="11" t="s">
        <v>0</v>
      </c>
      <c r="B3" s="11" t="s">
        <v>1</v>
      </c>
      <c r="C3" s="11" t="s">
        <v>2</v>
      </c>
      <c r="D3" s="11" t="s">
        <v>52</v>
      </c>
      <c r="E3" s="12" t="s">
        <v>61</v>
      </c>
      <c r="F3" s="11" t="s">
        <v>62</v>
      </c>
      <c r="G3" s="11" t="s">
        <v>160</v>
      </c>
      <c r="H3" s="11" t="s">
        <v>161</v>
      </c>
      <c r="I3" s="11" t="s">
        <v>162</v>
      </c>
      <c r="J3" s="11" t="s">
        <v>163</v>
      </c>
      <c r="K3" s="11" t="s">
        <v>164</v>
      </c>
      <c r="L3" s="11" t="s">
        <v>165</v>
      </c>
      <c r="M3" s="11" t="s">
        <v>166</v>
      </c>
      <c r="N3" s="11" t="s">
        <v>167</v>
      </c>
      <c r="O3" s="11" t="s">
        <v>168</v>
      </c>
      <c r="P3" s="11" t="s">
        <v>169</v>
      </c>
      <c r="Q3" s="11" t="s">
        <v>170</v>
      </c>
      <c r="R3" s="11" t="s">
        <v>171</v>
      </c>
      <c r="S3" s="11" t="s">
        <v>63</v>
      </c>
      <c r="T3" s="11" t="s">
        <v>64</v>
      </c>
      <c r="U3" s="11" t="s">
        <v>65</v>
      </c>
      <c r="V3" s="11" t="s">
        <v>66</v>
      </c>
      <c r="W3" s="11" t="s">
        <v>67</v>
      </c>
      <c r="X3" s="11" t="s">
        <v>68</v>
      </c>
      <c r="Y3" s="11" t="s">
        <v>69</v>
      </c>
      <c r="Z3" s="11" t="s">
        <v>70</v>
      </c>
      <c r="AA3" s="11" t="s">
        <v>71</v>
      </c>
      <c r="AB3" s="11" t="s">
        <v>72</v>
      </c>
      <c r="AC3" s="11" t="s">
        <v>73</v>
      </c>
      <c r="AE3" s="10" t="s">
        <v>74</v>
      </c>
      <c r="AF3" s="11" t="s">
        <v>75</v>
      </c>
      <c r="AG3" s="11" t="s">
        <v>76</v>
      </c>
      <c r="AH3" s="11" t="s">
        <v>174</v>
      </c>
      <c r="AI3" s="11" t="s">
        <v>77</v>
      </c>
      <c r="AJ3" s="11" t="s">
        <v>78</v>
      </c>
      <c r="AK3" s="11" t="s">
        <v>79</v>
      </c>
      <c r="AL3" s="11" t="s">
        <v>80</v>
      </c>
      <c r="AM3" s="11" t="s">
        <v>81</v>
      </c>
      <c r="AN3" s="11" t="s">
        <v>82</v>
      </c>
      <c r="AO3" s="11" t="s">
        <v>83</v>
      </c>
      <c r="AP3" s="11" t="s">
        <v>84</v>
      </c>
      <c r="AQ3" s="11" t="s">
        <v>85</v>
      </c>
      <c r="AR3" s="11" t="s">
        <v>86</v>
      </c>
    </row>
    <row r="4" spans="1:44" ht="30" customHeight="1" x14ac:dyDescent="0.25">
      <c r="A4" t="s">
        <v>3</v>
      </c>
      <c r="B4" t="s">
        <v>4</v>
      </c>
      <c r="C4" s="13">
        <v>45645.457569444443</v>
      </c>
      <c r="D4" t="s">
        <v>53</v>
      </c>
      <c r="E4" s="14">
        <v>20</v>
      </c>
      <c r="F4" t="s">
        <v>87</v>
      </c>
      <c r="G4" t="s">
        <v>88</v>
      </c>
      <c r="H4" t="s">
        <v>89</v>
      </c>
      <c r="I4" t="s">
        <v>90</v>
      </c>
      <c r="J4" t="s">
        <v>91</v>
      </c>
      <c r="K4" t="s">
        <v>92</v>
      </c>
      <c r="L4" t="s">
        <v>93</v>
      </c>
      <c r="M4" t="s">
        <v>94</v>
      </c>
      <c r="N4" t="s">
        <v>95</v>
      </c>
      <c r="O4" t="s">
        <v>89</v>
      </c>
      <c r="P4" t="s">
        <v>96</v>
      </c>
      <c r="Q4" t="s">
        <v>97</v>
      </c>
      <c r="R4" t="s">
        <v>92</v>
      </c>
      <c r="S4">
        <v>4</v>
      </c>
      <c r="T4">
        <v>4</v>
      </c>
      <c r="U4">
        <v>5</v>
      </c>
      <c r="V4">
        <v>2</v>
      </c>
      <c r="W4">
        <v>4</v>
      </c>
      <c r="X4">
        <v>4</v>
      </c>
      <c r="Y4">
        <v>4</v>
      </c>
      <c r="Z4">
        <v>2</v>
      </c>
      <c r="AA4">
        <v>4</v>
      </c>
      <c r="AB4">
        <v>5</v>
      </c>
      <c r="AC4" s="23"/>
      <c r="AE4" t="str">
        <f t="shared" ref="AE4:AE51" si="0">LEFT(D4,2)</f>
        <v xml:space="preserve">7 </v>
      </c>
      <c r="AF4">
        <f>AE4/13*100</f>
        <v>53.846153846153847</v>
      </c>
      <c r="AG4">
        <f>2.5*AH4</f>
        <v>60</v>
      </c>
      <c r="AH4">
        <f>SUM(AI4:AR4)</f>
        <v>24</v>
      </c>
      <c r="AI4">
        <f t="shared" ref="AI4:AI51" si="1">S4-1</f>
        <v>3</v>
      </c>
      <c r="AJ4">
        <f t="shared" ref="AJ4:AJ51" si="2">5-T4</f>
        <v>1</v>
      </c>
      <c r="AK4">
        <f t="shared" ref="AK4:AK51" si="3">U4-1</f>
        <v>4</v>
      </c>
      <c r="AL4">
        <f t="shared" ref="AL4:AL51" si="4">5-V4</f>
        <v>3</v>
      </c>
      <c r="AM4">
        <f t="shared" ref="AM4:AM51" si="5">W4-1</f>
        <v>3</v>
      </c>
      <c r="AN4">
        <f t="shared" ref="AN4:AN51" si="6">5-X4</f>
        <v>1</v>
      </c>
      <c r="AO4">
        <f t="shared" ref="AO4:AO51" si="7">Y4-1</f>
        <v>3</v>
      </c>
      <c r="AP4">
        <f t="shared" ref="AP4:AP51" si="8">5-Z4</f>
        <v>3</v>
      </c>
      <c r="AQ4">
        <f t="shared" ref="AQ4:AQ51" si="9">AA4-1</f>
        <v>3</v>
      </c>
      <c r="AR4">
        <f t="shared" ref="AR4:AR51" si="10">5-AB4</f>
        <v>0</v>
      </c>
    </row>
    <row r="5" spans="1:44" ht="30" customHeight="1" x14ac:dyDescent="0.25">
      <c r="A5" t="s">
        <v>5</v>
      </c>
      <c r="B5" t="s">
        <v>4</v>
      </c>
      <c r="C5" s="13">
        <v>45644.437673611108</v>
      </c>
      <c r="D5" t="s">
        <v>54</v>
      </c>
      <c r="E5" s="14">
        <v>23</v>
      </c>
      <c r="F5" t="s">
        <v>87</v>
      </c>
      <c r="G5" t="s">
        <v>88</v>
      </c>
      <c r="H5" t="s">
        <v>98</v>
      </c>
      <c r="I5" t="s">
        <v>90</v>
      </c>
      <c r="J5" t="s">
        <v>87</v>
      </c>
      <c r="K5" t="s">
        <v>99</v>
      </c>
      <c r="L5" t="s">
        <v>89</v>
      </c>
      <c r="M5" t="s">
        <v>94</v>
      </c>
      <c r="N5" t="s">
        <v>95</v>
      </c>
      <c r="O5" t="s">
        <v>93</v>
      </c>
      <c r="P5" t="s">
        <v>96</v>
      </c>
      <c r="Q5" t="s">
        <v>97</v>
      </c>
      <c r="R5" t="s">
        <v>92</v>
      </c>
      <c r="S5">
        <v>2</v>
      </c>
      <c r="T5">
        <v>3</v>
      </c>
      <c r="U5">
        <v>5</v>
      </c>
      <c r="V5">
        <v>4</v>
      </c>
      <c r="W5">
        <v>5</v>
      </c>
      <c r="X5">
        <v>1</v>
      </c>
      <c r="Y5">
        <v>5</v>
      </c>
      <c r="Z5">
        <v>3</v>
      </c>
      <c r="AA5">
        <v>2</v>
      </c>
      <c r="AB5">
        <v>3</v>
      </c>
      <c r="AC5" s="23"/>
      <c r="AE5" t="str">
        <f t="shared" si="0"/>
        <v>12</v>
      </c>
      <c r="AF5">
        <f t="shared" ref="AF5:AF51" si="11">AE5/13*100</f>
        <v>92.307692307692307</v>
      </c>
      <c r="AG5">
        <f>2.5*AH5</f>
        <v>62.5</v>
      </c>
      <c r="AH5">
        <f>SUM(AI5:AR5)</f>
        <v>25</v>
      </c>
      <c r="AI5">
        <f t="shared" si="1"/>
        <v>1</v>
      </c>
      <c r="AJ5">
        <f t="shared" si="2"/>
        <v>2</v>
      </c>
      <c r="AK5">
        <f t="shared" si="3"/>
        <v>4</v>
      </c>
      <c r="AL5">
        <f t="shared" si="4"/>
        <v>1</v>
      </c>
      <c r="AM5">
        <f t="shared" si="5"/>
        <v>4</v>
      </c>
      <c r="AN5">
        <f t="shared" si="6"/>
        <v>4</v>
      </c>
      <c r="AO5">
        <f t="shared" si="7"/>
        <v>4</v>
      </c>
      <c r="AP5">
        <f t="shared" si="8"/>
        <v>2</v>
      </c>
      <c r="AQ5">
        <f t="shared" si="9"/>
        <v>1</v>
      </c>
      <c r="AR5">
        <f t="shared" si="10"/>
        <v>2</v>
      </c>
    </row>
    <row r="6" spans="1:44" ht="30" customHeight="1" x14ac:dyDescent="0.25">
      <c r="A6" t="s">
        <v>6</v>
      </c>
      <c r="B6" t="s">
        <v>4</v>
      </c>
      <c r="C6" s="13">
        <v>45644.579027777778</v>
      </c>
      <c r="D6" t="s">
        <v>55</v>
      </c>
      <c r="E6" s="14">
        <v>19</v>
      </c>
      <c r="F6" t="s">
        <v>91</v>
      </c>
      <c r="G6" t="s">
        <v>88</v>
      </c>
      <c r="H6" t="s">
        <v>98</v>
      </c>
      <c r="I6" t="s">
        <v>90</v>
      </c>
      <c r="J6" t="s">
        <v>91</v>
      </c>
      <c r="K6" t="s">
        <v>99</v>
      </c>
      <c r="L6" t="s">
        <v>89</v>
      </c>
      <c r="M6" t="s">
        <v>94</v>
      </c>
      <c r="N6" t="s">
        <v>95</v>
      </c>
      <c r="O6" t="s">
        <v>93</v>
      </c>
      <c r="P6" t="s">
        <v>94</v>
      </c>
      <c r="Q6" t="s">
        <v>97</v>
      </c>
      <c r="R6" t="s">
        <v>92</v>
      </c>
      <c r="S6">
        <v>3</v>
      </c>
      <c r="T6">
        <v>4</v>
      </c>
      <c r="U6">
        <v>5</v>
      </c>
      <c r="V6">
        <v>1</v>
      </c>
      <c r="W6">
        <v>5</v>
      </c>
      <c r="X6">
        <v>1</v>
      </c>
      <c r="Y6">
        <v>5</v>
      </c>
      <c r="Z6">
        <v>4</v>
      </c>
      <c r="AA6">
        <v>5</v>
      </c>
      <c r="AB6">
        <v>2</v>
      </c>
      <c r="AC6" s="23" t="s">
        <v>100</v>
      </c>
      <c r="AE6" t="str">
        <f t="shared" si="0"/>
        <v>11</v>
      </c>
      <c r="AF6">
        <f t="shared" si="11"/>
        <v>84.615384615384613</v>
      </c>
      <c r="AG6">
        <f t="shared" ref="AG6:AG51" si="12">2.5*AH6</f>
        <v>77.5</v>
      </c>
      <c r="AH6">
        <f t="shared" ref="AH6:AH51" si="13">SUM(AI6:AR6)</f>
        <v>31</v>
      </c>
      <c r="AI6">
        <f t="shared" si="1"/>
        <v>2</v>
      </c>
      <c r="AJ6">
        <f t="shared" si="2"/>
        <v>1</v>
      </c>
      <c r="AK6">
        <f t="shared" si="3"/>
        <v>4</v>
      </c>
      <c r="AL6">
        <f t="shared" si="4"/>
        <v>4</v>
      </c>
      <c r="AM6">
        <f t="shared" si="5"/>
        <v>4</v>
      </c>
      <c r="AN6">
        <f t="shared" si="6"/>
        <v>4</v>
      </c>
      <c r="AO6">
        <f t="shared" si="7"/>
        <v>4</v>
      </c>
      <c r="AP6">
        <f t="shared" si="8"/>
        <v>1</v>
      </c>
      <c r="AQ6">
        <f t="shared" si="9"/>
        <v>4</v>
      </c>
      <c r="AR6">
        <f t="shared" si="10"/>
        <v>3</v>
      </c>
    </row>
    <row r="7" spans="1:44" ht="30" customHeight="1" x14ac:dyDescent="0.25">
      <c r="A7" t="s">
        <v>7</v>
      </c>
      <c r="B7" t="s">
        <v>4</v>
      </c>
      <c r="C7" s="13">
        <v>45644.50880787037</v>
      </c>
      <c r="D7" t="s">
        <v>55</v>
      </c>
      <c r="E7" s="14">
        <v>19</v>
      </c>
      <c r="F7" t="s">
        <v>96</v>
      </c>
      <c r="G7" t="s">
        <v>88</v>
      </c>
      <c r="H7" t="s">
        <v>98</v>
      </c>
      <c r="I7" t="s">
        <v>90</v>
      </c>
      <c r="J7" t="s">
        <v>91</v>
      </c>
      <c r="K7" t="s">
        <v>99</v>
      </c>
      <c r="L7" t="s">
        <v>89</v>
      </c>
      <c r="M7" t="s">
        <v>94</v>
      </c>
      <c r="N7" t="s">
        <v>95</v>
      </c>
      <c r="O7" t="s">
        <v>93</v>
      </c>
      <c r="P7" t="s">
        <v>96</v>
      </c>
      <c r="Q7" t="s">
        <v>97</v>
      </c>
      <c r="R7" t="s">
        <v>92</v>
      </c>
      <c r="S7">
        <v>5</v>
      </c>
      <c r="T7">
        <v>2</v>
      </c>
      <c r="U7">
        <v>4</v>
      </c>
      <c r="V7">
        <v>1</v>
      </c>
      <c r="W7">
        <v>5</v>
      </c>
      <c r="X7">
        <v>1</v>
      </c>
      <c r="Y7">
        <v>5</v>
      </c>
      <c r="Z7">
        <v>1</v>
      </c>
      <c r="AA7">
        <v>5</v>
      </c>
      <c r="AB7">
        <v>1</v>
      </c>
      <c r="AC7" s="23" t="s">
        <v>101</v>
      </c>
      <c r="AE7" t="str">
        <f t="shared" si="0"/>
        <v>11</v>
      </c>
      <c r="AF7">
        <f t="shared" si="11"/>
        <v>84.615384615384613</v>
      </c>
      <c r="AG7">
        <f t="shared" si="12"/>
        <v>95</v>
      </c>
      <c r="AH7">
        <f t="shared" si="13"/>
        <v>38</v>
      </c>
      <c r="AI7">
        <f t="shared" si="1"/>
        <v>4</v>
      </c>
      <c r="AJ7">
        <f t="shared" si="2"/>
        <v>3</v>
      </c>
      <c r="AK7">
        <f t="shared" si="3"/>
        <v>3</v>
      </c>
      <c r="AL7">
        <f t="shared" si="4"/>
        <v>4</v>
      </c>
      <c r="AM7">
        <f t="shared" si="5"/>
        <v>4</v>
      </c>
      <c r="AN7">
        <f t="shared" si="6"/>
        <v>4</v>
      </c>
      <c r="AO7">
        <f t="shared" si="7"/>
        <v>4</v>
      </c>
      <c r="AP7">
        <f t="shared" si="8"/>
        <v>4</v>
      </c>
      <c r="AQ7">
        <f t="shared" si="9"/>
        <v>4</v>
      </c>
      <c r="AR7">
        <f t="shared" si="10"/>
        <v>4</v>
      </c>
    </row>
    <row r="8" spans="1:44" ht="30" customHeight="1" x14ac:dyDescent="0.25">
      <c r="A8" t="s">
        <v>8</v>
      </c>
      <c r="B8" t="s">
        <v>4</v>
      </c>
      <c r="C8" s="13">
        <v>45644.434004629627</v>
      </c>
      <c r="D8" t="s">
        <v>56</v>
      </c>
      <c r="E8" s="14">
        <v>21</v>
      </c>
      <c r="F8" t="s">
        <v>93</v>
      </c>
      <c r="G8" t="s">
        <v>88</v>
      </c>
      <c r="H8" t="s">
        <v>98</v>
      </c>
      <c r="I8" t="s">
        <v>90</v>
      </c>
      <c r="J8" t="s">
        <v>87</v>
      </c>
      <c r="K8" t="s">
        <v>99</v>
      </c>
      <c r="L8" t="s">
        <v>89</v>
      </c>
      <c r="M8" t="s">
        <v>99</v>
      </c>
      <c r="N8" t="s">
        <v>95</v>
      </c>
      <c r="O8" t="s">
        <v>94</v>
      </c>
      <c r="P8" t="s">
        <v>96</v>
      </c>
      <c r="Q8" t="s">
        <v>97</v>
      </c>
      <c r="R8" t="s">
        <v>92</v>
      </c>
      <c r="S8">
        <v>4</v>
      </c>
      <c r="T8">
        <v>3</v>
      </c>
      <c r="U8">
        <v>2</v>
      </c>
      <c r="V8">
        <v>4</v>
      </c>
      <c r="W8">
        <v>5</v>
      </c>
      <c r="X8">
        <v>4</v>
      </c>
      <c r="Y8">
        <v>4</v>
      </c>
      <c r="Z8">
        <v>3</v>
      </c>
      <c r="AA8">
        <v>3</v>
      </c>
      <c r="AB8">
        <v>4</v>
      </c>
      <c r="AC8" s="23"/>
      <c r="AE8" t="str">
        <f t="shared" si="0"/>
        <v>10</v>
      </c>
      <c r="AF8">
        <f t="shared" si="11"/>
        <v>76.923076923076934</v>
      </c>
      <c r="AG8">
        <f t="shared" si="12"/>
        <v>50</v>
      </c>
      <c r="AH8">
        <f t="shared" si="13"/>
        <v>20</v>
      </c>
      <c r="AI8">
        <f t="shared" si="1"/>
        <v>3</v>
      </c>
      <c r="AJ8">
        <f t="shared" si="2"/>
        <v>2</v>
      </c>
      <c r="AK8">
        <f t="shared" si="3"/>
        <v>1</v>
      </c>
      <c r="AL8">
        <f t="shared" si="4"/>
        <v>1</v>
      </c>
      <c r="AM8">
        <f t="shared" si="5"/>
        <v>4</v>
      </c>
      <c r="AN8">
        <f t="shared" si="6"/>
        <v>1</v>
      </c>
      <c r="AO8">
        <f t="shared" si="7"/>
        <v>3</v>
      </c>
      <c r="AP8">
        <f t="shared" si="8"/>
        <v>2</v>
      </c>
      <c r="AQ8">
        <f t="shared" si="9"/>
        <v>2</v>
      </c>
      <c r="AR8">
        <f t="shared" si="10"/>
        <v>1</v>
      </c>
    </row>
    <row r="9" spans="1:44" ht="30" customHeight="1" x14ac:dyDescent="0.25">
      <c r="A9" t="s">
        <v>9</v>
      </c>
      <c r="B9" t="s">
        <v>4</v>
      </c>
      <c r="C9" s="13">
        <v>45644.505787037036</v>
      </c>
      <c r="D9" t="s">
        <v>57</v>
      </c>
      <c r="E9" s="14">
        <v>19</v>
      </c>
      <c r="F9" t="s">
        <v>91</v>
      </c>
      <c r="G9" t="s">
        <v>88</v>
      </c>
      <c r="H9" t="s">
        <v>98</v>
      </c>
      <c r="I9" t="s">
        <v>90</v>
      </c>
      <c r="J9" t="s">
        <v>87</v>
      </c>
      <c r="K9" t="s">
        <v>99</v>
      </c>
      <c r="L9" t="s">
        <v>89</v>
      </c>
      <c r="M9" t="s">
        <v>94</v>
      </c>
      <c r="N9" t="s">
        <v>95</v>
      </c>
      <c r="O9" t="s">
        <v>93</v>
      </c>
      <c r="P9" t="s">
        <v>96</v>
      </c>
      <c r="Q9" t="s">
        <v>97</v>
      </c>
      <c r="R9" t="s">
        <v>92</v>
      </c>
      <c r="S9">
        <v>2</v>
      </c>
      <c r="T9">
        <v>2</v>
      </c>
      <c r="U9">
        <v>4</v>
      </c>
      <c r="V9">
        <v>2</v>
      </c>
      <c r="W9">
        <v>5</v>
      </c>
      <c r="X9">
        <v>3</v>
      </c>
      <c r="Y9">
        <v>5</v>
      </c>
      <c r="Z9">
        <v>2</v>
      </c>
      <c r="AA9">
        <v>4</v>
      </c>
      <c r="AB9">
        <v>1</v>
      </c>
      <c r="AC9" s="23" t="s">
        <v>102</v>
      </c>
      <c r="AE9" t="str">
        <f t="shared" si="0"/>
        <v>13</v>
      </c>
      <c r="AF9">
        <f t="shared" si="11"/>
        <v>100</v>
      </c>
      <c r="AG9">
        <f t="shared" si="12"/>
        <v>75</v>
      </c>
      <c r="AH9">
        <f t="shared" si="13"/>
        <v>30</v>
      </c>
      <c r="AI9">
        <f t="shared" si="1"/>
        <v>1</v>
      </c>
      <c r="AJ9">
        <f t="shared" si="2"/>
        <v>3</v>
      </c>
      <c r="AK9">
        <f t="shared" si="3"/>
        <v>3</v>
      </c>
      <c r="AL9">
        <f t="shared" si="4"/>
        <v>3</v>
      </c>
      <c r="AM9">
        <f t="shared" si="5"/>
        <v>4</v>
      </c>
      <c r="AN9">
        <f t="shared" si="6"/>
        <v>2</v>
      </c>
      <c r="AO9">
        <f t="shared" si="7"/>
        <v>4</v>
      </c>
      <c r="AP9">
        <f t="shared" si="8"/>
        <v>3</v>
      </c>
      <c r="AQ9">
        <f t="shared" si="9"/>
        <v>3</v>
      </c>
      <c r="AR9">
        <f t="shared" si="10"/>
        <v>4</v>
      </c>
    </row>
    <row r="10" spans="1:44" ht="30" customHeight="1" x14ac:dyDescent="0.25">
      <c r="A10" t="s">
        <v>10</v>
      </c>
      <c r="B10" t="s">
        <v>4</v>
      </c>
      <c r="C10" s="13">
        <v>45645.459826388891</v>
      </c>
      <c r="D10" t="s">
        <v>58</v>
      </c>
      <c r="E10" s="14">
        <v>24</v>
      </c>
      <c r="F10" t="s">
        <v>96</v>
      </c>
      <c r="G10" t="s">
        <v>88</v>
      </c>
      <c r="H10" t="s">
        <v>98</v>
      </c>
      <c r="I10" t="s">
        <v>90</v>
      </c>
      <c r="J10" t="s">
        <v>91</v>
      </c>
      <c r="K10" t="s">
        <v>99</v>
      </c>
      <c r="L10" t="s">
        <v>89</v>
      </c>
      <c r="M10" t="s">
        <v>94</v>
      </c>
      <c r="N10" t="s">
        <v>95</v>
      </c>
      <c r="O10" t="s">
        <v>87</v>
      </c>
      <c r="P10" t="s">
        <v>96</v>
      </c>
      <c r="Q10" t="s">
        <v>93</v>
      </c>
      <c r="R10" t="s">
        <v>92</v>
      </c>
      <c r="S10">
        <v>1</v>
      </c>
      <c r="T10">
        <v>5</v>
      </c>
      <c r="U10">
        <v>3</v>
      </c>
      <c r="V10">
        <v>1</v>
      </c>
      <c r="W10">
        <v>1</v>
      </c>
      <c r="X10">
        <v>1</v>
      </c>
      <c r="Y10">
        <v>3</v>
      </c>
      <c r="Z10">
        <v>1</v>
      </c>
      <c r="AA10">
        <v>1</v>
      </c>
      <c r="AB10">
        <v>5</v>
      </c>
      <c r="AC10" s="23" t="s">
        <v>103</v>
      </c>
      <c r="AE10" t="str">
        <f t="shared" si="0"/>
        <v xml:space="preserve">9 </v>
      </c>
      <c r="AF10">
        <f t="shared" si="11"/>
        <v>69.230769230769226</v>
      </c>
      <c r="AG10">
        <f t="shared" si="12"/>
        <v>40</v>
      </c>
      <c r="AH10">
        <f t="shared" si="13"/>
        <v>16</v>
      </c>
      <c r="AI10">
        <f t="shared" si="1"/>
        <v>0</v>
      </c>
      <c r="AJ10">
        <f t="shared" si="2"/>
        <v>0</v>
      </c>
      <c r="AK10">
        <f t="shared" si="3"/>
        <v>2</v>
      </c>
      <c r="AL10">
        <f t="shared" si="4"/>
        <v>4</v>
      </c>
      <c r="AM10">
        <f t="shared" si="5"/>
        <v>0</v>
      </c>
      <c r="AN10">
        <f t="shared" si="6"/>
        <v>4</v>
      </c>
      <c r="AO10">
        <f t="shared" si="7"/>
        <v>2</v>
      </c>
      <c r="AP10">
        <f t="shared" si="8"/>
        <v>4</v>
      </c>
      <c r="AQ10">
        <f t="shared" si="9"/>
        <v>0</v>
      </c>
      <c r="AR10">
        <f t="shared" si="10"/>
        <v>0</v>
      </c>
    </row>
    <row r="11" spans="1:44" ht="30" customHeight="1" x14ac:dyDescent="0.25">
      <c r="A11" t="s">
        <v>11</v>
      </c>
      <c r="B11" t="s">
        <v>4</v>
      </c>
      <c r="C11" s="13">
        <v>45644.580405092594</v>
      </c>
      <c r="D11" t="s">
        <v>58</v>
      </c>
      <c r="E11" s="14">
        <v>18</v>
      </c>
      <c r="F11" t="s">
        <v>87</v>
      </c>
      <c r="G11" t="s">
        <v>88</v>
      </c>
      <c r="H11" t="s">
        <v>98</v>
      </c>
      <c r="I11" t="s">
        <v>90</v>
      </c>
      <c r="J11" t="s">
        <v>91</v>
      </c>
      <c r="K11" t="s">
        <v>99</v>
      </c>
      <c r="L11" t="s">
        <v>89</v>
      </c>
      <c r="M11" t="s">
        <v>99</v>
      </c>
      <c r="N11" t="s">
        <v>95</v>
      </c>
      <c r="O11" t="s">
        <v>93</v>
      </c>
      <c r="P11" t="s">
        <v>94</v>
      </c>
      <c r="Q11" t="s">
        <v>97</v>
      </c>
      <c r="R11" t="s">
        <v>92</v>
      </c>
      <c r="S11">
        <v>4</v>
      </c>
      <c r="T11">
        <v>2</v>
      </c>
      <c r="U11">
        <v>5</v>
      </c>
      <c r="V11">
        <v>5</v>
      </c>
      <c r="W11">
        <v>5</v>
      </c>
      <c r="X11">
        <v>1</v>
      </c>
      <c r="Y11">
        <v>4</v>
      </c>
      <c r="Z11">
        <v>1</v>
      </c>
      <c r="AA11">
        <v>4</v>
      </c>
      <c r="AB11">
        <v>5</v>
      </c>
      <c r="AC11" s="23" t="s">
        <v>104</v>
      </c>
      <c r="AE11" t="str">
        <f t="shared" si="0"/>
        <v xml:space="preserve">9 </v>
      </c>
      <c r="AF11">
        <f t="shared" si="11"/>
        <v>69.230769230769226</v>
      </c>
      <c r="AG11">
        <f t="shared" si="12"/>
        <v>70</v>
      </c>
      <c r="AH11">
        <f t="shared" si="13"/>
        <v>28</v>
      </c>
      <c r="AI11">
        <f t="shared" si="1"/>
        <v>3</v>
      </c>
      <c r="AJ11">
        <f t="shared" si="2"/>
        <v>3</v>
      </c>
      <c r="AK11">
        <f t="shared" si="3"/>
        <v>4</v>
      </c>
      <c r="AL11">
        <f t="shared" si="4"/>
        <v>0</v>
      </c>
      <c r="AM11">
        <f t="shared" si="5"/>
        <v>4</v>
      </c>
      <c r="AN11">
        <f t="shared" si="6"/>
        <v>4</v>
      </c>
      <c r="AO11">
        <f t="shared" si="7"/>
        <v>3</v>
      </c>
      <c r="AP11">
        <f t="shared" si="8"/>
        <v>4</v>
      </c>
      <c r="AQ11">
        <f t="shared" si="9"/>
        <v>3</v>
      </c>
      <c r="AR11">
        <f t="shared" si="10"/>
        <v>0</v>
      </c>
    </row>
    <row r="12" spans="1:44" ht="30" customHeight="1" x14ac:dyDescent="0.25">
      <c r="A12" t="s">
        <v>12</v>
      </c>
      <c r="B12" t="s">
        <v>4</v>
      </c>
      <c r="C12" s="13">
        <v>45644.579988425925</v>
      </c>
      <c r="D12" t="s">
        <v>57</v>
      </c>
      <c r="E12" s="14">
        <v>18</v>
      </c>
      <c r="F12" t="s">
        <v>91</v>
      </c>
      <c r="G12" t="s">
        <v>88</v>
      </c>
      <c r="H12" t="s">
        <v>98</v>
      </c>
      <c r="I12" t="s">
        <v>90</v>
      </c>
      <c r="J12" t="s">
        <v>87</v>
      </c>
      <c r="K12" t="s">
        <v>99</v>
      </c>
      <c r="L12" t="s">
        <v>89</v>
      </c>
      <c r="M12" t="s">
        <v>94</v>
      </c>
      <c r="N12" t="s">
        <v>95</v>
      </c>
      <c r="O12" t="s">
        <v>93</v>
      </c>
      <c r="P12" t="s">
        <v>96</v>
      </c>
      <c r="Q12" t="s">
        <v>97</v>
      </c>
      <c r="R12" t="s">
        <v>92</v>
      </c>
      <c r="S12">
        <v>4</v>
      </c>
      <c r="T12">
        <v>5</v>
      </c>
      <c r="U12">
        <v>5</v>
      </c>
      <c r="V12">
        <v>1</v>
      </c>
      <c r="W12">
        <v>5</v>
      </c>
      <c r="X12">
        <v>1</v>
      </c>
      <c r="Y12">
        <v>5</v>
      </c>
      <c r="Z12">
        <v>1</v>
      </c>
      <c r="AA12">
        <v>3</v>
      </c>
      <c r="AB12">
        <v>1</v>
      </c>
      <c r="AC12" s="23" t="s">
        <v>105</v>
      </c>
      <c r="AE12" t="str">
        <f t="shared" si="0"/>
        <v>13</v>
      </c>
      <c r="AF12">
        <f t="shared" si="11"/>
        <v>100</v>
      </c>
      <c r="AG12">
        <f t="shared" si="12"/>
        <v>82.5</v>
      </c>
      <c r="AH12">
        <f t="shared" si="13"/>
        <v>33</v>
      </c>
      <c r="AI12">
        <f t="shared" si="1"/>
        <v>3</v>
      </c>
      <c r="AJ12">
        <f t="shared" si="2"/>
        <v>0</v>
      </c>
      <c r="AK12">
        <f t="shared" si="3"/>
        <v>4</v>
      </c>
      <c r="AL12">
        <f t="shared" si="4"/>
        <v>4</v>
      </c>
      <c r="AM12">
        <f t="shared" si="5"/>
        <v>4</v>
      </c>
      <c r="AN12">
        <f t="shared" si="6"/>
        <v>4</v>
      </c>
      <c r="AO12">
        <f t="shared" si="7"/>
        <v>4</v>
      </c>
      <c r="AP12">
        <f t="shared" si="8"/>
        <v>4</v>
      </c>
      <c r="AQ12">
        <f t="shared" si="9"/>
        <v>2</v>
      </c>
      <c r="AR12">
        <f t="shared" si="10"/>
        <v>4</v>
      </c>
    </row>
    <row r="13" spans="1:44" ht="30" customHeight="1" x14ac:dyDescent="0.25">
      <c r="A13" t="s">
        <v>13</v>
      </c>
      <c r="B13" t="s">
        <v>4</v>
      </c>
      <c r="C13" s="13">
        <v>45644.443761574075</v>
      </c>
      <c r="D13" t="s">
        <v>55</v>
      </c>
      <c r="E13" s="14">
        <v>21</v>
      </c>
      <c r="F13" t="s">
        <v>96</v>
      </c>
      <c r="G13" t="s">
        <v>88</v>
      </c>
      <c r="H13" t="s">
        <v>98</v>
      </c>
      <c r="I13" t="s">
        <v>90</v>
      </c>
      <c r="J13" t="s">
        <v>87</v>
      </c>
      <c r="K13" t="s">
        <v>99</v>
      </c>
      <c r="L13" t="s">
        <v>89</v>
      </c>
      <c r="M13" t="s">
        <v>94</v>
      </c>
      <c r="N13" t="s">
        <v>95</v>
      </c>
      <c r="O13" t="s">
        <v>93</v>
      </c>
      <c r="P13" t="s">
        <v>94</v>
      </c>
      <c r="Q13" t="s">
        <v>97</v>
      </c>
      <c r="R13" t="s">
        <v>92</v>
      </c>
      <c r="S13">
        <v>4</v>
      </c>
      <c r="T13">
        <v>1</v>
      </c>
      <c r="U13">
        <v>4</v>
      </c>
      <c r="V13">
        <v>2</v>
      </c>
      <c r="W13">
        <v>5</v>
      </c>
      <c r="X13">
        <v>2</v>
      </c>
      <c r="Y13">
        <v>4</v>
      </c>
      <c r="Z13">
        <v>2</v>
      </c>
      <c r="AA13">
        <v>5</v>
      </c>
      <c r="AB13">
        <v>3</v>
      </c>
      <c r="AC13" s="23" t="s">
        <v>106</v>
      </c>
      <c r="AE13" t="str">
        <f t="shared" si="0"/>
        <v>11</v>
      </c>
      <c r="AF13">
        <f t="shared" si="11"/>
        <v>84.615384615384613</v>
      </c>
      <c r="AG13">
        <f t="shared" si="12"/>
        <v>80</v>
      </c>
      <c r="AH13">
        <f t="shared" si="13"/>
        <v>32</v>
      </c>
      <c r="AI13">
        <f t="shared" si="1"/>
        <v>3</v>
      </c>
      <c r="AJ13">
        <f t="shared" si="2"/>
        <v>4</v>
      </c>
      <c r="AK13">
        <f t="shared" si="3"/>
        <v>3</v>
      </c>
      <c r="AL13">
        <f t="shared" si="4"/>
        <v>3</v>
      </c>
      <c r="AM13">
        <f t="shared" si="5"/>
        <v>4</v>
      </c>
      <c r="AN13">
        <f t="shared" si="6"/>
        <v>3</v>
      </c>
      <c r="AO13">
        <f t="shared" si="7"/>
        <v>3</v>
      </c>
      <c r="AP13">
        <f t="shared" si="8"/>
        <v>3</v>
      </c>
      <c r="AQ13">
        <f t="shared" si="9"/>
        <v>4</v>
      </c>
      <c r="AR13">
        <f t="shared" si="10"/>
        <v>2</v>
      </c>
    </row>
    <row r="14" spans="1:44" ht="30" customHeight="1" x14ac:dyDescent="0.25">
      <c r="A14" t="s">
        <v>14</v>
      </c>
      <c r="B14" t="s">
        <v>4</v>
      </c>
      <c r="C14" s="13">
        <v>45645.454097222224</v>
      </c>
      <c r="D14" t="s">
        <v>54</v>
      </c>
      <c r="E14" s="14">
        <v>20</v>
      </c>
      <c r="F14" t="s">
        <v>91</v>
      </c>
      <c r="G14" t="s">
        <v>88</v>
      </c>
      <c r="H14" t="s">
        <v>89</v>
      </c>
      <c r="I14" t="s">
        <v>90</v>
      </c>
      <c r="J14" t="s">
        <v>87</v>
      </c>
      <c r="K14" t="s">
        <v>99</v>
      </c>
      <c r="L14" t="s">
        <v>89</v>
      </c>
      <c r="M14" t="s">
        <v>94</v>
      </c>
      <c r="N14" t="s">
        <v>95</v>
      </c>
      <c r="O14" t="s">
        <v>93</v>
      </c>
      <c r="P14" t="s">
        <v>96</v>
      </c>
      <c r="Q14" t="s">
        <v>97</v>
      </c>
      <c r="R14" t="s">
        <v>92</v>
      </c>
      <c r="S14">
        <v>4</v>
      </c>
      <c r="T14">
        <v>2</v>
      </c>
      <c r="U14">
        <v>5</v>
      </c>
      <c r="V14">
        <v>1</v>
      </c>
      <c r="W14">
        <v>4</v>
      </c>
      <c r="X14">
        <v>2</v>
      </c>
      <c r="Y14">
        <v>4</v>
      </c>
      <c r="Z14">
        <v>2</v>
      </c>
      <c r="AA14">
        <v>5</v>
      </c>
      <c r="AB14">
        <v>3</v>
      </c>
      <c r="AC14" s="23" t="s">
        <v>107</v>
      </c>
      <c r="AE14" t="str">
        <f t="shared" si="0"/>
        <v>12</v>
      </c>
      <c r="AF14">
        <f t="shared" si="11"/>
        <v>92.307692307692307</v>
      </c>
      <c r="AG14">
        <f t="shared" si="12"/>
        <v>80</v>
      </c>
      <c r="AH14">
        <f t="shared" si="13"/>
        <v>32</v>
      </c>
      <c r="AI14">
        <f t="shared" si="1"/>
        <v>3</v>
      </c>
      <c r="AJ14">
        <f t="shared" si="2"/>
        <v>3</v>
      </c>
      <c r="AK14">
        <f t="shared" si="3"/>
        <v>4</v>
      </c>
      <c r="AL14">
        <f t="shared" si="4"/>
        <v>4</v>
      </c>
      <c r="AM14">
        <f t="shared" si="5"/>
        <v>3</v>
      </c>
      <c r="AN14">
        <f t="shared" si="6"/>
        <v>3</v>
      </c>
      <c r="AO14">
        <f t="shared" si="7"/>
        <v>3</v>
      </c>
      <c r="AP14">
        <f t="shared" si="8"/>
        <v>3</v>
      </c>
      <c r="AQ14">
        <f t="shared" si="9"/>
        <v>4</v>
      </c>
      <c r="AR14">
        <f t="shared" si="10"/>
        <v>2</v>
      </c>
    </row>
    <row r="15" spans="1:44" ht="30" customHeight="1" x14ac:dyDescent="0.25">
      <c r="A15" t="s">
        <v>15</v>
      </c>
      <c r="B15" t="s">
        <v>4</v>
      </c>
      <c r="C15" s="13">
        <v>45644.501770833333</v>
      </c>
      <c r="D15" t="s">
        <v>58</v>
      </c>
      <c r="E15" s="14">
        <v>20</v>
      </c>
      <c r="F15" t="s">
        <v>93</v>
      </c>
      <c r="G15" t="s">
        <v>88</v>
      </c>
      <c r="H15" t="s">
        <v>98</v>
      </c>
      <c r="I15" t="s">
        <v>90</v>
      </c>
      <c r="J15" t="s">
        <v>87</v>
      </c>
      <c r="K15" t="s">
        <v>91</v>
      </c>
      <c r="L15" t="s">
        <v>89</v>
      </c>
      <c r="M15" t="s">
        <v>99</v>
      </c>
      <c r="N15" t="s">
        <v>95</v>
      </c>
      <c r="O15" t="s">
        <v>94</v>
      </c>
      <c r="P15" t="s">
        <v>96</v>
      </c>
      <c r="Q15" t="s">
        <v>97</v>
      </c>
      <c r="R15" t="s">
        <v>92</v>
      </c>
      <c r="S15">
        <v>5</v>
      </c>
      <c r="T15">
        <v>3</v>
      </c>
      <c r="U15">
        <v>5</v>
      </c>
      <c r="V15">
        <v>3</v>
      </c>
      <c r="W15">
        <v>5</v>
      </c>
      <c r="X15">
        <v>1</v>
      </c>
      <c r="Y15">
        <v>5</v>
      </c>
      <c r="Z15">
        <v>2</v>
      </c>
      <c r="AA15">
        <v>5</v>
      </c>
      <c r="AB15">
        <v>4</v>
      </c>
      <c r="AC15" s="23"/>
      <c r="AE15" t="str">
        <f t="shared" si="0"/>
        <v xml:space="preserve">9 </v>
      </c>
      <c r="AF15">
        <f t="shared" si="11"/>
        <v>69.230769230769226</v>
      </c>
      <c r="AG15">
        <f t="shared" si="12"/>
        <v>80</v>
      </c>
      <c r="AH15">
        <f t="shared" si="13"/>
        <v>32</v>
      </c>
      <c r="AI15">
        <f t="shared" si="1"/>
        <v>4</v>
      </c>
      <c r="AJ15">
        <f t="shared" si="2"/>
        <v>2</v>
      </c>
      <c r="AK15">
        <f t="shared" si="3"/>
        <v>4</v>
      </c>
      <c r="AL15">
        <f t="shared" si="4"/>
        <v>2</v>
      </c>
      <c r="AM15">
        <f t="shared" si="5"/>
        <v>4</v>
      </c>
      <c r="AN15">
        <f t="shared" si="6"/>
        <v>4</v>
      </c>
      <c r="AO15">
        <f t="shared" si="7"/>
        <v>4</v>
      </c>
      <c r="AP15">
        <f t="shared" si="8"/>
        <v>3</v>
      </c>
      <c r="AQ15">
        <f t="shared" si="9"/>
        <v>4</v>
      </c>
      <c r="AR15">
        <f t="shared" si="10"/>
        <v>1</v>
      </c>
    </row>
    <row r="16" spans="1:44" ht="30" customHeight="1" x14ac:dyDescent="0.25">
      <c r="A16" t="s">
        <v>16</v>
      </c>
      <c r="B16" t="s">
        <v>4</v>
      </c>
      <c r="C16" s="13">
        <v>45644.501238425924</v>
      </c>
      <c r="D16" t="s">
        <v>57</v>
      </c>
      <c r="E16" s="14">
        <v>18</v>
      </c>
      <c r="F16" t="s">
        <v>91</v>
      </c>
      <c r="G16" t="s">
        <v>88</v>
      </c>
      <c r="H16" t="s">
        <v>98</v>
      </c>
      <c r="I16" t="s">
        <v>90</v>
      </c>
      <c r="J16" t="s">
        <v>87</v>
      </c>
      <c r="K16" t="s">
        <v>99</v>
      </c>
      <c r="L16" t="s">
        <v>89</v>
      </c>
      <c r="M16" t="s">
        <v>94</v>
      </c>
      <c r="N16" t="s">
        <v>95</v>
      </c>
      <c r="O16" t="s">
        <v>93</v>
      </c>
      <c r="P16" t="s">
        <v>96</v>
      </c>
      <c r="Q16" t="s">
        <v>97</v>
      </c>
      <c r="R16" t="s">
        <v>92</v>
      </c>
      <c r="S16">
        <v>4</v>
      </c>
      <c r="T16">
        <v>2</v>
      </c>
      <c r="U16">
        <v>3</v>
      </c>
      <c r="V16">
        <v>2</v>
      </c>
      <c r="W16">
        <v>4</v>
      </c>
      <c r="X16">
        <v>2</v>
      </c>
      <c r="Y16">
        <v>4</v>
      </c>
      <c r="Z16">
        <v>2</v>
      </c>
      <c r="AA16">
        <v>3</v>
      </c>
      <c r="AB16">
        <v>3</v>
      </c>
      <c r="AC16" s="23"/>
      <c r="AE16" t="str">
        <f t="shared" si="0"/>
        <v>13</v>
      </c>
      <c r="AF16">
        <f t="shared" si="11"/>
        <v>100</v>
      </c>
      <c r="AG16">
        <f t="shared" si="12"/>
        <v>67.5</v>
      </c>
      <c r="AH16">
        <f t="shared" si="13"/>
        <v>27</v>
      </c>
      <c r="AI16">
        <f t="shared" si="1"/>
        <v>3</v>
      </c>
      <c r="AJ16">
        <f t="shared" si="2"/>
        <v>3</v>
      </c>
      <c r="AK16">
        <f t="shared" si="3"/>
        <v>2</v>
      </c>
      <c r="AL16">
        <f t="shared" si="4"/>
        <v>3</v>
      </c>
      <c r="AM16">
        <f t="shared" si="5"/>
        <v>3</v>
      </c>
      <c r="AN16">
        <f t="shared" si="6"/>
        <v>3</v>
      </c>
      <c r="AO16">
        <f t="shared" si="7"/>
        <v>3</v>
      </c>
      <c r="AP16">
        <f t="shared" si="8"/>
        <v>3</v>
      </c>
      <c r="AQ16">
        <f t="shared" si="9"/>
        <v>2</v>
      </c>
      <c r="AR16">
        <f t="shared" si="10"/>
        <v>2</v>
      </c>
    </row>
    <row r="17" spans="1:44" ht="30" customHeight="1" x14ac:dyDescent="0.25">
      <c r="A17" t="s">
        <v>17</v>
      </c>
      <c r="B17" t="s">
        <v>4</v>
      </c>
      <c r="C17" s="13">
        <v>45644.500497685185</v>
      </c>
      <c r="D17" t="s">
        <v>54</v>
      </c>
      <c r="E17" s="14">
        <v>19</v>
      </c>
      <c r="F17" t="s">
        <v>87</v>
      </c>
      <c r="G17" t="s">
        <v>88</v>
      </c>
      <c r="H17" t="s">
        <v>98</v>
      </c>
      <c r="I17" t="s">
        <v>90</v>
      </c>
      <c r="J17" t="s">
        <v>87</v>
      </c>
      <c r="K17" t="s">
        <v>99</v>
      </c>
      <c r="L17" t="s">
        <v>89</v>
      </c>
      <c r="M17" t="s">
        <v>94</v>
      </c>
      <c r="N17" t="s">
        <v>95</v>
      </c>
      <c r="O17" t="s">
        <v>93</v>
      </c>
      <c r="P17" t="s">
        <v>96</v>
      </c>
      <c r="Q17" t="s">
        <v>97</v>
      </c>
      <c r="R17" t="s">
        <v>92</v>
      </c>
      <c r="S17">
        <v>3</v>
      </c>
      <c r="T17">
        <v>4</v>
      </c>
      <c r="U17">
        <v>2</v>
      </c>
      <c r="V17">
        <v>3</v>
      </c>
      <c r="W17">
        <v>5</v>
      </c>
      <c r="X17">
        <v>3</v>
      </c>
      <c r="Y17">
        <v>4</v>
      </c>
      <c r="Z17">
        <v>4</v>
      </c>
      <c r="AA17">
        <v>5</v>
      </c>
      <c r="AB17">
        <v>4</v>
      </c>
      <c r="AC17" s="23" t="s">
        <v>108</v>
      </c>
      <c r="AE17" t="str">
        <f t="shared" si="0"/>
        <v>12</v>
      </c>
      <c r="AF17">
        <f t="shared" si="11"/>
        <v>92.307692307692307</v>
      </c>
      <c r="AG17">
        <f t="shared" si="12"/>
        <v>52.5</v>
      </c>
      <c r="AH17">
        <f t="shared" si="13"/>
        <v>21</v>
      </c>
      <c r="AI17">
        <f t="shared" si="1"/>
        <v>2</v>
      </c>
      <c r="AJ17">
        <f t="shared" si="2"/>
        <v>1</v>
      </c>
      <c r="AK17">
        <f t="shared" si="3"/>
        <v>1</v>
      </c>
      <c r="AL17">
        <f t="shared" si="4"/>
        <v>2</v>
      </c>
      <c r="AM17">
        <f t="shared" si="5"/>
        <v>4</v>
      </c>
      <c r="AN17">
        <f t="shared" si="6"/>
        <v>2</v>
      </c>
      <c r="AO17">
        <f t="shared" si="7"/>
        <v>3</v>
      </c>
      <c r="AP17">
        <f t="shared" si="8"/>
        <v>1</v>
      </c>
      <c r="AQ17">
        <f t="shared" si="9"/>
        <v>4</v>
      </c>
      <c r="AR17">
        <f t="shared" si="10"/>
        <v>1</v>
      </c>
    </row>
    <row r="18" spans="1:44" ht="30" customHeight="1" x14ac:dyDescent="0.25">
      <c r="A18" t="s">
        <v>18</v>
      </c>
      <c r="B18" t="s">
        <v>4</v>
      </c>
      <c r="C18" s="13">
        <v>45644.508194444446</v>
      </c>
      <c r="D18" t="s">
        <v>59</v>
      </c>
      <c r="E18" s="14">
        <v>19</v>
      </c>
      <c r="F18" t="s">
        <v>93</v>
      </c>
      <c r="G18" t="s">
        <v>91</v>
      </c>
      <c r="H18" t="s">
        <v>89</v>
      </c>
      <c r="I18" t="s">
        <v>90</v>
      </c>
      <c r="J18" t="s">
        <v>87</v>
      </c>
      <c r="K18" t="s">
        <v>99</v>
      </c>
      <c r="L18" t="s">
        <v>89</v>
      </c>
      <c r="M18" t="s">
        <v>94</v>
      </c>
      <c r="N18" t="s">
        <v>95</v>
      </c>
      <c r="O18" t="s">
        <v>94</v>
      </c>
      <c r="P18" t="s">
        <v>88</v>
      </c>
      <c r="Q18" t="s">
        <v>97</v>
      </c>
      <c r="R18" t="s">
        <v>92</v>
      </c>
      <c r="S18">
        <v>2</v>
      </c>
      <c r="T18">
        <v>1</v>
      </c>
      <c r="U18">
        <v>5</v>
      </c>
      <c r="V18">
        <v>1</v>
      </c>
      <c r="W18">
        <v>4</v>
      </c>
      <c r="X18">
        <v>1</v>
      </c>
      <c r="Y18">
        <v>3</v>
      </c>
      <c r="Z18">
        <v>1</v>
      </c>
      <c r="AA18">
        <v>1</v>
      </c>
      <c r="AB18">
        <v>4</v>
      </c>
      <c r="AC18" s="23" t="s">
        <v>109</v>
      </c>
      <c r="AE18" t="str">
        <f t="shared" si="0"/>
        <v xml:space="preserve">8 </v>
      </c>
      <c r="AF18">
        <f t="shared" si="11"/>
        <v>61.53846153846154</v>
      </c>
      <c r="AG18">
        <f t="shared" si="12"/>
        <v>67.5</v>
      </c>
      <c r="AH18">
        <f t="shared" si="13"/>
        <v>27</v>
      </c>
      <c r="AI18">
        <f t="shared" si="1"/>
        <v>1</v>
      </c>
      <c r="AJ18">
        <f t="shared" si="2"/>
        <v>4</v>
      </c>
      <c r="AK18">
        <f t="shared" si="3"/>
        <v>4</v>
      </c>
      <c r="AL18">
        <f t="shared" si="4"/>
        <v>4</v>
      </c>
      <c r="AM18">
        <f t="shared" si="5"/>
        <v>3</v>
      </c>
      <c r="AN18">
        <f t="shared" si="6"/>
        <v>4</v>
      </c>
      <c r="AO18">
        <f t="shared" si="7"/>
        <v>2</v>
      </c>
      <c r="AP18">
        <f t="shared" si="8"/>
        <v>4</v>
      </c>
      <c r="AQ18">
        <f t="shared" si="9"/>
        <v>0</v>
      </c>
      <c r="AR18">
        <f t="shared" si="10"/>
        <v>1</v>
      </c>
    </row>
    <row r="19" spans="1:44" ht="30" customHeight="1" x14ac:dyDescent="0.25">
      <c r="A19" t="s">
        <v>19</v>
      </c>
      <c r="B19" t="s">
        <v>4</v>
      </c>
      <c r="C19" s="13">
        <v>45644.505462962959</v>
      </c>
      <c r="D19" t="s">
        <v>57</v>
      </c>
      <c r="E19" s="14">
        <v>19</v>
      </c>
      <c r="F19" t="s">
        <v>91</v>
      </c>
      <c r="G19" t="s">
        <v>88</v>
      </c>
      <c r="H19" t="s">
        <v>98</v>
      </c>
      <c r="I19" t="s">
        <v>90</v>
      </c>
      <c r="J19" t="s">
        <v>87</v>
      </c>
      <c r="K19" t="s">
        <v>99</v>
      </c>
      <c r="L19" t="s">
        <v>89</v>
      </c>
      <c r="M19" t="s">
        <v>94</v>
      </c>
      <c r="N19" t="s">
        <v>95</v>
      </c>
      <c r="O19" t="s">
        <v>93</v>
      </c>
      <c r="P19" t="s">
        <v>96</v>
      </c>
      <c r="Q19" t="s">
        <v>97</v>
      </c>
      <c r="R19" t="s">
        <v>92</v>
      </c>
      <c r="S19">
        <v>4</v>
      </c>
      <c r="T19">
        <v>1</v>
      </c>
      <c r="U19">
        <v>5</v>
      </c>
      <c r="V19">
        <v>1</v>
      </c>
      <c r="W19">
        <v>4</v>
      </c>
      <c r="X19">
        <v>2</v>
      </c>
      <c r="Y19">
        <v>4</v>
      </c>
      <c r="Z19">
        <v>1</v>
      </c>
      <c r="AA19">
        <v>4</v>
      </c>
      <c r="AB19">
        <v>1</v>
      </c>
      <c r="AC19" s="23"/>
      <c r="AE19" t="str">
        <f t="shared" si="0"/>
        <v>13</v>
      </c>
      <c r="AF19">
        <f t="shared" si="11"/>
        <v>100</v>
      </c>
      <c r="AG19">
        <f t="shared" si="12"/>
        <v>87.5</v>
      </c>
      <c r="AH19">
        <f t="shared" si="13"/>
        <v>35</v>
      </c>
      <c r="AI19">
        <f t="shared" si="1"/>
        <v>3</v>
      </c>
      <c r="AJ19">
        <f t="shared" si="2"/>
        <v>4</v>
      </c>
      <c r="AK19">
        <f t="shared" si="3"/>
        <v>4</v>
      </c>
      <c r="AL19">
        <f t="shared" si="4"/>
        <v>4</v>
      </c>
      <c r="AM19">
        <f t="shared" si="5"/>
        <v>3</v>
      </c>
      <c r="AN19">
        <f t="shared" si="6"/>
        <v>3</v>
      </c>
      <c r="AO19">
        <f t="shared" si="7"/>
        <v>3</v>
      </c>
      <c r="AP19">
        <f t="shared" si="8"/>
        <v>4</v>
      </c>
      <c r="AQ19">
        <f t="shared" si="9"/>
        <v>3</v>
      </c>
      <c r="AR19">
        <f t="shared" si="10"/>
        <v>4</v>
      </c>
    </row>
    <row r="20" spans="1:44" ht="30" customHeight="1" x14ac:dyDescent="0.25">
      <c r="A20" t="s">
        <v>20</v>
      </c>
      <c r="B20" t="s">
        <v>4</v>
      </c>
      <c r="C20" s="13">
        <v>45644.50172453704</v>
      </c>
      <c r="D20" t="s">
        <v>57</v>
      </c>
      <c r="E20" s="14">
        <v>20</v>
      </c>
      <c r="F20" t="s">
        <v>91</v>
      </c>
      <c r="G20" t="s">
        <v>88</v>
      </c>
      <c r="H20" t="s">
        <v>98</v>
      </c>
      <c r="I20" t="s">
        <v>90</v>
      </c>
      <c r="J20" t="s">
        <v>87</v>
      </c>
      <c r="K20" t="s">
        <v>99</v>
      </c>
      <c r="L20" t="s">
        <v>89</v>
      </c>
      <c r="M20" t="s">
        <v>94</v>
      </c>
      <c r="N20" t="s">
        <v>95</v>
      </c>
      <c r="O20" t="s">
        <v>93</v>
      </c>
      <c r="P20" t="s">
        <v>96</v>
      </c>
      <c r="Q20" t="s">
        <v>97</v>
      </c>
      <c r="R20" t="s">
        <v>92</v>
      </c>
      <c r="S20">
        <v>3</v>
      </c>
      <c r="T20">
        <v>2</v>
      </c>
      <c r="U20">
        <v>4</v>
      </c>
      <c r="V20">
        <v>4</v>
      </c>
      <c r="W20">
        <v>5</v>
      </c>
      <c r="X20">
        <v>2</v>
      </c>
      <c r="Y20">
        <v>5</v>
      </c>
      <c r="Z20">
        <v>1</v>
      </c>
      <c r="AA20">
        <v>3</v>
      </c>
      <c r="AB20">
        <v>1</v>
      </c>
      <c r="AC20" s="23" t="s">
        <v>110</v>
      </c>
      <c r="AE20" t="str">
        <f t="shared" si="0"/>
        <v>13</v>
      </c>
      <c r="AF20">
        <f t="shared" si="11"/>
        <v>100</v>
      </c>
      <c r="AG20">
        <f t="shared" si="12"/>
        <v>75</v>
      </c>
      <c r="AH20">
        <f t="shared" si="13"/>
        <v>30</v>
      </c>
      <c r="AI20">
        <f t="shared" si="1"/>
        <v>2</v>
      </c>
      <c r="AJ20">
        <f t="shared" si="2"/>
        <v>3</v>
      </c>
      <c r="AK20">
        <f t="shared" si="3"/>
        <v>3</v>
      </c>
      <c r="AL20">
        <f t="shared" si="4"/>
        <v>1</v>
      </c>
      <c r="AM20">
        <f t="shared" si="5"/>
        <v>4</v>
      </c>
      <c r="AN20">
        <f t="shared" si="6"/>
        <v>3</v>
      </c>
      <c r="AO20">
        <f t="shared" si="7"/>
        <v>4</v>
      </c>
      <c r="AP20">
        <f t="shared" si="8"/>
        <v>4</v>
      </c>
      <c r="AQ20">
        <f t="shared" si="9"/>
        <v>2</v>
      </c>
      <c r="AR20">
        <f t="shared" si="10"/>
        <v>4</v>
      </c>
    </row>
    <row r="21" spans="1:44" ht="30" customHeight="1" x14ac:dyDescent="0.25">
      <c r="A21" t="s">
        <v>21</v>
      </c>
      <c r="B21" t="s">
        <v>4</v>
      </c>
      <c r="C21" s="13">
        <v>45644.587002314816</v>
      </c>
      <c r="D21" t="s">
        <v>56</v>
      </c>
      <c r="E21" s="14">
        <v>19</v>
      </c>
      <c r="F21" t="s">
        <v>87</v>
      </c>
      <c r="G21" t="s">
        <v>88</v>
      </c>
      <c r="H21" t="s">
        <v>98</v>
      </c>
      <c r="I21" t="s">
        <v>90</v>
      </c>
      <c r="J21" t="s">
        <v>88</v>
      </c>
      <c r="K21" t="s">
        <v>92</v>
      </c>
      <c r="L21" t="s">
        <v>89</v>
      </c>
      <c r="M21" t="s">
        <v>94</v>
      </c>
      <c r="N21" t="s">
        <v>95</v>
      </c>
      <c r="O21" t="s">
        <v>93</v>
      </c>
      <c r="P21" t="s">
        <v>96</v>
      </c>
      <c r="Q21" t="s">
        <v>97</v>
      </c>
      <c r="R21" t="s">
        <v>92</v>
      </c>
      <c r="S21">
        <v>4</v>
      </c>
      <c r="T21">
        <v>3</v>
      </c>
      <c r="U21">
        <v>4</v>
      </c>
      <c r="V21">
        <v>4</v>
      </c>
      <c r="W21">
        <v>4</v>
      </c>
      <c r="X21">
        <v>2</v>
      </c>
      <c r="Y21">
        <v>4</v>
      </c>
      <c r="Z21">
        <v>4</v>
      </c>
      <c r="AA21">
        <v>4</v>
      </c>
      <c r="AB21">
        <v>4</v>
      </c>
      <c r="AC21" s="23" t="s">
        <v>111</v>
      </c>
      <c r="AE21" t="str">
        <f t="shared" si="0"/>
        <v>10</v>
      </c>
      <c r="AF21">
        <f t="shared" si="11"/>
        <v>76.923076923076934</v>
      </c>
      <c r="AG21">
        <f t="shared" si="12"/>
        <v>57.5</v>
      </c>
      <c r="AH21">
        <f t="shared" si="13"/>
        <v>23</v>
      </c>
      <c r="AI21">
        <f t="shared" si="1"/>
        <v>3</v>
      </c>
      <c r="AJ21">
        <f t="shared" si="2"/>
        <v>2</v>
      </c>
      <c r="AK21">
        <f t="shared" si="3"/>
        <v>3</v>
      </c>
      <c r="AL21">
        <f t="shared" si="4"/>
        <v>1</v>
      </c>
      <c r="AM21">
        <f t="shared" si="5"/>
        <v>3</v>
      </c>
      <c r="AN21">
        <f t="shared" si="6"/>
        <v>3</v>
      </c>
      <c r="AO21">
        <f t="shared" si="7"/>
        <v>3</v>
      </c>
      <c r="AP21">
        <f t="shared" si="8"/>
        <v>1</v>
      </c>
      <c r="AQ21">
        <f t="shared" si="9"/>
        <v>3</v>
      </c>
      <c r="AR21">
        <f t="shared" si="10"/>
        <v>1</v>
      </c>
    </row>
    <row r="22" spans="1:44" ht="30" customHeight="1" x14ac:dyDescent="0.25">
      <c r="A22" t="s">
        <v>22</v>
      </c>
      <c r="B22" t="s">
        <v>4</v>
      </c>
      <c r="C22" s="13">
        <v>45644.504178240742</v>
      </c>
      <c r="D22" t="s">
        <v>57</v>
      </c>
      <c r="E22" s="14">
        <v>19</v>
      </c>
      <c r="F22" t="s">
        <v>91</v>
      </c>
      <c r="G22" t="s">
        <v>88</v>
      </c>
      <c r="H22" t="s">
        <v>98</v>
      </c>
      <c r="I22" t="s">
        <v>90</v>
      </c>
      <c r="J22" t="s">
        <v>87</v>
      </c>
      <c r="K22" t="s">
        <v>99</v>
      </c>
      <c r="L22" t="s">
        <v>89</v>
      </c>
      <c r="M22" t="s">
        <v>94</v>
      </c>
      <c r="N22" t="s">
        <v>95</v>
      </c>
      <c r="O22" t="s">
        <v>93</v>
      </c>
      <c r="P22" t="s">
        <v>96</v>
      </c>
      <c r="Q22" t="s">
        <v>97</v>
      </c>
      <c r="R22" t="s">
        <v>92</v>
      </c>
      <c r="S22">
        <v>4</v>
      </c>
      <c r="T22">
        <v>5</v>
      </c>
      <c r="U22">
        <v>5</v>
      </c>
      <c r="V22">
        <v>2</v>
      </c>
      <c r="W22">
        <v>5</v>
      </c>
      <c r="X22">
        <v>1</v>
      </c>
      <c r="Y22">
        <v>5</v>
      </c>
      <c r="Z22">
        <v>3</v>
      </c>
      <c r="AA22">
        <v>5</v>
      </c>
      <c r="AB22">
        <v>2</v>
      </c>
      <c r="AC22" s="23" t="s">
        <v>112</v>
      </c>
      <c r="AE22" t="str">
        <f t="shared" si="0"/>
        <v>13</v>
      </c>
      <c r="AF22">
        <f t="shared" si="11"/>
        <v>100</v>
      </c>
      <c r="AG22">
        <f t="shared" si="12"/>
        <v>77.5</v>
      </c>
      <c r="AH22">
        <f t="shared" si="13"/>
        <v>31</v>
      </c>
      <c r="AI22">
        <f t="shared" si="1"/>
        <v>3</v>
      </c>
      <c r="AJ22">
        <f t="shared" si="2"/>
        <v>0</v>
      </c>
      <c r="AK22">
        <f t="shared" si="3"/>
        <v>4</v>
      </c>
      <c r="AL22">
        <f t="shared" si="4"/>
        <v>3</v>
      </c>
      <c r="AM22">
        <f t="shared" si="5"/>
        <v>4</v>
      </c>
      <c r="AN22">
        <f t="shared" si="6"/>
        <v>4</v>
      </c>
      <c r="AO22">
        <f t="shared" si="7"/>
        <v>4</v>
      </c>
      <c r="AP22">
        <f t="shared" si="8"/>
        <v>2</v>
      </c>
      <c r="AQ22">
        <f t="shared" si="9"/>
        <v>4</v>
      </c>
      <c r="AR22">
        <f t="shared" si="10"/>
        <v>3</v>
      </c>
    </row>
    <row r="23" spans="1:44" ht="30" customHeight="1" x14ac:dyDescent="0.25">
      <c r="A23" t="s">
        <v>23</v>
      </c>
      <c r="B23" t="s">
        <v>4</v>
      </c>
      <c r="C23" s="13">
        <v>45644.585115740738</v>
      </c>
      <c r="D23" t="s">
        <v>60</v>
      </c>
      <c r="E23" s="14">
        <v>28</v>
      </c>
      <c r="F23" t="s">
        <v>96</v>
      </c>
      <c r="G23" t="s">
        <v>92</v>
      </c>
      <c r="H23" t="s">
        <v>89</v>
      </c>
      <c r="I23" t="s">
        <v>90</v>
      </c>
      <c r="J23" t="s">
        <v>91</v>
      </c>
      <c r="K23" t="s">
        <v>99</v>
      </c>
      <c r="L23" t="s">
        <v>92</v>
      </c>
      <c r="M23" t="s">
        <v>99</v>
      </c>
      <c r="N23" t="s">
        <v>95</v>
      </c>
      <c r="O23" t="s">
        <v>93</v>
      </c>
      <c r="P23" t="s">
        <v>94</v>
      </c>
      <c r="Q23" t="s">
        <v>97</v>
      </c>
      <c r="R23" t="s">
        <v>92</v>
      </c>
      <c r="S23">
        <v>3</v>
      </c>
      <c r="T23">
        <v>3</v>
      </c>
      <c r="U23">
        <v>3</v>
      </c>
      <c r="V23">
        <v>2</v>
      </c>
      <c r="W23">
        <v>3</v>
      </c>
      <c r="X23">
        <v>4</v>
      </c>
      <c r="Y23">
        <v>3</v>
      </c>
      <c r="Z23">
        <v>3</v>
      </c>
      <c r="AA23">
        <v>2</v>
      </c>
      <c r="AB23">
        <v>2</v>
      </c>
      <c r="AC23" s="23" t="s">
        <v>113</v>
      </c>
      <c r="AE23" t="str">
        <f t="shared" si="0"/>
        <v xml:space="preserve">6 </v>
      </c>
      <c r="AF23">
        <f t="shared" si="11"/>
        <v>46.153846153846153</v>
      </c>
      <c r="AG23">
        <f t="shared" si="12"/>
        <v>50</v>
      </c>
      <c r="AH23">
        <f t="shared" si="13"/>
        <v>20</v>
      </c>
      <c r="AI23">
        <f t="shared" si="1"/>
        <v>2</v>
      </c>
      <c r="AJ23">
        <f t="shared" si="2"/>
        <v>2</v>
      </c>
      <c r="AK23">
        <f t="shared" si="3"/>
        <v>2</v>
      </c>
      <c r="AL23">
        <f t="shared" si="4"/>
        <v>3</v>
      </c>
      <c r="AM23">
        <f t="shared" si="5"/>
        <v>2</v>
      </c>
      <c r="AN23">
        <f t="shared" si="6"/>
        <v>1</v>
      </c>
      <c r="AO23">
        <f t="shared" si="7"/>
        <v>2</v>
      </c>
      <c r="AP23">
        <f t="shared" si="8"/>
        <v>2</v>
      </c>
      <c r="AQ23">
        <f t="shared" si="9"/>
        <v>1</v>
      </c>
      <c r="AR23">
        <f t="shared" si="10"/>
        <v>3</v>
      </c>
    </row>
    <row r="24" spans="1:44" ht="30" customHeight="1" x14ac:dyDescent="0.25">
      <c r="A24" t="s">
        <v>24</v>
      </c>
      <c r="B24" t="s">
        <v>4</v>
      </c>
      <c r="C24" s="13">
        <v>45645.453657407408</v>
      </c>
      <c r="D24" t="s">
        <v>53</v>
      </c>
      <c r="E24" s="14">
        <v>20</v>
      </c>
      <c r="F24" t="s">
        <v>87</v>
      </c>
      <c r="G24" t="s">
        <v>91</v>
      </c>
      <c r="H24" t="s">
        <v>98</v>
      </c>
      <c r="I24" t="s">
        <v>90</v>
      </c>
      <c r="J24" t="s">
        <v>88</v>
      </c>
      <c r="K24" t="s">
        <v>91</v>
      </c>
      <c r="L24" t="s">
        <v>89</v>
      </c>
      <c r="M24" t="s">
        <v>94</v>
      </c>
      <c r="N24" t="s">
        <v>95</v>
      </c>
      <c r="O24" t="s">
        <v>87</v>
      </c>
      <c r="P24" t="s">
        <v>94</v>
      </c>
      <c r="Q24" t="s">
        <v>97</v>
      </c>
      <c r="R24" t="s">
        <v>92</v>
      </c>
      <c r="S24">
        <v>3</v>
      </c>
      <c r="T24">
        <v>4</v>
      </c>
      <c r="U24">
        <v>4</v>
      </c>
      <c r="V24">
        <v>3</v>
      </c>
      <c r="W24">
        <v>3</v>
      </c>
      <c r="X24">
        <v>3</v>
      </c>
      <c r="Y24">
        <v>4</v>
      </c>
      <c r="Z24">
        <v>1</v>
      </c>
      <c r="AA24">
        <v>3</v>
      </c>
      <c r="AB24">
        <v>2</v>
      </c>
      <c r="AC24" s="23"/>
      <c r="AE24" t="str">
        <f t="shared" si="0"/>
        <v xml:space="preserve">7 </v>
      </c>
      <c r="AF24">
        <f t="shared" si="11"/>
        <v>53.846153846153847</v>
      </c>
      <c r="AG24">
        <f t="shared" si="12"/>
        <v>60</v>
      </c>
      <c r="AH24">
        <f t="shared" si="13"/>
        <v>24</v>
      </c>
      <c r="AI24">
        <f t="shared" si="1"/>
        <v>2</v>
      </c>
      <c r="AJ24">
        <f t="shared" si="2"/>
        <v>1</v>
      </c>
      <c r="AK24">
        <f t="shared" si="3"/>
        <v>3</v>
      </c>
      <c r="AL24">
        <f t="shared" si="4"/>
        <v>2</v>
      </c>
      <c r="AM24">
        <f t="shared" si="5"/>
        <v>2</v>
      </c>
      <c r="AN24">
        <f t="shared" si="6"/>
        <v>2</v>
      </c>
      <c r="AO24">
        <f t="shared" si="7"/>
        <v>3</v>
      </c>
      <c r="AP24">
        <f t="shared" si="8"/>
        <v>4</v>
      </c>
      <c r="AQ24">
        <f t="shared" si="9"/>
        <v>2</v>
      </c>
      <c r="AR24">
        <f t="shared" si="10"/>
        <v>3</v>
      </c>
    </row>
    <row r="25" spans="1:44" ht="30" customHeight="1" x14ac:dyDescent="0.25">
      <c r="A25" t="s">
        <v>25</v>
      </c>
      <c r="B25" t="s">
        <v>4</v>
      </c>
      <c r="C25" s="13">
        <v>45644.440995370373</v>
      </c>
      <c r="D25" t="s">
        <v>57</v>
      </c>
      <c r="E25" s="14">
        <v>21</v>
      </c>
      <c r="F25" t="s">
        <v>91</v>
      </c>
      <c r="G25" t="s">
        <v>88</v>
      </c>
      <c r="H25" t="s">
        <v>98</v>
      </c>
      <c r="I25" t="s">
        <v>90</v>
      </c>
      <c r="J25" t="s">
        <v>87</v>
      </c>
      <c r="K25" t="s">
        <v>99</v>
      </c>
      <c r="L25" t="s">
        <v>89</v>
      </c>
      <c r="M25" t="s">
        <v>94</v>
      </c>
      <c r="N25" t="s">
        <v>95</v>
      </c>
      <c r="O25" t="s">
        <v>93</v>
      </c>
      <c r="P25" t="s">
        <v>96</v>
      </c>
      <c r="Q25" t="s">
        <v>97</v>
      </c>
      <c r="R25" t="s">
        <v>92</v>
      </c>
      <c r="S25">
        <v>4</v>
      </c>
      <c r="T25">
        <v>3</v>
      </c>
      <c r="U25">
        <v>4</v>
      </c>
      <c r="V25">
        <v>2</v>
      </c>
      <c r="W25">
        <v>3</v>
      </c>
      <c r="X25">
        <v>2</v>
      </c>
      <c r="Y25">
        <v>4</v>
      </c>
      <c r="Z25">
        <v>2</v>
      </c>
      <c r="AA25">
        <v>4</v>
      </c>
      <c r="AB25">
        <v>2</v>
      </c>
      <c r="AC25" s="23" t="s">
        <v>114</v>
      </c>
      <c r="AE25" t="str">
        <f t="shared" si="0"/>
        <v>13</v>
      </c>
      <c r="AF25">
        <f t="shared" si="11"/>
        <v>100</v>
      </c>
      <c r="AG25">
        <f t="shared" si="12"/>
        <v>70</v>
      </c>
      <c r="AH25">
        <f t="shared" si="13"/>
        <v>28</v>
      </c>
      <c r="AI25">
        <f t="shared" si="1"/>
        <v>3</v>
      </c>
      <c r="AJ25">
        <f t="shared" si="2"/>
        <v>2</v>
      </c>
      <c r="AK25">
        <f t="shared" si="3"/>
        <v>3</v>
      </c>
      <c r="AL25">
        <f t="shared" si="4"/>
        <v>3</v>
      </c>
      <c r="AM25">
        <f t="shared" si="5"/>
        <v>2</v>
      </c>
      <c r="AN25">
        <f t="shared" si="6"/>
        <v>3</v>
      </c>
      <c r="AO25">
        <f t="shared" si="7"/>
        <v>3</v>
      </c>
      <c r="AP25">
        <f t="shared" si="8"/>
        <v>3</v>
      </c>
      <c r="AQ25">
        <f t="shared" si="9"/>
        <v>3</v>
      </c>
      <c r="AR25">
        <f t="shared" si="10"/>
        <v>3</v>
      </c>
    </row>
    <row r="26" spans="1:44" ht="30" customHeight="1" x14ac:dyDescent="0.25">
      <c r="A26" t="s">
        <v>26</v>
      </c>
      <c r="B26" t="s">
        <v>4</v>
      </c>
      <c r="C26" s="13">
        <v>45645.45652777778</v>
      </c>
      <c r="D26" t="s">
        <v>59</v>
      </c>
      <c r="E26" s="14">
        <v>20</v>
      </c>
      <c r="F26" t="s">
        <v>96</v>
      </c>
      <c r="G26" t="s">
        <v>99</v>
      </c>
      <c r="H26" t="s">
        <v>89</v>
      </c>
      <c r="I26" t="s">
        <v>90</v>
      </c>
      <c r="J26" t="s">
        <v>88</v>
      </c>
      <c r="K26" t="s">
        <v>99</v>
      </c>
      <c r="L26" t="s">
        <v>89</v>
      </c>
      <c r="M26" t="s">
        <v>94</v>
      </c>
      <c r="N26" t="s">
        <v>95</v>
      </c>
      <c r="O26" t="s">
        <v>93</v>
      </c>
      <c r="P26" t="s">
        <v>94</v>
      </c>
      <c r="Q26" t="s">
        <v>97</v>
      </c>
      <c r="R26" t="s">
        <v>92</v>
      </c>
      <c r="S26">
        <v>5</v>
      </c>
      <c r="T26">
        <v>1</v>
      </c>
      <c r="U26">
        <v>5</v>
      </c>
      <c r="V26">
        <v>2</v>
      </c>
      <c r="W26">
        <v>5</v>
      </c>
      <c r="X26">
        <v>1</v>
      </c>
      <c r="Y26">
        <v>4</v>
      </c>
      <c r="Z26">
        <v>4</v>
      </c>
      <c r="AA26">
        <v>5</v>
      </c>
      <c r="AB26">
        <v>5</v>
      </c>
      <c r="AC26" s="23"/>
      <c r="AE26" t="str">
        <f t="shared" si="0"/>
        <v xml:space="preserve">8 </v>
      </c>
      <c r="AF26">
        <f t="shared" si="11"/>
        <v>61.53846153846154</v>
      </c>
      <c r="AG26">
        <f t="shared" si="12"/>
        <v>77.5</v>
      </c>
      <c r="AH26">
        <f t="shared" si="13"/>
        <v>31</v>
      </c>
      <c r="AI26">
        <f t="shared" si="1"/>
        <v>4</v>
      </c>
      <c r="AJ26">
        <f t="shared" si="2"/>
        <v>4</v>
      </c>
      <c r="AK26">
        <f t="shared" si="3"/>
        <v>4</v>
      </c>
      <c r="AL26">
        <f t="shared" si="4"/>
        <v>3</v>
      </c>
      <c r="AM26">
        <f t="shared" si="5"/>
        <v>4</v>
      </c>
      <c r="AN26">
        <f t="shared" si="6"/>
        <v>4</v>
      </c>
      <c r="AO26">
        <f t="shared" si="7"/>
        <v>3</v>
      </c>
      <c r="AP26">
        <f t="shared" si="8"/>
        <v>1</v>
      </c>
      <c r="AQ26">
        <f t="shared" si="9"/>
        <v>4</v>
      </c>
      <c r="AR26">
        <f t="shared" si="10"/>
        <v>0</v>
      </c>
    </row>
    <row r="27" spans="1:44" ht="30" customHeight="1" x14ac:dyDescent="0.25">
      <c r="A27" t="s">
        <v>27</v>
      </c>
      <c r="B27" t="s">
        <v>4</v>
      </c>
      <c r="C27" s="13">
        <v>45644.502766203703</v>
      </c>
      <c r="D27" t="s">
        <v>57</v>
      </c>
      <c r="E27" s="14">
        <v>19</v>
      </c>
      <c r="F27" t="s">
        <v>91</v>
      </c>
      <c r="G27" t="s">
        <v>88</v>
      </c>
      <c r="H27" t="s">
        <v>98</v>
      </c>
      <c r="I27" t="s">
        <v>90</v>
      </c>
      <c r="J27" t="s">
        <v>87</v>
      </c>
      <c r="K27" t="s">
        <v>99</v>
      </c>
      <c r="L27" t="s">
        <v>89</v>
      </c>
      <c r="M27" t="s">
        <v>94</v>
      </c>
      <c r="N27" t="s">
        <v>95</v>
      </c>
      <c r="O27" t="s">
        <v>93</v>
      </c>
      <c r="P27" t="s">
        <v>96</v>
      </c>
      <c r="Q27" t="s">
        <v>97</v>
      </c>
      <c r="R27" t="s">
        <v>92</v>
      </c>
      <c r="S27">
        <v>3</v>
      </c>
      <c r="T27">
        <v>2</v>
      </c>
      <c r="U27">
        <v>3</v>
      </c>
      <c r="V27">
        <v>2</v>
      </c>
      <c r="W27">
        <v>4</v>
      </c>
      <c r="X27">
        <v>1</v>
      </c>
      <c r="Y27">
        <v>4</v>
      </c>
      <c r="Z27">
        <v>2</v>
      </c>
      <c r="AA27">
        <v>4</v>
      </c>
      <c r="AB27">
        <v>2</v>
      </c>
      <c r="AC27" s="23" t="s">
        <v>115</v>
      </c>
      <c r="AE27" t="str">
        <f t="shared" si="0"/>
        <v>13</v>
      </c>
      <c r="AF27">
        <f t="shared" si="11"/>
        <v>100</v>
      </c>
      <c r="AG27">
        <f t="shared" si="12"/>
        <v>72.5</v>
      </c>
      <c r="AH27">
        <f t="shared" si="13"/>
        <v>29</v>
      </c>
      <c r="AI27">
        <f t="shared" si="1"/>
        <v>2</v>
      </c>
      <c r="AJ27">
        <f t="shared" si="2"/>
        <v>3</v>
      </c>
      <c r="AK27">
        <f t="shared" si="3"/>
        <v>2</v>
      </c>
      <c r="AL27">
        <f t="shared" si="4"/>
        <v>3</v>
      </c>
      <c r="AM27">
        <f t="shared" si="5"/>
        <v>3</v>
      </c>
      <c r="AN27">
        <f t="shared" si="6"/>
        <v>4</v>
      </c>
      <c r="AO27">
        <f t="shared" si="7"/>
        <v>3</v>
      </c>
      <c r="AP27">
        <f t="shared" si="8"/>
        <v>3</v>
      </c>
      <c r="AQ27">
        <f t="shared" si="9"/>
        <v>3</v>
      </c>
      <c r="AR27">
        <f t="shared" si="10"/>
        <v>3</v>
      </c>
    </row>
    <row r="28" spans="1:44" ht="30" customHeight="1" x14ac:dyDescent="0.25">
      <c r="A28" t="s">
        <v>28</v>
      </c>
      <c r="B28" t="s">
        <v>4</v>
      </c>
      <c r="C28" s="13">
        <v>45644.435324074075</v>
      </c>
      <c r="D28" t="s">
        <v>57</v>
      </c>
      <c r="E28" s="14">
        <v>20</v>
      </c>
      <c r="F28" t="s">
        <v>91</v>
      </c>
      <c r="G28" t="s">
        <v>88</v>
      </c>
      <c r="H28" t="s">
        <v>98</v>
      </c>
      <c r="I28" t="s">
        <v>90</v>
      </c>
      <c r="J28" t="s">
        <v>87</v>
      </c>
      <c r="K28" t="s">
        <v>99</v>
      </c>
      <c r="L28" t="s">
        <v>89</v>
      </c>
      <c r="M28" t="s">
        <v>94</v>
      </c>
      <c r="N28" t="s">
        <v>95</v>
      </c>
      <c r="O28" t="s">
        <v>93</v>
      </c>
      <c r="P28" t="s">
        <v>96</v>
      </c>
      <c r="Q28" t="s">
        <v>97</v>
      </c>
      <c r="R28" t="s">
        <v>92</v>
      </c>
      <c r="S28">
        <v>4</v>
      </c>
      <c r="T28">
        <v>2</v>
      </c>
      <c r="U28">
        <v>5</v>
      </c>
      <c r="V28">
        <v>4</v>
      </c>
      <c r="W28">
        <v>4</v>
      </c>
      <c r="X28">
        <v>2</v>
      </c>
      <c r="Y28">
        <v>5</v>
      </c>
      <c r="Z28">
        <v>2</v>
      </c>
      <c r="AA28">
        <v>4</v>
      </c>
      <c r="AB28">
        <v>1</v>
      </c>
      <c r="AC28" s="23" t="s">
        <v>116</v>
      </c>
      <c r="AE28" t="str">
        <f t="shared" si="0"/>
        <v>13</v>
      </c>
      <c r="AF28">
        <f t="shared" si="11"/>
        <v>100</v>
      </c>
      <c r="AG28">
        <f t="shared" si="12"/>
        <v>77.5</v>
      </c>
      <c r="AH28">
        <f t="shared" si="13"/>
        <v>31</v>
      </c>
      <c r="AI28">
        <f t="shared" si="1"/>
        <v>3</v>
      </c>
      <c r="AJ28">
        <f t="shared" si="2"/>
        <v>3</v>
      </c>
      <c r="AK28">
        <f t="shared" si="3"/>
        <v>4</v>
      </c>
      <c r="AL28">
        <f t="shared" si="4"/>
        <v>1</v>
      </c>
      <c r="AM28">
        <f t="shared" si="5"/>
        <v>3</v>
      </c>
      <c r="AN28">
        <f t="shared" si="6"/>
        <v>3</v>
      </c>
      <c r="AO28">
        <f t="shared" si="7"/>
        <v>4</v>
      </c>
      <c r="AP28">
        <f t="shared" si="8"/>
        <v>3</v>
      </c>
      <c r="AQ28">
        <f t="shared" si="9"/>
        <v>3</v>
      </c>
      <c r="AR28">
        <f t="shared" si="10"/>
        <v>4</v>
      </c>
    </row>
    <row r="29" spans="1:44" ht="30" customHeight="1" x14ac:dyDescent="0.25">
      <c r="A29" t="s">
        <v>29</v>
      </c>
      <c r="B29" t="s">
        <v>4</v>
      </c>
      <c r="C29" s="13">
        <v>45644.585798611108</v>
      </c>
      <c r="D29" t="s">
        <v>57</v>
      </c>
      <c r="E29" s="14">
        <v>20</v>
      </c>
      <c r="F29" t="s">
        <v>91</v>
      </c>
      <c r="G29" t="s">
        <v>88</v>
      </c>
      <c r="H29" t="s">
        <v>98</v>
      </c>
      <c r="I29" t="s">
        <v>90</v>
      </c>
      <c r="J29" t="s">
        <v>87</v>
      </c>
      <c r="K29" t="s">
        <v>99</v>
      </c>
      <c r="L29" t="s">
        <v>89</v>
      </c>
      <c r="M29" t="s">
        <v>94</v>
      </c>
      <c r="N29" t="s">
        <v>95</v>
      </c>
      <c r="O29" t="s">
        <v>93</v>
      </c>
      <c r="P29" t="s">
        <v>96</v>
      </c>
      <c r="Q29" t="s">
        <v>97</v>
      </c>
      <c r="R29" t="s">
        <v>92</v>
      </c>
      <c r="S29">
        <v>5</v>
      </c>
      <c r="T29">
        <v>1</v>
      </c>
      <c r="U29">
        <v>5</v>
      </c>
      <c r="V29">
        <v>5</v>
      </c>
      <c r="W29">
        <v>5</v>
      </c>
      <c r="X29">
        <v>4</v>
      </c>
      <c r="Y29">
        <v>5</v>
      </c>
      <c r="Z29">
        <v>2</v>
      </c>
      <c r="AA29">
        <v>5</v>
      </c>
      <c r="AB29">
        <v>2</v>
      </c>
      <c r="AC29" s="23" t="s">
        <v>117</v>
      </c>
      <c r="AE29" t="str">
        <f t="shared" si="0"/>
        <v>13</v>
      </c>
      <c r="AF29">
        <f t="shared" si="11"/>
        <v>100</v>
      </c>
      <c r="AG29">
        <f t="shared" si="12"/>
        <v>77.5</v>
      </c>
      <c r="AH29">
        <f t="shared" si="13"/>
        <v>31</v>
      </c>
      <c r="AI29">
        <f t="shared" si="1"/>
        <v>4</v>
      </c>
      <c r="AJ29">
        <f t="shared" si="2"/>
        <v>4</v>
      </c>
      <c r="AK29">
        <f t="shared" si="3"/>
        <v>4</v>
      </c>
      <c r="AL29">
        <f t="shared" si="4"/>
        <v>0</v>
      </c>
      <c r="AM29">
        <f t="shared" si="5"/>
        <v>4</v>
      </c>
      <c r="AN29">
        <f t="shared" si="6"/>
        <v>1</v>
      </c>
      <c r="AO29">
        <f t="shared" si="7"/>
        <v>4</v>
      </c>
      <c r="AP29">
        <f t="shared" si="8"/>
        <v>3</v>
      </c>
      <c r="AQ29">
        <f t="shared" si="9"/>
        <v>4</v>
      </c>
      <c r="AR29">
        <f t="shared" si="10"/>
        <v>3</v>
      </c>
    </row>
    <row r="30" spans="1:44" ht="30" customHeight="1" x14ac:dyDescent="0.25">
      <c r="A30" t="s">
        <v>30</v>
      </c>
      <c r="B30" t="s">
        <v>4</v>
      </c>
      <c r="C30" s="13">
        <v>45644.587638888886</v>
      </c>
      <c r="D30" t="s">
        <v>54</v>
      </c>
      <c r="E30" s="14">
        <v>18</v>
      </c>
      <c r="F30" t="s">
        <v>91</v>
      </c>
      <c r="G30" t="s">
        <v>88</v>
      </c>
      <c r="H30" t="s">
        <v>98</v>
      </c>
      <c r="I30" t="s">
        <v>90</v>
      </c>
      <c r="J30" t="s">
        <v>87</v>
      </c>
      <c r="K30" t="s">
        <v>99</v>
      </c>
      <c r="L30" t="s">
        <v>89</v>
      </c>
      <c r="M30" t="s">
        <v>99</v>
      </c>
      <c r="N30" t="s">
        <v>95</v>
      </c>
      <c r="O30" t="s">
        <v>93</v>
      </c>
      <c r="P30" t="s">
        <v>96</v>
      </c>
      <c r="Q30" t="s">
        <v>97</v>
      </c>
      <c r="R30" t="s">
        <v>92</v>
      </c>
      <c r="S30">
        <v>5</v>
      </c>
      <c r="T30">
        <v>3</v>
      </c>
      <c r="U30">
        <v>3</v>
      </c>
      <c r="V30">
        <v>3</v>
      </c>
      <c r="W30">
        <v>4</v>
      </c>
      <c r="X30">
        <v>3</v>
      </c>
      <c r="Y30">
        <v>4</v>
      </c>
      <c r="Z30">
        <v>4</v>
      </c>
      <c r="AA30">
        <v>4</v>
      </c>
      <c r="AB30">
        <v>5</v>
      </c>
      <c r="AC30" s="23" t="s">
        <v>118</v>
      </c>
      <c r="AE30" t="str">
        <f t="shared" si="0"/>
        <v>12</v>
      </c>
      <c r="AF30">
        <f t="shared" si="11"/>
        <v>92.307692307692307</v>
      </c>
      <c r="AG30">
        <f t="shared" si="12"/>
        <v>55</v>
      </c>
      <c r="AH30">
        <f t="shared" si="13"/>
        <v>22</v>
      </c>
      <c r="AI30">
        <f t="shared" si="1"/>
        <v>4</v>
      </c>
      <c r="AJ30">
        <f t="shared" si="2"/>
        <v>2</v>
      </c>
      <c r="AK30">
        <f t="shared" si="3"/>
        <v>2</v>
      </c>
      <c r="AL30">
        <f t="shared" si="4"/>
        <v>2</v>
      </c>
      <c r="AM30">
        <f t="shared" si="5"/>
        <v>3</v>
      </c>
      <c r="AN30">
        <f t="shared" si="6"/>
        <v>2</v>
      </c>
      <c r="AO30">
        <f t="shared" si="7"/>
        <v>3</v>
      </c>
      <c r="AP30">
        <f t="shared" si="8"/>
        <v>1</v>
      </c>
      <c r="AQ30">
        <f t="shared" si="9"/>
        <v>3</v>
      </c>
      <c r="AR30">
        <f t="shared" si="10"/>
        <v>0</v>
      </c>
    </row>
    <row r="31" spans="1:44" ht="30" customHeight="1" x14ac:dyDescent="0.25">
      <c r="A31" t="s">
        <v>31</v>
      </c>
      <c r="B31" t="s">
        <v>4</v>
      </c>
      <c r="C31" s="13">
        <v>45645.452499999999</v>
      </c>
      <c r="D31" t="s">
        <v>55</v>
      </c>
      <c r="E31" s="14">
        <v>20</v>
      </c>
      <c r="F31" t="s">
        <v>96</v>
      </c>
      <c r="G31" t="s">
        <v>88</v>
      </c>
      <c r="H31" t="s">
        <v>89</v>
      </c>
      <c r="I31" t="s">
        <v>90</v>
      </c>
      <c r="J31" t="s">
        <v>87</v>
      </c>
      <c r="K31" t="s">
        <v>99</v>
      </c>
      <c r="L31" t="s">
        <v>89</v>
      </c>
      <c r="M31" t="s">
        <v>94</v>
      </c>
      <c r="N31" t="s">
        <v>95</v>
      </c>
      <c r="O31" t="s">
        <v>93</v>
      </c>
      <c r="P31" t="s">
        <v>96</v>
      </c>
      <c r="Q31" t="s">
        <v>97</v>
      </c>
      <c r="R31" t="s">
        <v>92</v>
      </c>
      <c r="S31">
        <v>4</v>
      </c>
      <c r="T31">
        <v>3</v>
      </c>
      <c r="U31">
        <v>4</v>
      </c>
      <c r="V31">
        <v>4</v>
      </c>
      <c r="W31">
        <v>4</v>
      </c>
      <c r="X31">
        <v>2</v>
      </c>
      <c r="Y31">
        <v>4</v>
      </c>
      <c r="Z31">
        <v>2</v>
      </c>
      <c r="AA31">
        <v>3</v>
      </c>
      <c r="AB31">
        <v>4</v>
      </c>
      <c r="AC31" s="23"/>
      <c r="AE31" t="str">
        <f t="shared" si="0"/>
        <v>11</v>
      </c>
      <c r="AF31">
        <f t="shared" si="11"/>
        <v>84.615384615384613</v>
      </c>
      <c r="AG31">
        <f t="shared" si="12"/>
        <v>60</v>
      </c>
      <c r="AH31">
        <f t="shared" si="13"/>
        <v>24</v>
      </c>
      <c r="AI31">
        <f t="shared" si="1"/>
        <v>3</v>
      </c>
      <c r="AJ31">
        <f t="shared" si="2"/>
        <v>2</v>
      </c>
      <c r="AK31">
        <f t="shared" si="3"/>
        <v>3</v>
      </c>
      <c r="AL31">
        <f t="shared" si="4"/>
        <v>1</v>
      </c>
      <c r="AM31">
        <f t="shared" si="5"/>
        <v>3</v>
      </c>
      <c r="AN31">
        <f t="shared" si="6"/>
        <v>3</v>
      </c>
      <c r="AO31">
        <f t="shared" si="7"/>
        <v>3</v>
      </c>
      <c r="AP31">
        <f t="shared" si="8"/>
        <v>3</v>
      </c>
      <c r="AQ31">
        <f t="shared" si="9"/>
        <v>2</v>
      </c>
      <c r="AR31">
        <f t="shared" si="10"/>
        <v>1</v>
      </c>
    </row>
    <row r="32" spans="1:44" ht="30" customHeight="1" x14ac:dyDescent="0.25">
      <c r="A32" t="s">
        <v>32</v>
      </c>
      <c r="B32" t="s">
        <v>4</v>
      </c>
      <c r="C32" s="13">
        <v>45644.442314814813</v>
      </c>
      <c r="D32" t="s">
        <v>57</v>
      </c>
      <c r="E32" s="14">
        <v>20</v>
      </c>
      <c r="F32" t="s">
        <v>91</v>
      </c>
      <c r="G32" t="s">
        <v>88</v>
      </c>
      <c r="H32" t="s">
        <v>98</v>
      </c>
      <c r="I32" t="s">
        <v>90</v>
      </c>
      <c r="J32" t="s">
        <v>87</v>
      </c>
      <c r="K32" t="s">
        <v>99</v>
      </c>
      <c r="L32" t="s">
        <v>89</v>
      </c>
      <c r="M32" t="s">
        <v>94</v>
      </c>
      <c r="N32" t="s">
        <v>95</v>
      </c>
      <c r="O32" t="s">
        <v>93</v>
      </c>
      <c r="P32" t="s">
        <v>96</v>
      </c>
      <c r="Q32" t="s">
        <v>97</v>
      </c>
      <c r="R32" t="s">
        <v>92</v>
      </c>
      <c r="S32">
        <v>5</v>
      </c>
      <c r="T32">
        <v>2</v>
      </c>
      <c r="U32">
        <v>4</v>
      </c>
      <c r="V32">
        <v>2</v>
      </c>
      <c r="W32">
        <v>5</v>
      </c>
      <c r="X32">
        <v>1</v>
      </c>
      <c r="Y32">
        <v>4</v>
      </c>
      <c r="Z32">
        <v>2</v>
      </c>
      <c r="AA32">
        <v>4</v>
      </c>
      <c r="AB32">
        <v>2</v>
      </c>
      <c r="AC32" s="23" t="s">
        <v>117</v>
      </c>
      <c r="AE32" t="str">
        <f t="shared" si="0"/>
        <v>13</v>
      </c>
      <c r="AF32">
        <f t="shared" si="11"/>
        <v>100</v>
      </c>
      <c r="AG32">
        <f t="shared" si="12"/>
        <v>82.5</v>
      </c>
      <c r="AH32">
        <f t="shared" si="13"/>
        <v>33</v>
      </c>
      <c r="AI32">
        <f t="shared" si="1"/>
        <v>4</v>
      </c>
      <c r="AJ32">
        <f t="shared" si="2"/>
        <v>3</v>
      </c>
      <c r="AK32">
        <f t="shared" si="3"/>
        <v>3</v>
      </c>
      <c r="AL32">
        <f t="shared" si="4"/>
        <v>3</v>
      </c>
      <c r="AM32">
        <f t="shared" si="5"/>
        <v>4</v>
      </c>
      <c r="AN32">
        <f t="shared" si="6"/>
        <v>4</v>
      </c>
      <c r="AO32">
        <f t="shared" si="7"/>
        <v>3</v>
      </c>
      <c r="AP32">
        <f t="shared" si="8"/>
        <v>3</v>
      </c>
      <c r="AQ32">
        <f t="shared" si="9"/>
        <v>3</v>
      </c>
      <c r="AR32">
        <f t="shared" si="10"/>
        <v>3</v>
      </c>
    </row>
    <row r="33" spans="1:44" ht="30" customHeight="1" x14ac:dyDescent="0.25">
      <c r="A33" t="s">
        <v>33</v>
      </c>
      <c r="B33" t="s">
        <v>4</v>
      </c>
      <c r="C33" s="13">
        <v>45644.501620370371</v>
      </c>
      <c r="D33" t="s">
        <v>54</v>
      </c>
      <c r="E33" s="14">
        <v>19</v>
      </c>
      <c r="F33" t="s">
        <v>91</v>
      </c>
      <c r="G33" t="s">
        <v>88</v>
      </c>
      <c r="H33" t="s">
        <v>98</v>
      </c>
      <c r="I33" t="s">
        <v>90</v>
      </c>
      <c r="J33" t="s">
        <v>87</v>
      </c>
      <c r="K33" t="s">
        <v>99</v>
      </c>
      <c r="L33" t="s">
        <v>89</v>
      </c>
      <c r="M33" t="s">
        <v>94</v>
      </c>
      <c r="N33" t="s">
        <v>95</v>
      </c>
      <c r="O33" t="s">
        <v>93</v>
      </c>
      <c r="P33" t="s">
        <v>94</v>
      </c>
      <c r="Q33" t="s">
        <v>97</v>
      </c>
      <c r="R33" t="s">
        <v>92</v>
      </c>
      <c r="S33">
        <v>4</v>
      </c>
      <c r="T33">
        <v>2</v>
      </c>
      <c r="U33">
        <v>4</v>
      </c>
      <c r="V33">
        <v>3</v>
      </c>
      <c r="W33">
        <v>4</v>
      </c>
      <c r="X33">
        <v>2</v>
      </c>
      <c r="Y33">
        <v>3</v>
      </c>
      <c r="Z33">
        <v>2</v>
      </c>
      <c r="AA33">
        <v>3</v>
      </c>
      <c r="AB33">
        <v>2</v>
      </c>
      <c r="AC33" s="23"/>
      <c r="AE33" t="str">
        <f t="shared" si="0"/>
        <v>12</v>
      </c>
      <c r="AF33">
        <f t="shared" si="11"/>
        <v>92.307692307692307</v>
      </c>
      <c r="AG33">
        <f t="shared" si="12"/>
        <v>67.5</v>
      </c>
      <c r="AH33">
        <f t="shared" si="13"/>
        <v>27</v>
      </c>
      <c r="AI33">
        <f t="shared" si="1"/>
        <v>3</v>
      </c>
      <c r="AJ33">
        <f t="shared" si="2"/>
        <v>3</v>
      </c>
      <c r="AK33">
        <f t="shared" si="3"/>
        <v>3</v>
      </c>
      <c r="AL33">
        <f t="shared" si="4"/>
        <v>2</v>
      </c>
      <c r="AM33">
        <f t="shared" si="5"/>
        <v>3</v>
      </c>
      <c r="AN33">
        <f t="shared" si="6"/>
        <v>3</v>
      </c>
      <c r="AO33">
        <f t="shared" si="7"/>
        <v>2</v>
      </c>
      <c r="AP33">
        <f t="shared" si="8"/>
        <v>3</v>
      </c>
      <c r="AQ33">
        <f t="shared" si="9"/>
        <v>2</v>
      </c>
      <c r="AR33">
        <f t="shared" si="10"/>
        <v>3</v>
      </c>
    </row>
    <row r="34" spans="1:44" ht="30" customHeight="1" x14ac:dyDescent="0.25">
      <c r="A34" t="s">
        <v>34</v>
      </c>
      <c r="B34" t="s">
        <v>4</v>
      </c>
      <c r="C34" s="13">
        <v>45645.459513888891</v>
      </c>
      <c r="D34" t="s">
        <v>55</v>
      </c>
      <c r="E34" s="14">
        <v>21</v>
      </c>
      <c r="F34" t="s">
        <v>93</v>
      </c>
      <c r="G34" t="s">
        <v>88</v>
      </c>
      <c r="H34" t="s">
        <v>98</v>
      </c>
      <c r="I34" t="s">
        <v>90</v>
      </c>
      <c r="J34" t="s">
        <v>87</v>
      </c>
      <c r="K34" t="s">
        <v>99</v>
      </c>
      <c r="L34" t="s">
        <v>89</v>
      </c>
      <c r="M34" t="s">
        <v>94</v>
      </c>
      <c r="N34" t="s">
        <v>95</v>
      </c>
      <c r="O34" t="s">
        <v>93</v>
      </c>
      <c r="P34" t="s">
        <v>94</v>
      </c>
      <c r="Q34" t="s">
        <v>97</v>
      </c>
      <c r="R34" t="s">
        <v>92</v>
      </c>
      <c r="S34">
        <v>4</v>
      </c>
      <c r="T34">
        <v>3</v>
      </c>
      <c r="U34">
        <v>4</v>
      </c>
      <c r="V34">
        <v>4</v>
      </c>
      <c r="W34">
        <v>5</v>
      </c>
      <c r="X34">
        <v>3</v>
      </c>
      <c r="Y34">
        <v>4</v>
      </c>
      <c r="Z34">
        <v>3</v>
      </c>
      <c r="AA34">
        <v>4</v>
      </c>
      <c r="AB34">
        <v>4</v>
      </c>
      <c r="AC34" s="23"/>
      <c r="AE34" t="str">
        <f t="shared" si="0"/>
        <v>11</v>
      </c>
      <c r="AF34">
        <f t="shared" si="11"/>
        <v>84.615384615384613</v>
      </c>
      <c r="AG34">
        <f t="shared" si="12"/>
        <v>60</v>
      </c>
      <c r="AH34">
        <f t="shared" si="13"/>
        <v>24</v>
      </c>
      <c r="AI34">
        <f t="shared" si="1"/>
        <v>3</v>
      </c>
      <c r="AJ34">
        <f t="shared" si="2"/>
        <v>2</v>
      </c>
      <c r="AK34">
        <f t="shared" si="3"/>
        <v>3</v>
      </c>
      <c r="AL34">
        <f t="shared" si="4"/>
        <v>1</v>
      </c>
      <c r="AM34">
        <f t="shared" si="5"/>
        <v>4</v>
      </c>
      <c r="AN34">
        <f t="shared" si="6"/>
        <v>2</v>
      </c>
      <c r="AO34">
        <f t="shared" si="7"/>
        <v>3</v>
      </c>
      <c r="AP34">
        <f t="shared" si="8"/>
        <v>2</v>
      </c>
      <c r="AQ34">
        <f t="shared" si="9"/>
        <v>3</v>
      </c>
      <c r="AR34">
        <f t="shared" si="10"/>
        <v>1</v>
      </c>
    </row>
    <row r="35" spans="1:44" ht="30" customHeight="1" x14ac:dyDescent="0.25">
      <c r="A35" t="s">
        <v>35</v>
      </c>
      <c r="B35" t="s">
        <v>4</v>
      </c>
      <c r="C35" s="13">
        <v>45644.504270833335</v>
      </c>
      <c r="D35" t="s">
        <v>54</v>
      </c>
      <c r="E35" s="14">
        <v>20</v>
      </c>
      <c r="F35" t="s">
        <v>91</v>
      </c>
      <c r="G35" t="s">
        <v>88</v>
      </c>
      <c r="H35" t="s">
        <v>98</v>
      </c>
      <c r="I35" t="s">
        <v>90</v>
      </c>
      <c r="J35" t="s">
        <v>87</v>
      </c>
      <c r="K35" t="s">
        <v>91</v>
      </c>
      <c r="L35" t="s">
        <v>89</v>
      </c>
      <c r="M35" t="s">
        <v>94</v>
      </c>
      <c r="N35" t="s">
        <v>95</v>
      </c>
      <c r="O35" t="s">
        <v>93</v>
      </c>
      <c r="P35" t="s">
        <v>96</v>
      </c>
      <c r="Q35" t="s">
        <v>97</v>
      </c>
      <c r="R35" t="s">
        <v>92</v>
      </c>
      <c r="S35">
        <v>4</v>
      </c>
      <c r="T35">
        <v>1</v>
      </c>
      <c r="U35">
        <v>5</v>
      </c>
      <c r="V35">
        <v>1</v>
      </c>
      <c r="W35">
        <v>4</v>
      </c>
      <c r="X35">
        <v>2</v>
      </c>
      <c r="Y35">
        <v>4</v>
      </c>
      <c r="Z35">
        <v>1</v>
      </c>
      <c r="AA35">
        <v>3</v>
      </c>
      <c r="AB35">
        <v>1</v>
      </c>
      <c r="AC35" s="23"/>
      <c r="AE35" t="str">
        <f t="shared" si="0"/>
        <v>12</v>
      </c>
      <c r="AF35">
        <f t="shared" si="11"/>
        <v>92.307692307692307</v>
      </c>
      <c r="AG35">
        <f t="shared" si="12"/>
        <v>85</v>
      </c>
      <c r="AH35">
        <f t="shared" si="13"/>
        <v>34</v>
      </c>
      <c r="AI35">
        <f t="shared" si="1"/>
        <v>3</v>
      </c>
      <c r="AJ35">
        <f t="shared" si="2"/>
        <v>4</v>
      </c>
      <c r="AK35">
        <f t="shared" si="3"/>
        <v>4</v>
      </c>
      <c r="AL35">
        <f t="shared" si="4"/>
        <v>4</v>
      </c>
      <c r="AM35">
        <f t="shared" si="5"/>
        <v>3</v>
      </c>
      <c r="AN35">
        <f t="shared" si="6"/>
        <v>3</v>
      </c>
      <c r="AO35">
        <f t="shared" si="7"/>
        <v>3</v>
      </c>
      <c r="AP35">
        <f t="shared" si="8"/>
        <v>4</v>
      </c>
      <c r="AQ35">
        <f t="shared" si="9"/>
        <v>2</v>
      </c>
      <c r="AR35">
        <f t="shared" si="10"/>
        <v>4</v>
      </c>
    </row>
    <row r="36" spans="1:44" ht="30" customHeight="1" x14ac:dyDescent="0.25">
      <c r="A36" t="s">
        <v>36</v>
      </c>
      <c r="B36" t="s">
        <v>4</v>
      </c>
      <c r="C36" s="13">
        <v>45645.451493055552</v>
      </c>
      <c r="D36" t="s">
        <v>57</v>
      </c>
      <c r="E36" s="14">
        <v>20</v>
      </c>
      <c r="F36" t="s">
        <v>91</v>
      </c>
      <c r="G36" t="s">
        <v>88</v>
      </c>
      <c r="H36" t="s">
        <v>98</v>
      </c>
      <c r="I36" t="s">
        <v>90</v>
      </c>
      <c r="J36" t="s">
        <v>87</v>
      </c>
      <c r="K36" t="s">
        <v>99</v>
      </c>
      <c r="L36" t="s">
        <v>89</v>
      </c>
      <c r="M36" t="s">
        <v>94</v>
      </c>
      <c r="N36" t="s">
        <v>95</v>
      </c>
      <c r="O36" t="s">
        <v>93</v>
      </c>
      <c r="P36" t="s">
        <v>96</v>
      </c>
      <c r="Q36" t="s">
        <v>97</v>
      </c>
      <c r="R36" t="s">
        <v>92</v>
      </c>
      <c r="S36">
        <v>4</v>
      </c>
      <c r="T36">
        <v>2</v>
      </c>
      <c r="U36">
        <v>4</v>
      </c>
      <c r="V36">
        <v>2</v>
      </c>
      <c r="W36">
        <v>4</v>
      </c>
      <c r="X36">
        <v>3</v>
      </c>
      <c r="Y36">
        <v>4</v>
      </c>
      <c r="Z36">
        <v>2</v>
      </c>
      <c r="AA36">
        <v>4</v>
      </c>
      <c r="AB36">
        <v>4</v>
      </c>
      <c r="AC36" s="23"/>
      <c r="AE36" t="str">
        <f t="shared" si="0"/>
        <v>13</v>
      </c>
      <c r="AF36">
        <f t="shared" si="11"/>
        <v>100</v>
      </c>
      <c r="AG36">
        <f t="shared" si="12"/>
        <v>67.5</v>
      </c>
      <c r="AH36">
        <f t="shared" si="13"/>
        <v>27</v>
      </c>
      <c r="AI36">
        <f t="shared" si="1"/>
        <v>3</v>
      </c>
      <c r="AJ36">
        <f t="shared" si="2"/>
        <v>3</v>
      </c>
      <c r="AK36">
        <f t="shared" si="3"/>
        <v>3</v>
      </c>
      <c r="AL36">
        <f t="shared" si="4"/>
        <v>3</v>
      </c>
      <c r="AM36">
        <f t="shared" si="5"/>
        <v>3</v>
      </c>
      <c r="AN36">
        <f t="shared" si="6"/>
        <v>2</v>
      </c>
      <c r="AO36">
        <f t="shared" si="7"/>
        <v>3</v>
      </c>
      <c r="AP36">
        <f t="shared" si="8"/>
        <v>3</v>
      </c>
      <c r="AQ36">
        <f t="shared" si="9"/>
        <v>3</v>
      </c>
      <c r="AR36">
        <f t="shared" si="10"/>
        <v>1</v>
      </c>
    </row>
    <row r="37" spans="1:44" ht="30" customHeight="1" x14ac:dyDescent="0.25">
      <c r="A37" t="s">
        <v>37</v>
      </c>
      <c r="B37" t="s">
        <v>4</v>
      </c>
      <c r="C37" s="13">
        <v>45644.582129629627</v>
      </c>
      <c r="D37" t="s">
        <v>57</v>
      </c>
      <c r="E37" s="14">
        <v>19</v>
      </c>
      <c r="F37" t="s">
        <v>91</v>
      </c>
      <c r="G37" t="s">
        <v>88</v>
      </c>
      <c r="H37" t="s">
        <v>98</v>
      </c>
      <c r="I37" t="s">
        <v>90</v>
      </c>
      <c r="J37" t="s">
        <v>87</v>
      </c>
      <c r="K37" t="s">
        <v>99</v>
      </c>
      <c r="L37" t="s">
        <v>89</v>
      </c>
      <c r="M37" t="s">
        <v>94</v>
      </c>
      <c r="N37" t="s">
        <v>95</v>
      </c>
      <c r="O37" t="s">
        <v>93</v>
      </c>
      <c r="P37" t="s">
        <v>96</v>
      </c>
      <c r="Q37" t="s">
        <v>97</v>
      </c>
      <c r="R37" t="s">
        <v>92</v>
      </c>
      <c r="S37">
        <v>4</v>
      </c>
      <c r="T37">
        <v>2</v>
      </c>
      <c r="U37">
        <v>4</v>
      </c>
      <c r="V37">
        <v>2</v>
      </c>
      <c r="W37">
        <v>5</v>
      </c>
      <c r="X37">
        <v>2</v>
      </c>
      <c r="Y37">
        <v>4</v>
      </c>
      <c r="Z37">
        <v>2</v>
      </c>
      <c r="AA37">
        <v>3</v>
      </c>
      <c r="AB37">
        <v>5</v>
      </c>
      <c r="AC37" s="23" t="s">
        <v>119</v>
      </c>
      <c r="AE37" t="str">
        <f t="shared" si="0"/>
        <v>13</v>
      </c>
      <c r="AF37">
        <f t="shared" si="11"/>
        <v>100</v>
      </c>
      <c r="AG37">
        <f t="shared" si="12"/>
        <v>67.5</v>
      </c>
      <c r="AH37">
        <f t="shared" si="13"/>
        <v>27</v>
      </c>
      <c r="AI37">
        <f t="shared" si="1"/>
        <v>3</v>
      </c>
      <c r="AJ37">
        <f t="shared" si="2"/>
        <v>3</v>
      </c>
      <c r="AK37">
        <f t="shared" si="3"/>
        <v>3</v>
      </c>
      <c r="AL37">
        <f t="shared" si="4"/>
        <v>3</v>
      </c>
      <c r="AM37">
        <f t="shared" si="5"/>
        <v>4</v>
      </c>
      <c r="AN37">
        <f t="shared" si="6"/>
        <v>3</v>
      </c>
      <c r="AO37">
        <f t="shared" si="7"/>
        <v>3</v>
      </c>
      <c r="AP37">
        <f t="shared" si="8"/>
        <v>3</v>
      </c>
      <c r="AQ37">
        <f t="shared" si="9"/>
        <v>2</v>
      </c>
      <c r="AR37">
        <f t="shared" si="10"/>
        <v>0</v>
      </c>
    </row>
    <row r="38" spans="1:44" ht="30" customHeight="1" x14ac:dyDescent="0.25">
      <c r="A38" t="s">
        <v>38</v>
      </c>
      <c r="B38" t="s">
        <v>4</v>
      </c>
      <c r="C38" s="13">
        <v>45644.50304398148</v>
      </c>
      <c r="D38" t="s">
        <v>57</v>
      </c>
      <c r="E38" s="14">
        <v>19</v>
      </c>
      <c r="F38" t="s">
        <v>91</v>
      </c>
      <c r="G38" t="s">
        <v>88</v>
      </c>
      <c r="H38" t="s">
        <v>98</v>
      </c>
      <c r="I38" t="s">
        <v>90</v>
      </c>
      <c r="J38" t="s">
        <v>87</v>
      </c>
      <c r="K38" t="s">
        <v>99</v>
      </c>
      <c r="L38" t="s">
        <v>89</v>
      </c>
      <c r="M38" t="s">
        <v>94</v>
      </c>
      <c r="N38" t="s">
        <v>95</v>
      </c>
      <c r="O38" t="s">
        <v>93</v>
      </c>
      <c r="P38" t="s">
        <v>96</v>
      </c>
      <c r="Q38" t="s">
        <v>97</v>
      </c>
      <c r="R38" t="s">
        <v>92</v>
      </c>
      <c r="S38">
        <v>4</v>
      </c>
      <c r="T38">
        <v>2</v>
      </c>
      <c r="U38">
        <v>5</v>
      </c>
      <c r="V38">
        <v>1</v>
      </c>
      <c r="W38">
        <v>3</v>
      </c>
      <c r="X38">
        <v>3</v>
      </c>
      <c r="Y38">
        <v>5</v>
      </c>
      <c r="Z38">
        <v>2</v>
      </c>
      <c r="AA38">
        <v>5</v>
      </c>
      <c r="AB38">
        <v>2</v>
      </c>
      <c r="AC38" s="23" t="s">
        <v>120</v>
      </c>
      <c r="AE38" t="str">
        <f t="shared" si="0"/>
        <v>13</v>
      </c>
      <c r="AF38">
        <f t="shared" si="11"/>
        <v>100</v>
      </c>
      <c r="AG38">
        <f t="shared" si="12"/>
        <v>80</v>
      </c>
      <c r="AH38">
        <f t="shared" si="13"/>
        <v>32</v>
      </c>
      <c r="AI38">
        <f t="shared" si="1"/>
        <v>3</v>
      </c>
      <c r="AJ38">
        <f t="shared" si="2"/>
        <v>3</v>
      </c>
      <c r="AK38">
        <f t="shared" si="3"/>
        <v>4</v>
      </c>
      <c r="AL38">
        <f t="shared" si="4"/>
        <v>4</v>
      </c>
      <c r="AM38">
        <f t="shared" si="5"/>
        <v>2</v>
      </c>
      <c r="AN38">
        <f t="shared" si="6"/>
        <v>2</v>
      </c>
      <c r="AO38">
        <f t="shared" si="7"/>
        <v>4</v>
      </c>
      <c r="AP38">
        <f t="shared" si="8"/>
        <v>3</v>
      </c>
      <c r="AQ38">
        <f t="shared" si="9"/>
        <v>4</v>
      </c>
      <c r="AR38">
        <f t="shared" si="10"/>
        <v>3</v>
      </c>
    </row>
    <row r="39" spans="1:44" ht="30" customHeight="1" x14ac:dyDescent="0.25">
      <c r="A39" t="s">
        <v>39</v>
      </c>
      <c r="B39" t="s">
        <v>4</v>
      </c>
      <c r="C39" s="13">
        <v>45645.457106481481</v>
      </c>
      <c r="D39" t="s">
        <v>59</v>
      </c>
      <c r="E39" s="14">
        <v>20</v>
      </c>
      <c r="F39" t="s">
        <v>93</v>
      </c>
      <c r="G39" t="s">
        <v>88</v>
      </c>
      <c r="H39" t="s">
        <v>98</v>
      </c>
      <c r="I39" t="s">
        <v>90</v>
      </c>
      <c r="J39" t="s">
        <v>88</v>
      </c>
      <c r="K39" t="s">
        <v>92</v>
      </c>
      <c r="L39" t="s">
        <v>89</v>
      </c>
      <c r="M39" t="s">
        <v>94</v>
      </c>
      <c r="N39" t="s">
        <v>95</v>
      </c>
      <c r="O39" t="s">
        <v>87</v>
      </c>
      <c r="P39" t="s">
        <v>94</v>
      </c>
      <c r="Q39" t="s">
        <v>97</v>
      </c>
      <c r="R39" t="s">
        <v>92</v>
      </c>
      <c r="S39">
        <v>4</v>
      </c>
      <c r="T39">
        <v>3</v>
      </c>
      <c r="U39">
        <v>4</v>
      </c>
      <c r="V39">
        <v>3</v>
      </c>
      <c r="W39">
        <v>3</v>
      </c>
      <c r="X39">
        <v>4</v>
      </c>
      <c r="Y39">
        <v>5</v>
      </c>
      <c r="Z39">
        <v>4</v>
      </c>
      <c r="AA39">
        <v>3</v>
      </c>
      <c r="AB39">
        <v>4</v>
      </c>
      <c r="AC39" s="23" t="s">
        <v>121</v>
      </c>
      <c r="AE39" t="str">
        <f t="shared" si="0"/>
        <v xml:space="preserve">8 </v>
      </c>
      <c r="AF39">
        <f t="shared" si="11"/>
        <v>61.53846153846154</v>
      </c>
      <c r="AG39">
        <f t="shared" si="12"/>
        <v>52.5</v>
      </c>
      <c r="AH39">
        <f t="shared" si="13"/>
        <v>21</v>
      </c>
      <c r="AI39">
        <f t="shared" si="1"/>
        <v>3</v>
      </c>
      <c r="AJ39">
        <f t="shared" si="2"/>
        <v>2</v>
      </c>
      <c r="AK39">
        <f t="shared" si="3"/>
        <v>3</v>
      </c>
      <c r="AL39">
        <f t="shared" si="4"/>
        <v>2</v>
      </c>
      <c r="AM39">
        <f t="shared" si="5"/>
        <v>2</v>
      </c>
      <c r="AN39">
        <f t="shared" si="6"/>
        <v>1</v>
      </c>
      <c r="AO39">
        <f t="shared" si="7"/>
        <v>4</v>
      </c>
      <c r="AP39">
        <f t="shared" si="8"/>
        <v>1</v>
      </c>
      <c r="AQ39">
        <f t="shared" si="9"/>
        <v>2</v>
      </c>
      <c r="AR39">
        <f t="shared" si="10"/>
        <v>1</v>
      </c>
    </row>
    <row r="40" spans="1:44" ht="30" customHeight="1" x14ac:dyDescent="0.25">
      <c r="A40" t="s">
        <v>40</v>
      </c>
      <c r="B40" t="s">
        <v>4</v>
      </c>
      <c r="C40" s="13">
        <v>45644.507974537039</v>
      </c>
      <c r="D40" t="s">
        <v>54</v>
      </c>
      <c r="E40" s="14">
        <v>21</v>
      </c>
      <c r="F40" t="s">
        <v>91</v>
      </c>
      <c r="G40" t="s">
        <v>88</v>
      </c>
      <c r="H40" t="s">
        <v>98</v>
      </c>
      <c r="I40" t="s">
        <v>90</v>
      </c>
      <c r="J40" t="s">
        <v>91</v>
      </c>
      <c r="K40" t="s">
        <v>99</v>
      </c>
      <c r="L40" t="s">
        <v>89</v>
      </c>
      <c r="M40" t="s">
        <v>94</v>
      </c>
      <c r="N40" t="s">
        <v>95</v>
      </c>
      <c r="O40" t="s">
        <v>93</v>
      </c>
      <c r="P40" t="s">
        <v>96</v>
      </c>
      <c r="Q40" t="s">
        <v>97</v>
      </c>
      <c r="R40" t="s">
        <v>92</v>
      </c>
      <c r="S40">
        <v>4</v>
      </c>
      <c r="T40">
        <v>5</v>
      </c>
      <c r="U40">
        <v>3</v>
      </c>
      <c r="V40">
        <v>2</v>
      </c>
      <c r="W40">
        <v>4</v>
      </c>
      <c r="X40">
        <v>2</v>
      </c>
      <c r="Y40">
        <v>5</v>
      </c>
      <c r="Z40">
        <v>2</v>
      </c>
      <c r="AA40">
        <v>4</v>
      </c>
      <c r="AB40">
        <v>3</v>
      </c>
      <c r="AC40" s="23" t="s">
        <v>122</v>
      </c>
      <c r="AE40" t="str">
        <f t="shared" si="0"/>
        <v>12</v>
      </c>
      <c r="AF40">
        <f t="shared" si="11"/>
        <v>92.307692307692307</v>
      </c>
      <c r="AG40">
        <f t="shared" si="12"/>
        <v>65</v>
      </c>
      <c r="AH40">
        <f t="shared" si="13"/>
        <v>26</v>
      </c>
      <c r="AI40">
        <f t="shared" si="1"/>
        <v>3</v>
      </c>
      <c r="AJ40">
        <f t="shared" si="2"/>
        <v>0</v>
      </c>
      <c r="AK40">
        <f t="shared" si="3"/>
        <v>2</v>
      </c>
      <c r="AL40">
        <f t="shared" si="4"/>
        <v>3</v>
      </c>
      <c r="AM40">
        <f t="shared" si="5"/>
        <v>3</v>
      </c>
      <c r="AN40">
        <f t="shared" si="6"/>
        <v>3</v>
      </c>
      <c r="AO40">
        <f t="shared" si="7"/>
        <v>4</v>
      </c>
      <c r="AP40">
        <f t="shared" si="8"/>
        <v>3</v>
      </c>
      <c r="AQ40">
        <f t="shared" si="9"/>
        <v>3</v>
      </c>
      <c r="AR40">
        <f t="shared" si="10"/>
        <v>2</v>
      </c>
    </row>
    <row r="41" spans="1:44" ht="30" customHeight="1" x14ac:dyDescent="0.25">
      <c r="A41" t="s">
        <v>41</v>
      </c>
      <c r="B41" t="s">
        <v>4</v>
      </c>
      <c r="C41" s="13">
        <v>45644.586134259262</v>
      </c>
      <c r="D41" t="s">
        <v>54</v>
      </c>
      <c r="E41" s="14">
        <v>18</v>
      </c>
      <c r="F41" t="s">
        <v>91</v>
      </c>
      <c r="G41" t="s">
        <v>88</v>
      </c>
      <c r="H41" t="s">
        <v>98</v>
      </c>
      <c r="I41" t="s">
        <v>90</v>
      </c>
      <c r="J41" t="s">
        <v>88</v>
      </c>
      <c r="K41" t="s">
        <v>99</v>
      </c>
      <c r="L41" t="s">
        <v>89</v>
      </c>
      <c r="M41" t="s">
        <v>94</v>
      </c>
      <c r="N41" t="s">
        <v>95</v>
      </c>
      <c r="O41" t="s">
        <v>93</v>
      </c>
      <c r="P41" t="s">
        <v>96</v>
      </c>
      <c r="Q41" t="s">
        <v>97</v>
      </c>
      <c r="R41" t="s">
        <v>92</v>
      </c>
      <c r="S41">
        <v>3</v>
      </c>
      <c r="T41">
        <v>2</v>
      </c>
      <c r="U41">
        <v>4</v>
      </c>
      <c r="V41">
        <v>5</v>
      </c>
      <c r="W41">
        <v>3</v>
      </c>
      <c r="X41">
        <v>1</v>
      </c>
      <c r="Y41">
        <v>3</v>
      </c>
      <c r="Z41">
        <v>2</v>
      </c>
      <c r="AA41">
        <v>5</v>
      </c>
      <c r="AB41">
        <v>5</v>
      </c>
      <c r="AC41" s="23"/>
      <c r="AE41" t="str">
        <f t="shared" si="0"/>
        <v>12</v>
      </c>
      <c r="AF41">
        <f t="shared" si="11"/>
        <v>92.307692307692307</v>
      </c>
      <c r="AG41">
        <f t="shared" si="12"/>
        <v>57.5</v>
      </c>
      <c r="AH41">
        <f t="shared" si="13"/>
        <v>23</v>
      </c>
      <c r="AI41">
        <f t="shared" si="1"/>
        <v>2</v>
      </c>
      <c r="AJ41">
        <f t="shared" si="2"/>
        <v>3</v>
      </c>
      <c r="AK41">
        <f t="shared" si="3"/>
        <v>3</v>
      </c>
      <c r="AL41">
        <f t="shared" si="4"/>
        <v>0</v>
      </c>
      <c r="AM41">
        <f t="shared" si="5"/>
        <v>2</v>
      </c>
      <c r="AN41">
        <f t="shared" si="6"/>
        <v>4</v>
      </c>
      <c r="AO41">
        <f t="shared" si="7"/>
        <v>2</v>
      </c>
      <c r="AP41">
        <f t="shared" si="8"/>
        <v>3</v>
      </c>
      <c r="AQ41">
        <f t="shared" si="9"/>
        <v>4</v>
      </c>
      <c r="AR41">
        <f t="shared" si="10"/>
        <v>0</v>
      </c>
    </row>
    <row r="42" spans="1:44" ht="30" customHeight="1" x14ac:dyDescent="0.25">
      <c r="A42" t="s">
        <v>42</v>
      </c>
      <c r="B42" t="s">
        <v>4</v>
      </c>
      <c r="C42" s="13">
        <v>45645.450902777775</v>
      </c>
      <c r="D42" t="s">
        <v>56</v>
      </c>
      <c r="E42" s="14">
        <v>20</v>
      </c>
      <c r="F42" t="s">
        <v>91</v>
      </c>
      <c r="G42" t="s">
        <v>88</v>
      </c>
      <c r="H42" t="s">
        <v>98</v>
      </c>
      <c r="I42" t="s">
        <v>90</v>
      </c>
      <c r="J42" t="s">
        <v>88</v>
      </c>
      <c r="K42" t="s">
        <v>91</v>
      </c>
      <c r="L42" t="s">
        <v>89</v>
      </c>
      <c r="M42" t="s">
        <v>99</v>
      </c>
      <c r="N42" t="s">
        <v>95</v>
      </c>
      <c r="O42" t="s">
        <v>93</v>
      </c>
      <c r="P42" t="s">
        <v>96</v>
      </c>
      <c r="Q42" t="s">
        <v>97</v>
      </c>
      <c r="R42" t="s">
        <v>92</v>
      </c>
      <c r="S42">
        <v>5</v>
      </c>
      <c r="T42">
        <v>2</v>
      </c>
      <c r="U42">
        <v>5</v>
      </c>
      <c r="V42">
        <v>3</v>
      </c>
      <c r="W42">
        <v>4</v>
      </c>
      <c r="X42">
        <v>2</v>
      </c>
      <c r="Y42">
        <v>4</v>
      </c>
      <c r="Z42">
        <v>2</v>
      </c>
      <c r="AA42">
        <v>4</v>
      </c>
      <c r="AB42">
        <v>2</v>
      </c>
      <c r="AC42" s="23" t="s">
        <v>117</v>
      </c>
      <c r="AE42" t="str">
        <f t="shared" si="0"/>
        <v>10</v>
      </c>
      <c r="AF42">
        <f t="shared" si="11"/>
        <v>76.923076923076934</v>
      </c>
      <c r="AG42">
        <f t="shared" si="12"/>
        <v>77.5</v>
      </c>
      <c r="AH42">
        <f t="shared" si="13"/>
        <v>31</v>
      </c>
      <c r="AI42">
        <f t="shared" si="1"/>
        <v>4</v>
      </c>
      <c r="AJ42">
        <f t="shared" si="2"/>
        <v>3</v>
      </c>
      <c r="AK42">
        <f t="shared" si="3"/>
        <v>4</v>
      </c>
      <c r="AL42">
        <f t="shared" si="4"/>
        <v>2</v>
      </c>
      <c r="AM42">
        <f t="shared" si="5"/>
        <v>3</v>
      </c>
      <c r="AN42">
        <f t="shared" si="6"/>
        <v>3</v>
      </c>
      <c r="AO42">
        <f t="shared" si="7"/>
        <v>3</v>
      </c>
      <c r="AP42">
        <f t="shared" si="8"/>
        <v>3</v>
      </c>
      <c r="AQ42">
        <f t="shared" si="9"/>
        <v>3</v>
      </c>
      <c r="AR42">
        <f t="shared" si="10"/>
        <v>3</v>
      </c>
    </row>
    <row r="43" spans="1:44" ht="30" customHeight="1" x14ac:dyDescent="0.25">
      <c r="A43" t="s">
        <v>43</v>
      </c>
      <c r="B43" t="s">
        <v>4</v>
      </c>
      <c r="C43" s="13">
        <v>45644.58625</v>
      </c>
      <c r="D43" t="s">
        <v>57</v>
      </c>
      <c r="E43" s="14">
        <v>18</v>
      </c>
      <c r="F43" t="s">
        <v>91</v>
      </c>
      <c r="G43" t="s">
        <v>88</v>
      </c>
      <c r="H43" t="s">
        <v>98</v>
      </c>
      <c r="I43" t="s">
        <v>90</v>
      </c>
      <c r="J43" t="s">
        <v>87</v>
      </c>
      <c r="K43" t="s">
        <v>99</v>
      </c>
      <c r="L43" t="s">
        <v>89</v>
      </c>
      <c r="M43" t="s">
        <v>94</v>
      </c>
      <c r="N43" t="s">
        <v>95</v>
      </c>
      <c r="O43" t="s">
        <v>93</v>
      </c>
      <c r="P43" t="s">
        <v>96</v>
      </c>
      <c r="Q43" t="s">
        <v>97</v>
      </c>
      <c r="R43" t="s">
        <v>92</v>
      </c>
      <c r="S43">
        <v>2</v>
      </c>
      <c r="T43">
        <v>3</v>
      </c>
      <c r="U43">
        <v>5</v>
      </c>
      <c r="V43">
        <v>2</v>
      </c>
      <c r="W43">
        <v>4</v>
      </c>
      <c r="X43">
        <v>1</v>
      </c>
      <c r="Y43">
        <v>4</v>
      </c>
      <c r="Z43">
        <v>2</v>
      </c>
      <c r="AA43">
        <v>5</v>
      </c>
      <c r="AB43">
        <v>5</v>
      </c>
      <c r="AC43" s="23" t="s">
        <v>123</v>
      </c>
      <c r="AE43" t="str">
        <f t="shared" si="0"/>
        <v>13</v>
      </c>
      <c r="AF43">
        <f t="shared" si="11"/>
        <v>100</v>
      </c>
      <c r="AG43">
        <f t="shared" si="12"/>
        <v>67.5</v>
      </c>
      <c r="AH43">
        <f t="shared" si="13"/>
        <v>27</v>
      </c>
      <c r="AI43">
        <f t="shared" si="1"/>
        <v>1</v>
      </c>
      <c r="AJ43">
        <f t="shared" si="2"/>
        <v>2</v>
      </c>
      <c r="AK43">
        <f t="shared" si="3"/>
        <v>4</v>
      </c>
      <c r="AL43">
        <f t="shared" si="4"/>
        <v>3</v>
      </c>
      <c r="AM43">
        <f t="shared" si="5"/>
        <v>3</v>
      </c>
      <c r="AN43">
        <f t="shared" si="6"/>
        <v>4</v>
      </c>
      <c r="AO43">
        <f t="shared" si="7"/>
        <v>3</v>
      </c>
      <c r="AP43">
        <f t="shared" si="8"/>
        <v>3</v>
      </c>
      <c r="AQ43">
        <f t="shared" si="9"/>
        <v>4</v>
      </c>
      <c r="AR43">
        <f t="shared" si="10"/>
        <v>0</v>
      </c>
    </row>
    <row r="44" spans="1:44" ht="30" customHeight="1" x14ac:dyDescent="0.25">
      <c r="A44" t="s">
        <v>44</v>
      </c>
      <c r="B44" t="s">
        <v>4</v>
      </c>
      <c r="C44" s="13">
        <v>45644.504918981482</v>
      </c>
      <c r="D44" t="s">
        <v>58</v>
      </c>
      <c r="E44" s="14">
        <v>19</v>
      </c>
      <c r="F44" t="s">
        <v>96</v>
      </c>
      <c r="G44" t="s">
        <v>91</v>
      </c>
      <c r="H44" t="s">
        <v>98</v>
      </c>
      <c r="I44" t="s">
        <v>90</v>
      </c>
      <c r="J44" t="s">
        <v>87</v>
      </c>
      <c r="K44" t="s">
        <v>91</v>
      </c>
      <c r="L44" t="s">
        <v>89</v>
      </c>
      <c r="M44" t="s">
        <v>94</v>
      </c>
      <c r="N44" t="s">
        <v>95</v>
      </c>
      <c r="O44" t="s">
        <v>93</v>
      </c>
      <c r="P44" t="s">
        <v>88</v>
      </c>
      <c r="Q44" t="s">
        <v>97</v>
      </c>
      <c r="R44" t="s">
        <v>92</v>
      </c>
      <c r="S44">
        <v>5</v>
      </c>
      <c r="T44">
        <v>4</v>
      </c>
      <c r="U44">
        <v>5</v>
      </c>
      <c r="V44">
        <v>1</v>
      </c>
      <c r="W44">
        <v>5</v>
      </c>
      <c r="X44">
        <v>2</v>
      </c>
      <c r="Y44">
        <v>5</v>
      </c>
      <c r="Z44">
        <v>1</v>
      </c>
      <c r="AA44">
        <v>5</v>
      </c>
      <c r="AB44">
        <v>1</v>
      </c>
      <c r="AC44" s="23" t="s">
        <v>124</v>
      </c>
      <c r="AE44" t="str">
        <f t="shared" si="0"/>
        <v xml:space="preserve">9 </v>
      </c>
      <c r="AF44">
        <f t="shared" si="11"/>
        <v>69.230769230769226</v>
      </c>
      <c r="AG44">
        <f t="shared" si="12"/>
        <v>90</v>
      </c>
      <c r="AH44">
        <f t="shared" si="13"/>
        <v>36</v>
      </c>
      <c r="AI44">
        <f t="shared" si="1"/>
        <v>4</v>
      </c>
      <c r="AJ44">
        <f t="shared" si="2"/>
        <v>1</v>
      </c>
      <c r="AK44">
        <f t="shared" si="3"/>
        <v>4</v>
      </c>
      <c r="AL44">
        <f t="shared" si="4"/>
        <v>4</v>
      </c>
      <c r="AM44">
        <f t="shared" si="5"/>
        <v>4</v>
      </c>
      <c r="AN44">
        <f t="shared" si="6"/>
        <v>3</v>
      </c>
      <c r="AO44">
        <f t="shared" si="7"/>
        <v>4</v>
      </c>
      <c r="AP44">
        <f t="shared" si="8"/>
        <v>4</v>
      </c>
      <c r="AQ44">
        <f t="shared" si="9"/>
        <v>4</v>
      </c>
      <c r="AR44">
        <f t="shared" si="10"/>
        <v>4</v>
      </c>
    </row>
    <row r="45" spans="1:44" ht="30" customHeight="1" x14ac:dyDescent="0.25">
      <c r="A45" t="s">
        <v>45</v>
      </c>
      <c r="B45" t="s">
        <v>4</v>
      </c>
      <c r="C45" s="13">
        <v>45644.585092592592</v>
      </c>
      <c r="D45" t="s">
        <v>57</v>
      </c>
      <c r="E45" s="14">
        <v>18</v>
      </c>
      <c r="F45" t="s">
        <v>91</v>
      </c>
      <c r="G45" t="s">
        <v>88</v>
      </c>
      <c r="H45" t="s">
        <v>98</v>
      </c>
      <c r="I45" t="s">
        <v>90</v>
      </c>
      <c r="J45" t="s">
        <v>87</v>
      </c>
      <c r="K45" t="s">
        <v>99</v>
      </c>
      <c r="L45" t="s">
        <v>89</v>
      </c>
      <c r="M45" t="s">
        <v>94</v>
      </c>
      <c r="N45" t="s">
        <v>95</v>
      </c>
      <c r="O45" t="s">
        <v>93</v>
      </c>
      <c r="P45" t="s">
        <v>96</v>
      </c>
      <c r="Q45" t="s">
        <v>97</v>
      </c>
      <c r="R45" t="s">
        <v>92</v>
      </c>
      <c r="S45">
        <v>5</v>
      </c>
      <c r="T45">
        <v>2</v>
      </c>
      <c r="U45">
        <v>4</v>
      </c>
      <c r="V45">
        <v>3</v>
      </c>
      <c r="W45">
        <v>4</v>
      </c>
      <c r="X45">
        <v>2</v>
      </c>
      <c r="Y45">
        <v>4</v>
      </c>
      <c r="Z45">
        <v>2</v>
      </c>
      <c r="AA45">
        <v>5</v>
      </c>
      <c r="AB45">
        <v>2</v>
      </c>
      <c r="AC45" s="23" t="s">
        <v>125</v>
      </c>
      <c r="AE45" t="str">
        <f t="shared" si="0"/>
        <v>13</v>
      </c>
      <c r="AF45">
        <f t="shared" si="11"/>
        <v>100</v>
      </c>
      <c r="AG45">
        <f t="shared" si="12"/>
        <v>77.5</v>
      </c>
      <c r="AH45">
        <f t="shared" si="13"/>
        <v>31</v>
      </c>
      <c r="AI45">
        <f t="shared" si="1"/>
        <v>4</v>
      </c>
      <c r="AJ45">
        <f t="shared" si="2"/>
        <v>3</v>
      </c>
      <c r="AK45">
        <f t="shared" si="3"/>
        <v>3</v>
      </c>
      <c r="AL45">
        <f t="shared" si="4"/>
        <v>2</v>
      </c>
      <c r="AM45">
        <f t="shared" si="5"/>
        <v>3</v>
      </c>
      <c r="AN45">
        <f t="shared" si="6"/>
        <v>3</v>
      </c>
      <c r="AO45">
        <f t="shared" si="7"/>
        <v>3</v>
      </c>
      <c r="AP45">
        <f t="shared" si="8"/>
        <v>3</v>
      </c>
      <c r="AQ45">
        <f t="shared" si="9"/>
        <v>4</v>
      </c>
      <c r="AR45">
        <f t="shared" si="10"/>
        <v>3</v>
      </c>
    </row>
    <row r="46" spans="1:44" ht="30" customHeight="1" x14ac:dyDescent="0.25">
      <c r="A46" t="s">
        <v>46</v>
      </c>
      <c r="B46" t="s">
        <v>4</v>
      </c>
      <c r="C46" s="13">
        <v>45644.580891203703</v>
      </c>
      <c r="D46" t="s">
        <v>54</v>
      </c>
      <c r="E46" s="14">
        <v>18</v>
      </c>
      <c r="F46" t="s">
        <v>96</v>
      </c>
      <c r="G46" t="s">
        <v>88</v>
      </c>
      <c r="H46" t="s">
        <v>98</v>
      </c>
      <c r="I46" t="s">
        <v>90</v>
      </c>
      <c r="J46" t="s">
        <v>87</v>
      </c>
      <c r="K46" t="s">
        <v>99</v>
      </c>
      <c r="L46" t="s">
        <v>89</v>
      </c>
      <c r="M46" t="s">
        <v>94</v>
      </c>
      <c r="N46" t="s">
        <v>95</v>
      </c>
      <c r="O46" t="s">
        <v>93</v>
      </c>
      <c r="P46" t="s">
        <v>96</v>
      </c>
      <c r="Q46" t="s">
        <v>97</v>
      </c>
      <c r="R46" t="s">
        <v>92</v>
      </c>
      <c r="S46">
        <v>3</v>
      </c>
      <c r="T46">
        <v>3</v>
      </c>
      <c r="U46">
        <v>3</v>
      </c>
      <c r="V46">
        <v>2</v>
      </c>
      <c r="W46">
        <v>4</v>
      </c>
      <c r="X46">
        <v>3</v>
      </c>
      <c r="Y46">
        <v>4</v>
      </c>
      <c r="Z46">
        <v>3</v>
      </c>
      <c r="AA46">
        <v>3</v>
      </c>
      <c r="AB46">
        <v>4</v>
      </c>
      <c r="AC46" s="23" t="s">
        <v>126</v>
      </c>
      <c r="AE46" t="str">
        <f t="shared" si="0"/>
        <v>12</v>
      </c>
      <c r="AF46">
        <f t="shared" si="11"/>
        <v>92.307692307692307</v>
      </c>
      <c r="AG46">
        <f t="shared" si="12"/>
        <v>55</v>
      </c>
      <c r="AH46">
        <f t="shared" si="13"/>
        <v>22</v>
      </c>
      <c r="AI46">
        <f t="shared" si="1"/>
        <v>2</v>
      </c>
      <c r="AJ46">
        <f t="shared" si="2"/>
        <v>2</v>
      </c>
      <c r="AK46">
        <f t="shared" si="3"/>
        <v>2</v>
      </c>
      <c r="AL46">
        <f t="shared" si="4"/>
        <v>3</v>
      </c>
      <c r="AM46">
        <f t="shared" si="5"/>
        <v>3</v>
      </c>
      <c r="AN46">
        <f t="shared" si="6"/>
        <v>2</v>
      </c>
      <c r="AO46">
        <f t="shared" si="7"/>
        <v>3</v>
      </c>
      <c r="AP46">
        <f t="shared" si="8"/>
        <v>2</v>
      </c>
      <c r="AQ46">
        <f t="shared" si="9"/>
        <v>2</v>
      </c>
      <c r="AR46">
        <f t="shared" si="10"/>
        <v>1</v>
      </c>
    </row>
    <row r="47" spans="1:44" ht="30" customHeight="1" x14ac:dyDescent="0.25">
      <c r="A47" t="s">
        <v>47</v>
      </c>
      <c r="B47" t="s">
        <v>4</v>
      </c>
      <c r="C47" s="13">
        <v>45644.438738425924</v>
      </c>
      <c r="D47" t="s">
        <v>54</v>
      </c>
      <c r="E47" s="14">
        <v>21</v>
      </c>
      <c r="F47" t="s">
        <v>96</v>
      </c>
      <c r="G47" t="s">
        <v>88</v>
      </c>
      <c r="H47" t="s">
        <v>98</v>
      </c>
      <c r="I47" t="s">
        <v>90</v>
      </c>
      <c r="J47" t="s">
        <v>87</v>
      </c>
      <c r="K47" t="s">
        <v>99</v>
      </c>
      <c r="L47" t="s">
        <v>89</v>
      </c>
      <c r="M47" t="s">
        <v>94</v>
      </c>
      <c r="N47" t="s">
        <v>95</v>
      </c>
      <c r="O47" t="s">
        <v>93</v>
      </c>
      <c r="P47" t="s">
        <v>96</v>
      </c>
      <c r="Q47" t="s">
        <v>97</v>
      </c>
      <c r="R47" t="s">
        <v>92</v>
      </c>
      <c r="S47">
        <v>3</v>
      </c>
      <c r="T47">
        <v>3</v>
      </c>
      <c r="U47">
        <v>4</v>
      </c>
      <c r="V47">
        <v>3</v>
      </c>
      <c r="W47">
        <v>3</v>
      </c>
      <c r="X47">
        <v>3</v>
      </c>
      <c r="Y47">
        <v>4</v>
      </c>
      <c r="Z47">
        <v>2</v>
      </c>
      <c r="AA47">
        <v>4</v>
      </c>
      <c r="AB47">
        <v>3</v>
      </c>
      <c r="AC47" s="23"/>
      <c r="AE47" t="str">
        <f t="shared" si="0"/>
        <v>12</v>
      </c>
      <c r="AF47">
        <f t="shared" si="11"/>
        <v>92.307692307692307</v>
      </c>
      <c r="AG47">
        <f t="shared" si="12"/>
        <v>60</v>
      </c>
      <c r="AH47">
        <f t="shared" si="13"/>
        <v>24</v>
      </c>
      <c r="AI47">
        <f t="shared" si="1"/>
        <v>2</v>
      </c>
      <c r="AJ47">
        <f t="shared" si="2"/>
        <v>2</v>
      </c>
      <c r="AK47">
        <f t="shared" si="3"/>
        <v>3</v>
      </c>
      <c r="AL47">
        <f t="shared" si="4"/>
        <v>2</v>
      </c>
      <c r="AM47">
        <f t="shared" si="5"/>
        <v>2</v>
      </c>
      <c r="AN47">
        <f t="shared" si="6"/>
        <v>2</v>
      </c>
      <c r="AO47">
        <f t="shared" si="7"/>
        <v>3</v>
      </c>
      <c r="AP47">
        <f t="shared" si="8"/>
        <v>3</v>
      </c>
      <c r="AQ47">
        <f t="shared" si="9"/>
        <v>3</v>
      </c>
      <c r="AR47">
        <f t="shared" si="10"/>
        <v>2</v>
      </c>
    </row>
    <row r="48" spans="1:44" ht="30" customHeight="1" x14ac:dyDescent="0.25">
      <c r="A48" t="s">
        <v>48</v>
      </c>
      <c r="B48" t="s">
        <v>4</v>
      </c>
      <c r="C48" s="13">
        <v>45644.499884259261</v>
      </c>
      <c r="D48" t="s">
        <v>57</v>
      </c>
      <c r="E48" s="14">
        <v>18</v>
      </c>
      <c r="F48" t="s">
        <v>91</v>
      </c>
      <c r="G48" t="s">
        <v>88</v>
      </c>
      <c r="H48" t="s">
        <v>98</v>
      </c>
      <c r="I48" t="s">
        <v>90</v>
      </c>
      <c r="J48" t="s">
        <v>87</v>
      </c>
      <c r="K48" t="s">
        <v>99</v>
      </c>
      <c r="L48" t="s">
        <v>89</v>
      </c>
      <c r="M48" t="s">
        <v>94</v>
      </c>
      <c r="N48" t="s">
        <v>95</v>
      </c>
      <c r="O48" t="s">
        <v>93</v>
      </c>
      <c r="P48" t="s">
        <v>96</v>
      </c>
      <c r="Q48" t="s">
        <v>97</v>
      </c>
      <c r="R48" t="s">
        <v>92</v>
      </c>
      <c r="S48">
        <v>4</v>
      </c>
      <c r="T48">
        <v>1</v>
      </c>
      <c r="U48">
        <v>5</v>
      </c>
      <c r="V48">
        <v>3</v>
      </c>
      <c r="W48">
        <v>4</v>
      </c>
      <c r="X48">
        <v>1</v>
      </c>
      <c r="Y48">
        <v>4</v>
      </c>
      <c r="Z48">
        <v>1</v>
      </c>
      <c r="AA48">
        <v>4</v>
      </c>
      <c r="AB48">
        <v>3</v>
      </c>
      <c r="AC48" s="23" t="s">
        <v>111</v>
      </c>
      <c r="AE48" t="str">
        <f t="shared" si="0"/>
        <v>13</v>
      </c>
      <c r="AF48">
        <f t="shared" si="11"/>
        <v>100</v>
      </c>
      <c r="AG48">
        <f t="shared" si="12"/>
        <v>80</v>
      </c>
      <c r="AH48">
        <f t="shared" si="13"/>
        <v>32</v>
      </c>
      <c r="AI48">
        <f t="shared" si="1"/>
        <v>3</v>
      </c>
      <c r="AJ48">
        <f t="shared" si="2"/>
        <v>4</v>
      </c>
      <c r="AK48">
        <f t="shared" si="3"/>
        <v>4</v>
      </c>
      <c r="AL48">
        <f t="shared" si="4"/>
        <v>2</v>
      </c>
      <c r="AM48">
        <f t="shared" si="5"/>
        <v>3</v>
      </c>
      <c r="AN48">
        <f t="shared" si="6"/>
        <v>4</v>
      </c>
      <c r="AO48">
        <f t="shared" si="7"/>
        <v>3</v>
      </c>
      <c r="AP48">
        <f t="shared" si="8"/>
        <v>4</v>
      </c>
      <c r="AQ48">
        <f t="shared" si="9"/>
        <v>3</v>
      </c>
      <c r="AR48">
        <f t="shared" si="10"/>
        <v>2</v>
      </c>
    </row>
    <row r="49" spans="1:44" ht="30" customHeight="1" x14ac:dyDescent="0.25">
      <c r="A49" t="s">
        <v>49</v>
      </c>
      <c r="B49" t="s">
        <v>4</v>
      </c>
      <c r="C49" s="13">
        <v>45644.433229166665</v>
      </c>
      <c r="D49" t="s">
        <v>54</v>
      </c>
      <c r="E49" s="14">
        <v>21</v>
      </c>
      <c r="F49" t="s">
        <v>87</v>
      </c>
      <c r="G49" t="s">
        <v>88</v>
      </c>
      <c r="H49" t="s">
        <v>98</v>
      </c>
      <c r="I49" t="s">
        <v>90</v>
      </c>
      <c r="J49" t="s">
        <v>87</v>
      </c>
      <c r="K49" t="s">
        <v>99</v>
      </c>
      <c r="L49" t="s">
        <v>89</v>
      </c>
      <c r="M49" t="s">
        <v>94</v>
      </c>
      <c r="N49" t="s">
        <v>95</v>
      </c>
      <c r="O49" t="s">
        <v>93</v>
      </c>
      <c r="P49" t="s">
        <v>96</v>
      </c>
      <c r="Q49" t="s">
        <v>97</v>
      </c>
      <c r="R49" t="s">
        <v>92</v>
      </c>
      <c r="S49">
        <v>1</v>
      </c>
      <c r="T49">
        <v>1</v>
      </c>
      <c r="U49">
        <v>5</v>
      </c>
      <c r="V49">
        <v>1</v>
      </c>
      <c r="W49">
        <v>3</v>
      </c>
      <c r="X49">
        <v>1</v>
      </c>
      <c r="Y49">
        <v>4</v>
      </c>
      <c r="Z49">
        <v>2</v>
      </c>
      <c r="AA49">
        <v>5</v>
      </c>
      <c r="AB49">
        <v>1</v>
      </c>
      <c r="AC49" s="23" t="s">
        <v>127</v>
      </c>
      <c r="AE49" t="str">
        <f t="shared" si="0"/>
        <v>12</v>
      </c>
      <c r="AF49">
        <f t="shared" si="11"/>
        <v>92.307692307692307</v>
      </c>
      <c r="AG49">
        <f t="shared" si="12"/>
        <v>80</v>
      </c>
      <c r="AH49">
        <f t="shared" si="13"/>
        <v>32</v>
      </c>
      <c r="AI49">
        <f t="shared" si="1"/>
        <v>0</v>
      </c>
      <c r="AJ49">
        <f t="shared" si="2"/>
        <v>4</v>
      </c>
      <c r="AK49">
        <f t="shared" si="3"/>
        <v>4</v>
      </c>
      <c r="AL49">
        <f t="shared" si="4"/>
        <v>4</v>
      </c>
      <c r="AM49">
        <f t="shared" si="5"/>
        <v>2</v>
      </c>
      <c r="AN49">
        <f t="shared" si="6"/>
        <v>4</v>
      </c>
      <c r="AO49">
        <f t="shared" si="7"/>
        <v>3</v>
      </c>
      <c r="AP49">
        <f t="shared" si="8"/>
        <v>3</v>
      </c>
      <c r="AQ49">
        <f t="shared" si="9"/>
        <v>4</v>
      </c>
      <c r="AR49">
        <f t="shared" si="10"/>
        <v>4</v>
      </c>
    </row>
    <row r="50" spans="1:44" ht="30" customHeight="1" x14ac:dyDescent="0.25">
      <c r="A50" t="s">
        <v>50</v>
      </c>
      <c r="B50" t="s">
        <v>4</v>
      </c>
      <c r="C50" s="13">
        <v>45644.504895833335</v>
      </c>
      <c r="D50" t="s">
        <v>53</v>
      </c>
      <c r="E50" s="14">
        <v>20</v>
      </c>
      <c r="F50" t="s">
        <v>96</v>
      </c>
      <c r="G50" t="s">
        <v>88</v>
      </c>
      <c r="H50" t="s">
        <v>89</v>
      </c>
      <c r="I50" t="s">
        <v>90</v>
      </c>
      <c r="J50" t="s">
        <v>87</v>
      </c>
      <c r="K50" t="s">
        <v>91</v>
      </c>
      <c r="L50" t="s">
        <v>93</v>
      </c>
      <c r="M50" t="s">
        <v>99</v>
      </c>
      <c r="N50" t="s">
        <v>95</v>
      </c>
      <c r="O50" t="s">
        <v>93</v>
      </c>
      <c r="P50" t="s">
        <v>90</v>
      </c>
      <c r="Q50" t="s">
        <v>97</v>
      </c>
      <c r="R50" t="s">
        <v>92</v>
      </c>
      <c r="S50">
        <v>4</v>
      </c>
      <c r="T50">
        <v>4</v>
      </c>
      <c r="U50">
        <v>2</v>
      </c>
      <c r="V50">
        <v>4</v>
      </c>
      <c r="W50">
        <v>3</v>
      </c>
      <c r="X50">
        <v>4</v>
      </c>
      <c r="Y50">
        <v>4</v>
      </c>
      <c r="Z50">
        <v>4</v>
      </c>
      <c r="AA50">
        <v>2</v>
      </c>
      <c r="AB50">
        <v>4</v>
      </c>
      <c r="AC50" s="23" t="s">
        <v>128</v>
      </c>
      <c r="AE50" t="str">
        <f t="shared" si="0"/>
        <v xml:space="preserve">7 </v>
      </c>
      <c r="AF50">
        <f t="shared" si="11"/>
        <v>53.846153846153847</v>
      </c>
      <c r="AG50">
        <f t="shared" si="12"/>
        <v>37.5</v>
      </c>
      <c r="AH50">
        <f t="shared" si="13"/>
        <v>15</v>
      </c>
      <c r="AI50">
        <f t="shared" si="1"/>
        <v>3</v>
      </c>
      <c r="AJ50">
        <f t="shared" si="2"/>
        <v>1</v>
      </c>
      <c r="AK50">
        <f t="shared" si="3"/>
        <v>1</v>
      </c>
      <c r="AL50">
        <f t="shared" si="4"/>
        <v>1</v>
      </c>
      <c r="AM50">
        <f t="shared" si="5"/>
        <v>2</v>
      </c>
      <c r="AN50">
        <f t="shared" si="6"/>
        <v>1</v>
      </c>
      <c r="AO50">
        <f t="shared" si="7"/>
        <v>3</v>
      </c>
      <c r="AP50">
        <f t="shared" si="8"/>
        <v>1</v>
      </c>
      <c r="AQ50">
        <f t="shared" si="9"/>
        <v>1</v>
      </c>
      <c r="AR50">
        <f t="shared" si="10"/>
        <v>1</v>
      </c>
    </row>
    <row r="51" spans="1:44" ht="30" customHeight="1" x14ac:dyDescent="0.25">
      <c r="A51" t="s">
        <v>51</v>
      </c>
      <c r="B51" t="s">
        <v>4</v>
      </c>
      <c r="C51" s="13">
        <v>45645.459606481483</v>
      </c>
      <c r="D51" t="s">
        <v>56</v>
      </c>
      <c r="E51" s="14">
        <v>20</v>
      </c>
      <c r="F51" t="s">
        <v>91</v>
      </c>
      <c r="G51" t="s">
        <v>88</v>
      </c>
      <c r="H51" t="s">
        <v>89</v>
      </c>
      <c r="I51" t="s">
        <v>90</v>
      </c>
      <c r="J51" t="s">
        <v>91</v>
      </c>
      <c r="K51" t="s">
        <v>99</v>
      </c>
      <c r="L51" t="s">
        <v>89</v>
      </c>
      <c r="M51" t="s">
        <v>94</v>
      </c>
      <c r="N51" t="s">
        <v>95</v>
      </c>
      <c r="O51" t="s">
        <v>93</v>
      </c>
      <c r="P51" t="s">
        <v>94</v>
      </c>
      <c r="Q51" t="s">
        <v>97</v>
      </c>
      <c r="R51" t="s">
        <v>92</v>
      </c>
      <c r="S51">
        <v>3</v>
      </c>
      <c r="T51">
        <v>2</v>
      </c>
      <c r="U51">
        <v>3</v>
      </c>
      <c r="V51">
        <v>2</v>
      </c>
      <c r="W51">
        <v>3</v>
      </c>
      <c r="X51">
        <v>2</v>
      </c>
      <c r="Y51">
        <v>5</v>
      </c>
      <c r="Z51">
        <v>2</v>
      </c>
      <c r="AA51">
        <v>3</v>
      </c>
      <c r="AB51">
        <v>2</v>
      </c>
      <c r="AC51" s="23" t="s">
        <v>129</v>
      </c>
      <c r="AE51" t="str">
        <f t="shared" si="0"/>
        <v>10</v>
      </c>
      <c r="AF51">
        <f t="shared" si="11"/>
        <v>76.923076923076934</v>
      </c>
      <c r="AG51">
        <f t="shared" si="12"/>
        <v>67.5</v>
      </c>
      <c r="AH51">
        <f t="shared" si="13"/>
        <v>27</v>
      </c>
      <c r="AI51">
        <f t="shared" si="1"/>
        <v>2</v>
      </c>
      <c r="AJ51">
        <f t="shared" si="2"/>
        <v>3</v>
      </c>
      <c r="AK51">
        <f t="shared" si="3"/>
        <v>2</v>
      </c>
      <c r="AL51">
        <f t="shared" si="4"/>
        <v>3</v>
      </c>
      <c r="AM51">
        <f t="shared" si="5"/>
        <v>2</v>
      </c>
      <c r="AN51">
        <f t="shared" si="6"/>
        <v>3</v>
      </c>
      <c r="AO51">
        <f t="shared" si="7"/>
        <v>4</v>
      </c>
      <c r="AP51">
        <f t="shared" si="8"/>
        <v>3</v>
      </c>
      <c r="AQ51">
        <f t="shared" si="9"/>
        <v>2</v>
      </c>
      <c r="AR51">
        <f t="shared" si="10"/>
        <v>3</v>
      </c>
    </row>
  </sheetData>
  <mergeCells count="4">
    <mergeCell ref="A1:AC2"/>
    <mergeCell ref="AE1:AR1"/>
    <mergeCell ref="AE2:AF2"/>
    <mergeCell ref="AG2:AR2"/>
  </mergeCells>
  <pageMargins left="0.7" right="0.7" top="0.75" bottom="0.75" header="0.3" footer="0.3"/>
  <tableParts count="2">
    <tablePart r:id="rId1"/>
    <tablePart r:id="rId2"/>
  </tableParts>
</worksheet>
</file>

<file path=docMetadata/LabelInfo.xml><?xml version="1.0" encoding="utf-8"?>
<clbl:labelList xmlns:clbl="http://schemas.microsoft.com/office/2020/mipLabelMetadata">
  <clbl:label id="{3485b963-82ba-4a6f-810f-b5cc226ff898}" enabled="0" method="" siteId="{3485b963-82ba-4a6f-810f-b5cc226ff89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Combined</vt:lpstr>
      <vt:lpstr>Video</vt:lpstr>
      <vt:lpstr>Game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Jan</dc:creator>
  <cp:lastModifiedBy>Michael Jan</cp:lastModifiedBy>
  <dcterms:created xsi:type="dcterms:W3CDTF">2024-12-19T04:05:14Z</dcterms:created>
  <dcterms:modified xsi:type="dcterms:W3CDTF">2025-03-11T04:52:42Z</dcterms:modified>
</cp:coreProperties>
</file>