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https://buffswtamu-my.sharepoint.com/personal/jdyoung3_buffs_wtamu_edu/Documents/Research/TCFA Challenge/IHC Scoring/R Things/"/>
    </mc:Choice>
  </mc:AlternateContent>
  <xr:revisionPtr revIDLastSave="2675" documentId="11_F25DC773A252ABDACC10483819194DDA5BDE58F0" xr6:coauthVersionLast="47" xr6:coauthVersionMax="47" xr10:uidLastSave="{28C52CFB-87B6-428D-B8A4-6B4EF207B9CE}"/>
  <bookViews>
    <workbookView xWindow="28680" yWindow="-120" windowWidth="29040" windowHeight="16440" activeTab="4" xr2:uid="{00000000-000D-0000-FFFF-FFFF00000000}"/>
  </bookViews>
  <sheets>
    <sheet name="CLDN1" sheetId="1" r:id="rId1"/>
    <sheet name="CLDN2" sheetId="10" r:id="rId2"/>
    <sheet name="OCLDN" sheetId="11" r:id="rId3"/>
    <sheet name="MAC387" sheetId="12" r:id="rId4"/>
    <sheet name="E-Cadherin" sheetId="13"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8" i="13" l="1"/>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2" i="13"/>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182" i="12"/>
  <c r="A183" i="12"/>
  <c r="A184" i="12"/>
  <c r="A185" i="12"/>
  <c r="A186" i="12"/>
  <c r="A187" i="12"/>
  <c r="A188" i="12"/>
  <c r="A189" i="12"/>
  <c r="A190"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3" i="12"/>
  <c r="A4"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2" i="12"/>
  <c r="A2"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65"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N64" i="10"/>
  <c r="M64" i="10"/>
  <c r="N63" i="10"/>
  <c r="M63" i="10"/>
  <c r="N62" i="10"/>
  <c r="M62" i="10"/>
  <c r="N61" i="10"/>
  <c r="M61" i="10"/>
  <c r="N60" i="10"/>
  <c r="M60" i="10"/>
  <c r="N59" i="10"/>
  <c r="M59" i="10"/>
  <c r="N58" i="10"/>
  <c r="M58" i="10"/>
  <c r="N57" i="10"/>
  <c r="M57" i="10"/>
  <c r="N56" i="10"/>
  <c r="M56" i="10"/>
  <c r="N55" i="10"/>
  <c r="M55" i="10"/>
  <c r="N54" i="10"/>
  <c r="M54" i="10"/>
  <c r="N53" i="10"/>
  <c r="M53" i="10"/>
  <c r="N52" i="10"/>
  <c r="M52" i="10"/>
  <c r="N51" i="10"/>
  <c r="M51" i="10"/>
  <c r="N50" i="10"/>
  <c r="M50" i="10"/>
  <c r="N49" i="10"/>
  <c r="M49" i="10"/>
  <c r="N48" i="10"/>
  <c r="M48" i="10"/>
  <c r="N47" i="10"/>
  <c r="M47" i="10"/>
  <c r="N46" i="10"/>
  <c r="M46" i="10"/>
  <c r="N45" i="10"/>
  <c r="M45" i="10"/>
  <c r="N44" i="10"/>
  <c r="M44" i="10"/>
  <c r="N43" i="10"/>
  <c r="M43" i="10"/>
  <c r="N42" i="10"/>
  <c r="M42" i="10"/>
  <c r="N41" i="10"/>
  <c r="M41" i="10"/>
  <c r="N40" i="10"/>
  <c r="M40" i="10"/>
  <c r="N39" i="10"/>
  <c r="M39" i="10"/>
  <c r="N38" i="10"/>
  <c r="M38" i="10"/>
  <c r="N37" i="10"/>
  <c r="M37" i="10"/>
  <c r="N36" i="10"/>
  <c r="M36" i="10"/>
  <c r="N35" i="10"/>
  <c r="M35" i="10"/>
  <c r="N34" i="10"/>
  <c r="M34" i="10"/>
  <c r="N33" i="10"/>
  <c r="M33" i="10"/>
  <c r="N32" i="10"/>
  <c r="M32" i="10"/>
  <c r="N31" i="10"/>
  <c r="M31" i="10"/>
  <c r="N30" i="10"/>
  <c r="M30" i="10"/>
  <c r="N29" i="10"/>
  <c r="M29" i="10"/>
  <c r="N28" i="10"/>
  <c r="M28" i="10"/>
  <c r="N27" i="10"/>
  <c r="M27" i="10"/>
  <c r="N26" i="10"/>
  <c r="M26" i="10"/>
  <c r="N25" i="10"/>
  <c r="M25" i="10"/>
  <c r="N24" i="10"/>
  <c r="M24" i="10"/>
  <c r="N23" i="10"/>
  <c r="M23" i="10"/>
  <c r="N22" i="10"/>
  <c r="M22" i="10"/>
  <c r="N21" i="10"/>
  <c r="M21" i="10"/>
  <c r="N20" i="10"/>
  <c r="M20" i="10"/>
  <c r="N19" i="10"/>
  <c r="M19" i="10"/>
  <c r="N18" i="10"/>
  <c r="M18" i="10"/>
  <c r="N17" i="10"/>
  <c r="M17" i="10"/>
  <c r="N16" i="10"/>
  <c r="M16" i="10"/>
  <c r="N15" i="10"/>
  <c r="M15" i="10"/>
  <c r="N14" i="10"/>
  <c r="M14" i="10"/>
  <c r="N13" i="10"/>
  <c r="M13" i="10"/>
  <c r="N12" i="10"/>
  <c r="M12" i="10"/>
  <c r="N11" i="10"/>
  <c r="M11" i="10"/>
  <c r="N10" i="10"/>
  <c r="M10" i="10"/>
  <c r="N9" i="10"/>
  <c r="M9" i="10"/>
  <c r="N8" i="10"/>
  <c r="M8" i="10"/>
  <c r="N7" i="10"/>
  <c r="M7" i="10"/>
  <c r="N6" i="10"/>
  <c r="M6" i="10"/>
  <c r="N5" i="10"/>
  <c r="M5" i="10"/>
  <c r="N4" i="10"/>
  <c r="M4" i="10"/>
  <c r="N3" i="10"/>
  <c r="M3" i="10"/>
  <c r="N2" i="10"/>
  <c r="M2"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65" i="10"/>
  <c r="A3" i="10"/>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2" i="10"/>
  <c r="N127" i="10"/>
  <c r="M127" i="10"/>
  <c r="N126" i="10"/>
  <c r="M126" i="10"/>
  <c r="N125" i="10"/>
  <c r="M125" i="10"/>
  <c r="N124" i="10"/>
  <c r="M124" i="10"/>
  <c r="N123" i="10"/>
  <c r="M123" i="10"/>
  <c r="N122" i="10"/>
  <c r="M122" i="10"/>
  <c r="N121" i="10"/>
  <c r="M121" i="10"/>
  <c r="N120" i="10"/>
  <c r="M120" i="10"/>
  <c r="N119" i="10"/>
  <c r="M119" i="10"/>
  <c r="N118" i="10"/>
  <c r="M118" i="10"/>
  <c r="N117" i="10"/>
  <c r="M117" i="10"/>
  <c r="N116" i="10"/>
  <c r="M116" i="10"/>
  <c r="N115" i="10"/>
  <c r="M115" i="10"/>
  <c r="N114" i="10"/>
  <c r="M114" i="10"/>
  <c r="N113" i="10"/>
  <c r="M113" i="10"/>
  <c r="N112" i="10"/>
  <c r="M112" i="10"/>
  <c r="N111" i="10"/>
  <c r="M111" i="10"/>
  <c r="N110" i="10"/>
  <c r="M110" i="10"/>
  <c r="N109" i="10"/>
  <c r="M109" i="10"/>
  <c r="N108" i="10"/>
  <c r="M108" i="10"/>
  <c r="N107" i="10"/>
  <c r="M107" i="10"/>
  <c r="N106" i="10"/>
  <c r="M106" i="10"/>
  <c r="N105" i="10"/>
  <c r="M105" i="10"/>
  <c r="N104" i="10"/>
  <c r="M104" i="10"/>
  <c r="N103" i="10"/>
  <c r="M103" i="10"/>
  <c r="N102" i="10"/>
  <c r="M102" i="10"/>
  <c r="N101" i="10"/>
  <c r="M101" i="10"/>
  <c r="N100" i="10"/>
  <c r="M100" i="10"/>
  <c r="N99" i="10"/>
  <c r="M99" i="10"/>
  <c r="N98" i="10"/>
  <c r="M98" i="10"/>
  <c r="N97" i="10"/>
  <c r="M97" i="10"/>
  <c r="N96" i="10"/>
  <c r="M96" i="10"/>
  <c r="N95" i="10"/>
  <c r="M95" i="10"/>
  <c r="N94" i="10"/>
  <c r="M94" i="10"/>
  <c r="N93" i="10"/>
  <c r="M93" i="10"/>
  <c r="N92" i="10"/>
  <c r="M92" i="10"/>
  <c r="N91" i="10"/>
  <c r="M91" i="10"/>
  <c r="N90" i="10"/>
  <c r="M90" i="10"/>
  <c r="N89" i="10"/>
  <c r="M89" i="10"/>
  <c r="N88" i="10"/>
  <c r="M88" i="10"/>
  <c r="N87" i="10"/>
  <c r="M87" i="10"/>
  <c r="N86" i="10"/>
  <c r="M86" i="10"/>
  <c r="N85" i="10"/>
  <c r="M85" i="10"/>
  <c r="N84" i="10"/>
  <c r="M84" i="10"/>
  <c r="N83" i="10"/>
  <c r="M83" i="10"/>
  <c r="N82" i="10"/>
  <c r="M82" i="10"/>
  <c r="N81" i="10"/>
  <c r="M81" i="10"/>
  <c r="N80" i="10"/>
  <c r="M80" i="10"/>
  <c r="N79" i="10"/>
  <c r="M79" i="10"/>
  <c r="N78" i="10"/>
  <c r="M78" i="10"/>
  <c r="N77" i="10"/>
  <c r="M77" i="10"/>
  <c r="N76" i="10"/>
  <c r="M76" i="10"/>
  <c r="N75" i="10"/>
  <c r="M75" i="10"/>
  <c r="N74" i="10"/>
  <c r="M74" i="10"/>
  <c r="N73" i="10"/>
  <c r="M73" i="10"/>
  <c r="N72" i="10"/>
  <c r="M72" i="10"/>
  <c r="N71" i="10"/>
  <c r="M71" i="10"/>
  <c r="N70" i="10"/>
  <c r="M70" i="10"/>
  <c r="N69" i="10"/>
  <c r="M69" i="10"/>
  <c r="N68" i="10"/>
  <c r="M68" i="10"/>
  <c r="N67" i="10"/>
  <c r="M67" i="10"/>
  <c r="N66" i="10"/>
  <c r="M66" i="10"/>
  <c r="N65" i="10"/>
  <c r="M65" i="10"/>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28" i="1"/>
  <c r="N190" i="1"/>
  <c r="M190" i="1"/>
  <c r="N189" i="1"/>
  <c r="M189" i="1"/>
  <c r="N188" i="1"/>
  <c r="M188" i="1"/>
  <c r="N187" i="1"/>
  <c r="M187" i="1"/>
  <c r="N186" i="1"/>
  <c r="M186" i="1"/>
  <c r="N185" i="1"/>
  <c r="M185" i="1"/>
  <c r="N184" i="1"/>
  <c r="M184" i="1"/>
  <c r="N183" i="1"/>
  <c r="M183" i="1"/>
  <c r="N182" i="1"/>
  <c r="M182" i="1"/>
  <c r="N181" i="1"/>
  <c r="M181" i="1"/>
  <c r="N180" i="1"/>
  <c r="M180" i="1"/>
  <c r="N179" i="1"/>
  <c r="M179" i="1"/>
  <c r="N178" i="1"/>
  <c r="M178" i="1"/>
  <c r="N177" i="1"/>
  <c r="M177" i="1"/>
  <c r="N176" i="1"/>
  <c r="M176" i="1"/>
  <c r="N175" i="1"/>
  <c r="M175" i="1"/>
  <c r="N174" i="1"/>
  <c r="M174" i="1"/>
  <c r="N173" i="1"/>
  <c r="M173" i="1"/>
  <c r="N172" i="1"/>
  <c r="M172" i="1"/>
  <c r="N171" i="1"/>
  <c r="M171" i="1"/>
  <c r="N170" i="1"/>
  <c r="M170" i="1"/>
  <c r="N169" i="1"/>
  <c r="M169" i="1"/>
  <c r="N168" i="1"/>
  <c r="M168" i="1"/>
  <c r="N167" i="1"/>
  <c r="M167" i="1"/>
  <c r="N166" i="1"/>
  <c r="M166" i="1"/>
  <c r="N165" i="1"/>
  <c r="M165" i="1"/>
  <c r="N164" i="1"/>
  <c r="M164" i="1"/>
  <c r="N163" i="1"/>
  <c r="M163" i="1"/>
  <c r="N162" i="1"/>
  <c r="M162" i="1"/>
  <c r="N161" i="1"/>
  <c r="M161" i="1"/>
  <c r="N160" i="1"/>
  <c r="M160" i="1"/>
  <c r="N159" i="1"/>
  <c r="M159" i="1"/>
  <c r="N158" i="1"/>
  <c r="M158" i="1"/>
  <c r="N157" i="1"/>
  <c r="M157" i="1"/>
  <c r="N156" i="1"/>
  <c r="M156" i="1"/>
  <c r="N155" i="1"/>
  <c r="M155" i="1"/>
  <c r="N154" i="1"/>
  <c r="M154" i="1"/>
  <c r="N153" i="1"/>
  <c r="M153" i="1"/>
  <c r="N152" i="1"/>
  <c r="M152" i="1"/>
  <c r="N151" i="1"/>
  <c r="M151" i="1"/>
  <c r="N150" i="1"/>
  <c r="M150" i="1"/>
  <c r="N149" i="1"/>
  <c r="M149" i="1"/>
  <c r="N148" i="1"/>
  <c r="M148" i="1"/>
  <c r="N147" i="1"/>
  <c r="M147" i="1"/>
  <c r="N146" i="1"/>
  <c r="M146" i="1"/>
  <c r="N145" i="1"/>
  <c r="M145" i="1"/>
  <c r="N144" i="1"/>
  <c r="M144" i="1"/>
  <c r="N143" i="1"/>
  <c r="M143" i="1"/>
  <c r="N142" i="1"/>
  <c r="M142" i="1"/>
  <c r="N141" i="1"/>
  <c r="M141" i="1"/>
  <c r="N140" i="1"/>
  <c r="M140" i="1"/>
  <c r="N139" i="1"/>
  <c r="M139" i="1"/>
  <c r="N138" i="1"/>
  <c r="M138" i="1"/>
  <c r="N137" i="1"/>
  <c r="M137" i="1"/>
  <c r="N136" i="1"/>
  <c r="M136" i="1"/>
  <c r="N135" i="1"/>
  <c r="M135" i="1"/>
  <c r="N134" i="1"/>
  <c r="M134" i="1"/>
  <c r="N133" i="1"/>
  <c r="M133" i="1"/>
  <c r="N132" i="1"/>
  <c r="M132" i="1"/>
  <c r="N131" i="1"/>
  <c r="M131" i="1"/>
  <c r="N130" i="1"/>
  <c r="M130" i="1"/>
  <c r="N129" i="1"/>
  <c r="M129" i="1"/>
  <c r="N128" i="1"/>
  <c r="M128" i="1"/>
  <c r="M66" i="1"/>
  <c r="N66" i="1"/>
  <c r="M67" i="1"/>
  <c r="N67" i="1"/>
  <c r="M68" i="1"/>
  <c r="N68" i="1"/>
  <c r="M69" i="1"/>
  <c r="N69" i="1"/>
  <c r="M70" i="1"/>
  <c r="N70" i="1"/>
  <c r="M71" i="1"/>
  <c r="N71" i="1"/>
  <c r="M72" i="1"/>
  <c r="N72" i="1"/>
  <c r="M73" i="1"/>
  <c r="N73" i="1"/>
  <c r="M74" i="1"/>
  <c r="N74" i="1"/>
  <c r="M75" i="1"/>
  <c r="N75" i="1"/>
  <c r="M76" i="1"/>
  <c r="N76" i="1"/>
  <c r="M77" i="1"/>
  <c r="N77" i="1"/>
  <c r="M78" i="1"/>
  <c r="N78" i="1"/>
  <c r="M79" i="1"/>
  <c r="N79" i="1"/>
  <c r="M80" i="1"/>
  <c r="N80" i="1"/>
  <c r="M81" i="1"/>
  <c r="N81" i="1"/>
  <c r="M82" i="1"/>
  <c r="N82" i="1"/>
  <c r="M83" i="1"/>
  <c r="N83" i="1"/>
  <c r="M84" i="1"/>
  <c r="N84" i="1"/>
  <c r="M85" i="1"/>
  <c r="N85" i="1"/>
  <c r="M86" i="1"/>
  <c r="N86" i="1"/>
  <c r="M87" i="1"/>
  <c r="N87" i="1"/>
  <c r="M88" i="1"/>
  <c r="N88" i="1"/>
  <c r="M89" i="1"/>
  <c r="N89" i="1"/>
  <c r="M90" i="1"/>
  <c r="N90" i="1"/>
  <c r="M91" i="1"/>
  <c r="N91" i="1"/>
  <c r="M92" i="1"/>
  <c r="N92" i="1"/>
  <c r="M93" i="1"/>
  <c r="N93" i="1"/>
  <c r="M94" i="1"/>
  <c r="N94" i="1"/>
  <c r="M95" i="1"/>
  <c r="N95" i="1"/>
  <c r="M96" i="1"/>
  <c r="N96" i="1"/>
  <c r="M97" i="1"/>
  <c r="N97" i="1"/>
  <c r="M98" i="1"/>
  <c r="N98" i="1"/>
  <c r="M99" i="1"/>
  <c r="N99" i="1"/>
  <c r="M100" i="1"/>
  <c r="N100" i="1"/>
  <c r="M101" i="1"/>
  <c r="N101" i="1"/>
  <c r="M102" i="1"/>
  <c r="N102" i="1"/>
  <c r="M103" i="1"/>
  <c r="N103" i="1"/>
  <c r="M104" i="1"/>
  <c r="N104" i="1"/>
  <c r="M105" i="1"/>
  <c r="N105" i="1"/>
  <c r="M106" i="1"/>
  <c r="N106" i="1"/>
  <c r="M107" i="1"/>
  <c r="N107" i="1"/>
  <c r="M108" i="1"/>
  <c r="N108" i="1"/>
  <c r="M109" i="1"/>
  <c r="N109" i="1"/>
  <c r="M110" i="1"/>
  <c r="N110" i="1"/>
  <c r="M111" i="1"/>
  <c r="N111" i="1"/>
  <c r="M112" i="1"/>
  <c r="N112" i="1"/>
  <c r="M113" i="1"/>
  <c r="N113" i="1"/>
  <c r="M114" i="1"/>
  <c r="N114" i="1"/>
  <c r="M115" i="1"/>
  <c r="N115" i="1"/>
  <c r="M116" i="1"/>
  <c r="N116" i="1"/>
  <c r="M117" i="1"/>
  <c r="N117" i="1"/>
  <c r="M118" i="1"/>
  <c r="N118" i="1"/>
  <c r="M119" i="1"/>
  <c r="N119" i="1"/>
  <c r="M120" i="1"/>
  <c r="N120" i="1"/>
  <c r="M121" i="1"/>
  <c r="N121" i="1"/>
  <c r="M122" i="1"/>
  <c r="N122" i="1"/>
  <c r="M123" i="1"/>
  <c r="N123" i="1"/>
  <c r="M124" i="1"/>
  <c r="N124" i="1"/>
  <c r="M125" i="1"/>
  <c r="N125" i="1"/>
  <c r="M126" i="1"/>
  <c r="N126" i="1"/>
  <c r="M127" i="1"/>
  <c r="N127" i="1"/>
  <c r="M65" i="1"/>
  <c r="N65"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2"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65" i="1"/>
  <c r="N64" i="13"/>
  <c r="M64" i="13"/>
  <c r="N63" i="13"/>
  <c r="M63" i="13"/>
  <c r="N62" i="13"/>
  <c r="M62" i="13"/>
  <c r="N61" i="13"/>
  <c r="M61" i="13"/>
  <c r="N60" i="13"/>
  <c r="M60" i="13"/>
  <c r="N59" i="13"/>
  <c r="M59" i="13"/>
  <c r="N58" i="13"/>
  <c r="M58" i="13"/>
  <c r="N57" i="13"/>
  <c r="M57" i="13"/>
  <c r="N56" i="13"/>
  <c r="M56" i="13"/>
  <c r="N55" i="13"/>
  <c r="M55" i="13"/>
  <c r="N54" i="13"/>
  <c r="M54" i="13"/>
  <c r="N53" i="13"/>
  <c r="M53" i="13"/>
  <c r="N52" i="13"/>
  <c r="M52" i="13"/>
  <c r="N51" i="13"/>
  <c r="M51" i="13"/>
  <c r="N50" i="13"/>
  <c r="M50" i="13"/>
  <c r="N49" i="13"/>
  <c r="M49" i="13"/>
  <c r="N48" i="13"/>
  <c r="M48" i="13"/>
  <c r="N47" i="13"/>
  <c r="M47" i="13"/>
  <c r="N46" i="13"/>
  <c r="M46" i="13"/>
  <c r="N45" i="13"/>
  <c r="M45" i="13"/>
  <c r="N44" i="13"/>
  <c r="M44" i="13"/>
  <c r="N43" i="13"/>
  <c r="M43" i="13"/>
  <c r="N42" i="13"/>
  <c r="M42" i="13"/>
  <c r="N41" i="13"/>
  <c r="M41" i="13"/>
  <c r="N40" i="13"/>
  <c r="M40" i="13"/>
  <c r="N39" i="13"/>
  <c r="M39" i="13"/>
  <c r="N38" i="13"/>
  <c r="M38" i="13"/>
  <c r="N37" i="13"/>
  <c r="M37" i="13"/>
  <c r="N36" i="13"/>
  <c r="M36" i="13"/>
  <c r="N35" i="13"/>
  <c r="M35" i="13"/>
  <c r="N34" i="13"/>
  <c r="M34" i="13"/>
  <c r="N33" i="13"/>
  <c r="M33" i="13"/>
  <c r="N32" i="13"/>
  <c r="M32" i="13"/>
  <c r="N31" i="13"/>
  <c r="M31" i="13"/>
  <c r="N30" i="13"/>
  <c r="M30" i="13"/>
  <c r="N29" i="13"/>
  <c r="M29" i="13"/>
  <c r="N28" i="13"/>
  <c r="M28" i="13"/>
  <c r="N27" i="13"/>
  <c r="M27" i="13"/>
  <c r="N26" i="13"/>
  <c r="M26" i="13"/>
  <c r="N25" i="13"/>
  <c r="M25" i="13"/>
  <c r="N24" i="13"/>
  <c r="M24" i="13"/>
  <c r="N23" i="13"/>
  <c r="M23" i="13"/>
  <c r="N22" i="13"/>
  <c r="M22" i="13"/>
  <c r="N21" i="13"/>
  <c r="M21" i="13"/>
  <c r="N20" i="13"/>
  <c r="M20" i="13"/>
  <c r="N19" i="13"/>
  <c r="M19" i="13"/>
  <c r="N18" i="13"/>
  <c r="M18" i="13"/>
  <c r="N17" i="13"/>
  <c r="M17" i="13"/>
  <c r="N16" i="13"/>
  <c r="M16" i="13"/>
  <c r="N15" i="13"/>
  <c r="M15" i="13"/>
  <c r="N14" i="13"/>
  <c r="M14" i="13"/>
  <c r="N13" i="13"/>
  <c r="M13" i="13"/>
  <c r="N12" i="13"/>
  <c r="M12" i="13"/>
  <c r="N11" i="13"/>
  <c r="M11" i="13"/>
  <c r="N10" i="13"/>
  <c r="M10" i="13"/>
  <c r="N9" i="13"/>
  <c r="M9" i="13"/>
  <c r="N8" i="13"/>
  <c r="M8" i="13"/>
  <c r="N7" i="13"/>
  <c r="M7" i="13"/>
  <c r="N6" i="13"/>
  <c r="M6" i="13"/>
  <c r="N5" i="13"/>
  <c r="M5" i="13"/>
  <c r="N4" i="13"/>
  <c r="M4" i="13"/>
  <c r="N3" i="13"/>
  <c r="M3" i="13"/>
  <c r="N2" i="13"/>
  <c r="M2" i="13"/>
  <c r="N64" i="12"/>
  <c r="M64" i="12"/>
  <c r="N63" i="12"/>
  <c r="M63" i="12"/>
  <c r="N17" i="12"/>
  <c r="M17" i="12"/>
  <c r="N62" i="12"/>
  <c r="M62" i="12"/>
  <c r="N61" i="12"/>
  <c r="M61" i="12"/>
  <c r="N16" i="12"/>
  <c r="M16" i="12"/>
  <c r="N60" i="12"/>
  <c r="M60" i="12"/>
  <c r="N59" i="12"/>
  <c r="M59" i="12"/>
  <c r="N23" i="12"/>
  <c r="M23" i="12"/>
  <c r="N58" i="12"/>
  <c r="M58" i="12"/>
  <c r="N57" i="12"/>
  <c r="M57" i="12"/>
  <c r="N15" i="12"/>
  <c r="M15" i="12"/>
  <c r="N56" i="12"/>
  <c r="M56" i="12"/>
  <c r="N55" i="12"/>
  <c r="M55" i="12"/>
  <c r="N14" i="12"/>
  <c r="M14" i="12"/>
  <c r="N54" i="12"/>
  <c r="M54" i="12"/>
  <c r="N53" i="12"/>
  <c r="M53" i="12"/>
  <c r="N3" i="12"/>
  <c r="M3" i="12"/>
  <c r="N52" i="12"/>
  <c r="M52" i="12"/>
  <c r="N51" i="12"/>
  <c r="M51" i="12"/>
  <c r="N21" i="12"/>
  <c r="M21" i="12"/>
  <c r="N50" i="12"/>
  <c r="M50" i="12"/>
  <c r="N49" i="12"/>
  <c r="M49" i="12"/>
  <c r="N18" i="12"/>
  <c r="M18" i="12"/>
  <c r="N48" i="12"/>
  <c r="M48" i="12"/>
  <c r="N47" i="12"/>
  <c r="M47" i="12"/>
  <c r="N5" i="12"/>
  <c r="M5" i="12"/>
  <c r="N46" i="12"/>
  <c r="M46" i="12"/>
  <c r="N45" i="12"/>
  <c r="M45" i="12"/>
  <c r="N12" i="12"/>
  <c r="M12" i="12"/>
  <c r="N2" i="12"/>
  <c r="M2" i="12"/>
  <c r="N44" i="12"/>
  <c r="M44" i="12"/>
  <c r="N10" i="12"/>
  <c r="M10" i="12"/>
  <c r="N43" i="12"/>
  <c r="M43" i="12"/>
  <c r="N42" i="12"/>
  <c r="M42" i="12"/>
  <c r="N7" i="12"/>
  <c r="M7" i="12"/>
  <c r="N41" i="12"/>
  <c r="M41" i="12"/>
  <c r="N40" i="12"/>
  <c r="M40" i="12"/>
  <c r="N8" i="12"/>
  <c r="M8" i="12"/>
  <c r="N39" i="12"/>
  <c r="M39" i="12"/>
  <c r="N38" i="12"/>
  <c r="M38" i="12"/>
  <c r="N4" i="12"/>
  <c r="M4" i="12"/>
  <c r="N37" i="12"/>
  <c r="M37" i="12"/>
  <c r="N36" i="12"/>
  <c r="M36" i="12"/>
  <c r="N22" i="12"/>
  <c r="M22" i="12"/>
  <c r="N35" i="12"/>
  <c r="M35" i="12"/>
  <c r="N34" i="12"/>
  <c r="M34" i="12"/>
  <c r="N6" i="12"/>
  <c r="M6" i="12"/>
  <c r="N33" i="12"/>
  <c r="M33" i="12"/>
  <c r="N32" i="12"/>
  <c r="M32" i="12"/>
  <c r="N9" i="12"/>
  <c r="M9" i="12"/>
  <c r="N31" i="12"/>
  <c r="M31" i="12"/>
  <c r="N30" i="12"/>
  <c r="M30" i="12"/>
  <c r="N20" i="12"/>
  <c r="M20" i="12"/>
  <c r="N29" i="12"/>
  <c r="M29" i="12"/>
  <c r="N28" i="12"/>
  <c r="M28" i="12"/>
  <c r="N11" i="12"/>
  <c r="M11" i="12"/>
  <c r="N27" i="12"/>
  <c r="M27" i="12"/>
  <c r="N26" i="12"/>
  <c r="M26" i="12"/>
  <c r="N19" i="12"/>
  <c r="M19" i="12"/>
  <c r="N25" i="12"/>
  <c r="M25" i="12"/>
  <c r="N24" i="12"/>
  <c r="M24" i="12"/>
  <c r="N13" i="12"/>
  <c r="M13" i="1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alcChain>
</file>

<file path=xl/sharedStrings.xml><?xml version="1.0" encoding="utf-8"?>
<sst xmlns="http://schemas.openxmlformats.org/spreadsheetml/2006/main" count="2146" uniqueCount="87">
  <si>
    <t>Rumen</t>
  </si>
  <si>
    <t>%positive epithelium</t>
  </si>
  <si>
    <t>%positive lamina propria</t>
  </si>
  <si>
    <t>%1+ EP</t>
  </si>
  <si>
    <t>%2+ EP</t>
  </si>
  <si>
    <t>%3+ EP</t>
  </si>
  <si>
    <t>%1+ LP</t>
  </si>
  <si>
    <t>%2+ LP</t>
  </si>
  <si>
    <t>%3+ LP</t>
  </si>
  <si>
    <t>Organ</t>
  </si>
  <si>
    <t>SLIDE</t>
  </si>
  <si>
    <t>Small Intestine</t>
  </si>
  <si>
    <t>Large Intestine</t>
  </si>
  <si>
    <t>Notes</t>
  </si>
  <si>
    <t>Epithelium H-score</t>
  </si>
  <si>
    <t>LP H-score</t>
  </si>
  <si>
    <t>Moderate to strong labeling throughout the ruminal lining. Basal cells often have weak to no labeling. Strongest labeling is at the spinous layer, right before transition to granular layer. Weak labeling in granular layer and virtually no labeling of corneal layer.</t>
  </si>
  <si>
    <t>#</t>
  </si>
  <si>
    <t>Poor sample quality</t>
  </si>
  <si>
    <t>Small amount of epithelium preserved</t>
  </si>
  <si>
    <t>Excellent sample</t>
  </si>
  <si>
    <t>Good smaple</t>
  </si>
  <si>
    <t>Small amount of epithelium</t>
  </si>
  <si>
    <t>NA</t>
  </si>
  <si>
    <t>No mucosa</t>
  </si>
  <si>
    <t>Good example of corneal layer not staining</t>
  </si>
  <si>
    <t>Small amount of mucosa</t>
  </si>
  <si>
    <t>Good example of weak stainign</t>
  </si>
  <si>
    <t>Good example of strong staining, no staining on corneal layer</t>
  </si>
  <si>
    <t>Small fragment of mucosa</t>
  </si>
  <si>
    <t>Large  part of the sample is out of focus</t>
  </si>
  <si>
    <t>Not enough mucosa to evaluate</t>
  </si>
  <si>
    <t>Small sample</t>
  </si>
  <si>
    <t>sample_number</t>
  </si>
  <si>
    <t>sample_id</t>
  </si>
  <si>
    <t>Scorer</t>
  </si>
  <si>
    <t>JC</t>
  </si>
  <si>
    <t>difficult to assess LP</t>
  </si>
  <si>
    <t>not much LP</t>
  </si>
  <si>
    <t>small piece LP difficult to assess</t>
  </si>
  <si>
    <t>no mucosa</t>
  </si>
  <si>
    <t>LP difficult to assess</t>
  </si>
  <si>
    <t>coccidia staining intensely?</t>
  </si>
  <si>
    <t>not much there LP difficult to assess</t>
  </si>
  <si>
    <t>JE</t>
  </si>
  <si>
    <t>in all: intensity increases as you go up the vilus</t>
  </si>
  <si>
    <t>lamina propria really hard to read</t>
  </si>
  <si>
    <t>limited lamina propria</t>
  </si>
  <si>
    <t>limited mucosa</t>
  </si>
  <si>
    <t>abscess in mucosal layer (some people sometimes associate that with ruminal acidosis - I think it's not really conclusive)</t>
  </si>
  <si>
    <t>mucosa not readable</t>
  </si>
  <si>
    <t>KL</t>
  </si>
  <si>
    <t>minimal mucosa</t>
  </si>
  <si>
    <t>marginal sample</t>
  </si>
  <si>
    <t>missing slide?</t>
  </si>
  <si>
    <t>Small fragment of mucosa available</t>
  </si>
  <si>
    <t>Weak unspecific labeling in lamina propria</t>
  </si>
  <si>
    <t>Only one large intestine sample</t>
  </si>
  <si>
    <t>No mucosa available</t>
  </si>
  <si>
    <t>Weak unspecific labeling in epithelium and lamina propria</t>
  </si>
  <si>
    <t>Weak unspecific labeling of epithelium and lamina propria</t>
  </si>
  <si>
    <t>Galt +++</t>
  </si>
  <si>
    <t>wonder if this slide wasn't washed as well as the others? Higher signal positivity in all tissue</t>
  </si>
  <si>
    <t>limited mucosa - not readable</t>
  </si>
  <si>
    <t>corneum limited staining</t>
  </si>
  <si>
    <t>small piece</t>
  </si>
  <si>
    <t>not enough mucosa</t>
  </si>
  <si>
    <t>unreadable</t>
  </si>
  <si>
    <t>marginal sect9on</t>
  </si>
  <si>
    <t>not done</t>
  </si>
  <si>
    <t>off slide</t>
  </si>
  <si>
    <t>all rum epi had same pattern of increasing insensity of staining as you move luminal</t>
  </si>
  <si>
    <t>all SI mucosa - increased near tips if present</t>
  </si>
  <si>
    <t>no epi/mucosa</t>
  </si>
  <si>
    <t>huge GALT</t>
  </si>
  <si>
    <t>scorer</t>
  </si>
  <si>
    <t>corneum little staining</t>
  </si>
  <si>
    <t>not much staining corneum</t>
  </si>
  <si>
    <t>thick corneum some staining</t>
  </si>
  <si>
    <t>only small piece</t>
  </si>
  <si>
    <t>moderate epi sloughing</t>
  </si>
  <si>
    <t>marked epi sloughing</t>
  </si>
  <si>
    <t>very limited epi</t>
  </si>
  <si>
    <t>marked epi sloughing one section</t>
  </si>
  <si>
    <t>not great section - general lack of epi</t>
  </si>
  <si>
    <t>very little mucosa</t>
  </si>
  <si>
    <t>limited stained tissue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</si>
</sst>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0"/>
      <name val="Calibri"/>
      <family val="2"/>
      <scheme val="minor"/>
    </font>
    <font>
      <sz val="16"/>
      <color theme="0"/>
      <name val="Calibri"/>
      <family val="2"/>
      <scheme val="minor"/>
    </font>
  </fonts>
  <fills count="5">
    <fill>
      <patternFill patternType="none"/>
    </fill>
    <fill>
      <patternFill patternType="gray125"/>
    </fill>
    <fill>
      <patternFill patternType="solid">
        <fgColor theme="1" tint="0.14999847407452621"/>
        <bgColor indexed="64"/>
      </patternFill>
    </fill>
    <fill>
      <patternFill patternType="solid">
        <fgColor theme="2"/>
        <bgColor indexed="64"/>
      </patternFill>
    </fill>
    <fill>
      <patternFill patternType="solid">
        <fgColor theme="2" tint="-9.9948118533890809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rgb="FF000000"/>
      </left>
      <right/>
      <top style="thin">
        <color rgb="FF000000"/>
      </top>
      <bottom/>
      <diagonal/>
    </border>
    <border>
      <left style="thin">
        <color indexed="64"/>
      </left>
      <right/>
      <top style="thin">
        <color indexed="64"/>
      </top>
      <bottom style="thin">
        <color rgb="FF000000"/>
      </bottom>
      <diagonal/>
    </border>
    <border>
      <left style="thin">
        <color indexed="64"/>
      </left>
      <right style="thin">
        <color rgb="FF000000"/>
      </right>
      <top style="thin">
        <color indexed="64"/>
      </top>
      <bottom style="thin">
        <color rgb="FF000000"/>
      </bottom>
      <diagonal/>
    </border>
    <border>
      <left style="thin">
        <color indexed="64"/>
      </left>
      <right/>
      <top style="thin">
        <color rgb="FF000000"/>
      </top>
      <bottom/>
      <diagonal/>
    </border>
    <border>
      <left style="thin">
        <color indexed="64"/>
      </left>
      <right style="thin">
        <color rgb="FF000000"/>
      </right>
      <top style="thin">
        <color rgb="FF000000"/>
      </top>
      <bottom/>
      <diagonal/>
    </border>
    <border>
      <left style="thin">
        <color rgb="FF000000"/>
      </left>
      <right/>
      <top style="thin">
        <color indexed="64"/>
      </top>
      <bottom/>
      <diagonal/>
    </border>
    <border>
      <left style="thin">
        <color indexed="64"/>
      </left>
      <right style="thin">
        <color rgb="FF000000"/>
      </right>
      <top/>
      <bottom/>
      <diagonal/>
    </border>
    <border>
      <left style="thin">
        <color rgb="FF000000"/>
      </left>
      <right/>
      <top style="thin">
        <color indexed="64"/>
      </top>
      <bottom style="thin">
        <color rgb="FF000000"/>
      </bottom>
      <diagonal/>
    </border>
    <border>
      <left style="thin">
        <color indexed="64"/>
      </left>
      <right style="thin">
        <color rgb="FF000000"/>
      </right>
      <top/>
      <bottom style="thin">
        <color rgb="FF000000"/>
      </bottom>
      <diagonal/>
    </border>
    <border>
      <left style="thin">
        <color indexed="64"/>
      </left>
      <right style="thin">
        <color indexed="64"/>
      </right>
      <top/>
      <bottom/>
      <diagonal/>
    </border>
    <border>
      <left style="thin">
        <color indexed="64"/>
      </left>
      <right style="thin">
        <color rgb="FF000000"/>
      </right>
      <top style="thin">
        <color indexed="64"/>
      </top>
      <bottom/>
      <diagonal/>
    </border>
  </borders>
  <cellStyleXfs count="1">
    <xf numFmtId="0" fontId="0" fillId="0" borderId="0"/>
  </cellStyleXfs>
  <cellXfs count="47">
    <xf numFmtId="0" fontId="0" fillId="0" borderId="0" xfId="0"/>
    <xf numFmtId="0" fontId="2" fillId="2" borderId="1" xfId="0" applyFont="1" applyFill="1" applyBorder="1" applyAlignment="1">
      <alignment vertical="center"/>
    </xf>
    <xf numFmtId="0" fontId="0" fillId="4" borderId="1" xfId="0" applyFill="1" applyBorder="1"/>
    <xf numFmtId="0" fontId="2" fillId="2" borderId="7" xfId="0" applyFont="1" applyFill="1" applyBorder="1" applyAlignment="1">
      <alignment vertical="center"/>
    </xf>
    <xf numFmtId="0" fontId="0" fillId="4" borderId="8" xfId="0" applyFill="1" applyBorder="1"/>
    <xf numFmtId="0" fontId="0" fillId="4" borderId="0" xfId="0" applyFill="1"/>
    <xf numFmtId="0" fontId="2" fillId="2" borderId="11" xfId="0" applyFont="1" applyFill="1" applyBorder="1" applyAlignment="1">
      <alignment vertical="center"/>
    </xf>
    <xf numFmtId="0" fontId="2" fillId="2" borderId="14" xfId="0" applyFont="1" applyFill="1" applyBorder="1" applyAlignment="1">
      <alignment vertical="center"/>
    </xf>
    <xf numFmtId="0" fontId="1" fillId="2" borderId="14" xfId="0" applyFont="1" applyFill="1" applyBorder="1"/>
    <xf numFmtId="0" fontId="1" fillId="2" borderId="14" xfId="0" applyFont="1" applyFill="1" applyBorder="1" applyAlignment="1">
      <alignment horizontal="center"/>
    </xf>
    <xf numFmtId="0" fontId="1" fillId="2" borderId="15" xfId="0" applyFont="1" applyFill="1" applyBorder="1"/>
    <xf numFmtId="0" fontId="0" fillId="4" borderId="16" xfId="0" applyFill="1" applyBorder="1"/>
    <xf numFmtId="0" fontId="0" fillId="4" borderId="6" xfId="0" applyFill="1" applyBorder="1"/>
    <xf numFmtId="0" fontId="0" fillId="4" borderId="15" xfId="0" applyFill="1" applyBorder="1"/>
    <xf numFmtId="0" fontId="0" fillId="4" borderId="17" xfId="0" applyFill="1" applyBorder="1"/>
    <xf numFmtId="0" fontId="0" fillId="3" borderId="16" xfId="0" applyFill="1" applyBorder="1"/>
    <xf numFmtId="0" fontId="0" fillId="3" borderId="6" xfId="0" applyFill="1" applyBorder="1"/>
    <xf numFmtId="0" fontId="0" fillId="3" borderId="17" xfId="0" applyFill="1" applyBorder="1"/>
    <xf numFmtId="0" fontId="0" fillId="4" borderId="18" xfId="0" applyFill="1" applyBorder="1"/>
    <xf numFmtId="0" fontId="0" fillId="4" borderId="12" xfId="0" applyFill="1" applyBorder="1"/>
    <xf numFmtId="0" fontId="0" fillId="4" borderId="19" xfId="0" applyFill="1" applyBorder="1"/>
    <xf numFmtId="0" fontId="2" fillId="2" borderId="6" xfId="0" applyFont="1" applyFill="1" applyBorder="1" applyAlignment="1">
      <alignment vertical="center"/>
    </xf>
    <xf numFmtId="0" fontId="1" fillId="2" borderId="6" xfId="0" applyFont="1" applyFill="1" applyBorder="1"/>
    <xf numFmtId="0" fontId="1" fillId="2" borderId="6" xfId="0" applyFont="1" applyFill="1" applyBorder="1" applyAlignment="1">
      <alignment horizontal="center"/>
    </xf>
    <xf numFmtId="0" fontId="1" fillId="2" borderId="5" xfId="0" applyFont="1" applyFill="1" applyBorder="1"/>
    <xf numFmtId="0" fontId="0" fillId="4" borderId="5" xfId="0" applyFill="1" applyBorder="1"/>
    <xf numFmtId="0" fontId="0" fillId="4" borderId="20" xfId="0" applyFill="1" applyBorder="1"/>
    <xf numFmtId="0" fontId="0" fillId="3" borderId="20" xfId="0" applyFill="1" applyBorder="1"/>
    <xf numFmtId="0" fontId="0" fillId="4" borderId="4" xfId="0" applyFill="1" applyBorder="1"/>
    <xf numFmtId="0" fontId="0" fillId="4" borderId="2" xfId="0" applyFill="1" applyBorder="1"/>
    <xf numFmtId="0" fontId="0" fillId="4" borderId="9" xfId="0" applyFill="1" applyBorder="1"/>
    <xf numFmtId="0" fontId="0" fillId="3" borderId="9" xfId="0" applyFill="1" applyBorder="1"/>
    <xf numFmtId="0" fontId="0" fillId="4" borderId="10" xfId="0" applyFill="1" applyBorder="1"/>
    <xf numFmtId="0" fontId="0" fillId="4" borderId="3" xfId="0" applyFill="1" applyBorder="1"/>
    <xf numFmtId="0" fontId="0" fillId="4" borderId="11" xfId="0" applyFill="1" applyBorder="1"/>
    <xf numFmtId="0" fontId="0" fillId="4" borderId="14" xfId="0" applyFill="1" applyBorder="1"/>
    <xf numFmtId="0" fontId="0" fillId="3" borderId="6" xfId="0" applyNumberFormat="1" applyFill="1" applyBorder="1"/>
    <xf numFmtId="0" fontId="0" fillId="4" borderId="6" xfId="0" applyNumberFormat="1" applyFill="1" applyBorder="1"/>
    <xf numFmtId="0" fontId="0" fillId="3" borderId="18" xfId="0" applyFill="1" applyBorder="1"/>
    <xf numFmtId="0" fontId="0" fillId="3" borderId="12" xfId="0" applyFill="1" applyBorder="1"/>
    <xf numFmtId="0" fontId="0" fillId="3" borderId="12" xfId="0" applyNumberFormat="1" applyFill="1" applyBorder="1"/>
    <xf numFmtId="0" fontId="0" fillId="3" borderId="19" xfId="0" applyFill="1" applyBorder="1"/>
    <xf numFmtId="0" fontId="1" fillId="2" borderId="15" xfId="0" applyFont="1" applyFill="1" applyBorder="1" applyAlignment="1">
      <alignment horizontal="center"/>
    </xf>
    <xf numFmtId="0" fontId="0" fillId="4" borderId="21" xfId="0" applyFill="1" applyBorder="1"/>
    <xf numFmtId="0" fontId="0" fillId="3" borderId="21" xfId="0" applyFill="1" applyBorder="1"/>
    <xf numFmtId="0" fontId="0" fillId="4" borderId="13" xfId="0" applyFill="1" applyBorder="1"/>
    <xf numFmtId="0" fontId="1" fillId="2" borderId="9" xfId="0" applyFont="1" applyFill="1" applyBorder="1" applyAlignment="1">
      <alignment horizontal="center"/>
    </xf>
  </cellXfs>
  <cellStyles count="1">
    <cellStyle name="Normal" xfId="0" builtinId="0"/>
  </cellStyles>
  <dxfs count="2">
    <dxf>
      <fill>
        <patternFill>
          <bgColor theme="2"/>
        </patternFill>
      </fill>
    </dxf>
    <dxf>
      <fill>
        <patternFill>
          <bgColor theme="2" tint="-9.9948118533890809E-2"/>
        </patternFill>
      </fill>
    </dxf>
  </dxfs>
  <tableStyles count="3" defaultTableStyle="TableStyleMedium2" defaultPivotStyle="PivotStyleLight16">
    <tableStyle name="Table Style 1" pivot="0" count="1" xr9:uid="{340C90C6-48D6-43A8-AF12-EB018BE2B048}">
      <tableStyleElement type="firstRowStripe" size="2"/>
    </tableStyle>
    <tableStyle name="Table Style 2" pivot="0" count="2" xr9:uid="{2B08316B-F979-4A62-B3FE-BA7D2C1C6350}">
      <tableStyleElement type="firstRowStripe" size="3"/>
      <tableStyleElement type="secondRowStripe" size="3"/>
    </tableStyle>
    <tableStyle name="Table Style 3" pivot="0" count="2" xr9:uid="{BB8900E6-FD22-4AC1-B6A2-1A9D8A08EAB2}">
      <tableStyleElement type="firstRowStripe" size="3" dxfId="1"/>
      <tableStyleElement type="secondRowStripe" size="3"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buffswtamu-my.sharepoint.com/personal/jdyoung3_buffs_wtamu_edu/Documents/Research/TCFA%20Challenge/IHC%20Scoring/Raw%20Excel/TCFA_IHC_PathologistHScores_Cavasin.xlsx" TargetMode="External"/><Relationship Id="rId1" Type="http://schemas.openxmlformats.org/officeDocument/2006/relationships/externalLinkPath" Target="/personal/jdyoung3_buffs_wtamu_edu/Documents/Research/TCFA%20Challenge/IHC%20Scoring/Raw%20Excel/TCFA_IHC_PathologistHScores_Cavasi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LDN1"/>
      <sheetName val="CLDN2"/>
      <sheetName val="OCLDN"/>
      <sheetName val="MAC387"/>
      <sheetName val="E-Cadherin"/>
    </sheetNames>
    <sheetDataSet>
      <sheetData sheetId="0"/>
      <sheetData sheetId="1"/>
      <sheetData sheetId="2"/>
      <sheetData sheetId="3"/>
      <sheetData sheetId="4"/>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90"/>
  <sheetViews>
    <sheetView topLeftCell="A141" zoomScale="70" zoomScaleNormal="160" workbookViewId="0">
      <selection activeCell="N11" sqref="N11"/>
    </sheetView>
  </sheetViews>
  <sheetFormatPr defaultRowHeight="14.4" x14ac:dyDescent="0.3"/>
  <cols>
    <col min="1" max="1" width="14.109375" bestFit="1" customWidth="1"/>
    <col min="2" max="2" width="4.109375" customWidth="1"/>
    <col min="3" max="3" width="14.44140625" bestFit="1" customWidth="1"/>
    <col min="4" max="4" width="20.109375" customWidth="1"/>
    <col min="5" max="7" width="8.5546875" customWidth="1"/>
    <col min="8" max="8" width="23.33203125" customWidth="1"/>
    <col min="9" max="9" width="9.109375" customWidth="1"/>
    <col min="12" max="12" width="72.6640625" customWidth="1"/>
  </cols>
  <sheetData>
    <row r="1" spans="1:15" ht="21" x14ac:dyDescent="0.3">
      <c r="A1" s="1" t="s">
        <v>34</v>
      </c>
      <c r="B1" s="21" t="s">
        <v>33</v>
      </c>
      <c r="C1" s="21" t="s">
        <v>9</v>
      </c>
      <c r="D1" s="22" t="s">
        <v>1</v>
      </c>
      <c r="E1" s="22" t="s">
        <v>3</v>
      </c>
      <c r="F1" s="22" t="s">
        <v>4</v>
      </c>
      <c r="G1" s="22" t="s">
        <v>5</v>
      </c>
      <c r="H1" s="22" t="s">
        <v>2</v>
      </c>
      <c r="I1" s="22" t="s">
        <v>6</v>
      </c>
      <c r="J1" s="22" t="s">
        <v>7</v>
      </c>
      <c r="K1" s="22" t="s">
        <v>8</v>
      </c>
      <c r="L1" s="23" t="s">
        <v>13</v>
      </c>
      <c r="M1" s="23" t="s">
        <v>14</v>
      </c>
      <c r="N1" s="23" t="s">
        <v>15</v>
      </c>
      <c r="O1" s="24" t="s">
        <v>35</v>
      </c>
    </row>
    <row r="2" spans="1:15" x14ac:dyDescent="0.3">
      <c r="A2" s="2" t="str">
        <f>_xlfn.CONCAT(CLDN1!$C2,"-",CLDN1!$B2)</f>
        <v>Rumen-1</v>
      </c>
      <c r="B2" s="12">
        <v>1</v>
      </c>
      <c r="C2" s="12" t="s">
        <v>0</v>
      </c>
      <c r="D2" s="12">
        <v>90</v>
      </c>
      <c r="E2" s="12">
        <v>10</v>
      </c>
      <c r="F2" s="12">
        <v>50</v>
      </c>
      <c r="G2" s="12">
        <v>30</v>
      </c>
      <c r="H2" s="12">
        <v>5</v>
      </c>
      <c r="I2" s="12">
        <v>5</v>
      </c>
      <c r="J2" s="12">
        <v>0</v>
      </c>
      <c r="K2" s="12">
        <v>0</v>
      </c>
      <c r="L2" s="12" t="s">
        <v>16</v>
      </c>
      <c r="M2" s="12">
        <f>(CLDN1!$E2*1)+(CLDN1!$F2*2)+(CLDN1!$G2*3)</f>
        <v>200</v>
      </c>
      <c r="N2" s="12">
        <f>(CLDN1!$I2*1)+(CLDN1!$J2*2)+(CLDN1!$K2*3)</f>
        <v>5</v>
      </c>
      <c r="O2" s="25" t="s">
        <v>36</v>
      </c>
    </row>
    <row r="3" spans="1:15" x14ac:dyDescent="0.3">
      <c r="A3" s="2" t="str">
        <f>_xlfn.CONCAT(CLDN1!$C3,"-",CLDN1!$B3)</f>
        <v>Small Intestine-1</v>
      </c>
      <c r="B3" s="12">
        <v>1</v>
      </c>
      <c r="C3" s="12" t="s">
        <v>11</v>
      </c>
      <c r="D3" s="12">
        <v>70</v>
      </c>
      <c r="E3" s="12">
        <v>50</v>
      </c>
      <c r="F3" s="12">
        <v>20</v>
      </c>
      <c r="G3" s="12">
        <v>0</v>
      </c>
      <c r="H3" s="12">
        <v>30</v>
      </c>
      <c r="I3" s="12">
        <v>20</v>
      </c>
      <c r="J3" s="12">
        <v>10</v>
      </c>
      <c r="K3" s="12">
        <v>0</v>
      </c>
      <c r="L3" s="12"/>
      <c r="M3" s="12">
        <f>(CLDN1!$E3*1)+(CLDN1!$F3*2)+(CLDN1!$G3*3)</f>
        <v>90</v>
      </c>
      <c r="N3" s="12">
        <f>(CLDN1!$I3*1)+(CLDN1!$J3*2)+(CLDN1!$K3*3)</f>
        <v>40</v>
      </c>
      <c r="O3" s="26" t="s">
        <v>36</v>
      </c>
    </row>
    <row r="4" spans="1:15" x14ac:dyDescent="0.3">
      <c r="A4" s="2" t="str">
        <f>_xlfn.CONCAT(CLDN1!$C4,"-",CLDN1!$B4)</f>
        <v>Large Intestine-1</v>
      </c>
      <c r="B4" s="12">
        <v>1</v>
      </c>
      <c r="C4" s="12" t="s">
        <v>12</v>
      </c>
      <c r="D4" s="12">
        <v>100</v>
      </c>
      <c r="E4" s="12">
        <v>30</v>
      </c>
      <c r="F4" s="12">
        <v>60</v>
      </c>
      <c r="G4" s="12">
        <v>10</v>
      </c>
      <c r="H4" s="12">
        <v>30</v>
      </c>
      <c r="I4" s="12">
        <v>10</v>
      </c>
      <c r="J4" s="12">
        <v>20</v>
      </c>
      <c r="K4" s="12">
        <v>0</v>
      </c>
      <c r="L4" s="12"/>
      <c r="M4" s="12">
        <f>(CLDN1!$E4*1)+(CLDN1!$F4*2)+(CLDN1!$G4*3)</f>
        <v>180</v>
      </c>
      <c r="N4" s="12">
        <f>(CLDN1!$I4*1)+(CLDN1!$J4*2)+(CLDN1!$K4*3)</f>
        <v>50</v>
      </c>
      <c r="O4" s="26" t="s">
        <v>36</v>
      </c>
    </row>
    <row r="5" spans="1:15" x14ac:dyDescent="0.3">
      <c r="A5" s="2" t="str">
        <f>_xlfn.CONCAT(CLDN1!$C5,"-",CLDN1!$B5)</f>
        <v>Rumen-2</v>
      </c>
      <c r="B5" s="16">
        <v>2</v>
      </c>
      <c r="C5" s="16" t="s">
        <v>0</v>
      </c>
      <c r="D5" s="16">
        <v>80</v>
      </c>
      <c r="E5" s="16">
        <v>20</v>
      </c>
      <c r="F5" s="16">
        <v>60</v>
      </c>
      <c r="G5" s="16">
        <v>0</v>
      </c>
      <c r="H5" s="16">
        <v>5</v>
      </c>
      <c r="I5" s="16">
        <v>5</v>
      </c>
      <c r="J5" s="16">
        <v>0</v>
      </c>
      <c r="K5" s="16">
        <v>0</v>
      </c>
      <c r="L5" s="16"/>
      <c r="M5" s="16">
        <f>(CLDN1!$E5*1)+(CLDN1!$F5*2)+(CLDN1!$G5*3)</f>
        <v>140</v>
      </c>
      <c r="N5" s="16">
        <f>(CLDN1!$I5*1)+(CLDN1!$J5*2)+(CLDN1!$K5*3)</f>
        <v>5</v>
      </c>
      <c r="O5" s="27" t="s">
        <v>36</v>
      </c>
    </row>
    <row r="6" spans="1:15" x14ac:dyDescent="0.3">
      <c r="A6" s="2" t="str">
        <f>_xlfn.CONCAT(CLDN1!$C6,"-",CLDN1!$B6)</f>
        <v>Small Intestine-2</v>
      </c>
      <c r="B6" s="16">
        <v>2</v>
      </c>
      <c r="C6" s="16" t="s">
        <v>11</v>
      </c>
      <c r="D6" s="16">
        <v>80</v>
      </c>
      <c r="E6" s="16">
        <v>50</v>
      </c>
      <c r="F6" s="16">
        <v>30</v>
      </c>
      <c r="G6" s="16">
        <v>0</v>
      </c>
      <c r="H6" s="16">
        <v>30</v>
      </c>
      <c r="I6" s="16">
        <v>10</v>
      </c>
      <c r="J6" s="16">
        <v>20</v>
      </c>
      <c r="K6" s="16">
        <v>0</v>
      </c>
      <c r="L6" s="16"/>
      <c r="M6" s="16">
        <f>(CLDN1!$E6*1)+(CLDN1!$F6*2)+(CLDN1!$G6*3)</f>
        <v>110</v>
      </c>
      <c r="N6" s="16">
        <f>(CLDN1!$I6*1)+(CLDN1!$J6*2)+(CLDN1!$K6*3)</f>
        <v>50</v>
      </c>
      <c r="O6" s="27" t="s">
        <v>36</v>
      </c>
    </row>
    <row r="7" spans="1:15" x14ac:dyDescent="0.3">
      <c r="A7" s="2" t="str">
        <f>_xlfn.CONCAT(CLDN1!$C7,"-",CLDN1!$B7)</f>
        <v>Large Intestine-2</v>
      </c>
      <c r="B7" s="16">
        <v>2</v>
      </c>
      <c r="C7" s="16" t="s">
        <v>12</v>
      </c>
      <c r="D7" s="16">
        <v>100</v>
      </c>
      <c r="E7" s="16">
        <v>20</v>
      </c>
      <c r="F7" s="16">
        <v>60</v>
      </c>
      <c r="G7" s="16">
        <v>20</v>
      </c>
      <c r="H7" s="16">
        <v>50</v>
      </c>
      <c r="I7" s="16">
        <v>20</v>
      </c>
      <c r="J7" s="16">
        <v>20</v>
      </c>
      <c r="K7" s="16">
        <v>10</v>
      </c>
      <c r="L7" s="16"/>
      <c r="M7" s="16">
        <f>(CLDN1!$E7*1)+(CLDN1!$F7*2)+(CLDN1!$G7*3)</f>
        <v>200</v>
      </c>
      <c r="N7" s="16">
        <f>(CLDN1!$I7*1)+(CLDN1!$J7*2)+(CLDN1!$K7*3)</f>
        <v>90</v>
      </c>
      <c r="O7" s="27" t="s">
        <v>36</v>
      </c>
    </row>
    <row r="8" spans="1:15" x14ac:dyDescent="0.3">
      <c r="A8" s="2" t="str">
        <f>_xlfn.CONCAT(CLDN1!$C8,"-",CLDN1!$B8)</f>
        <v>Rumen-3</v>
      </c>
      <c r="B8" s="12">
        <v>3</v>
      </c>
      <c r="C8" s="12" t="s">
        <v>0</v>
      </c>
      <c r="D8" s="12">
        <v>70</v>
      </c>
      <c r="E8" s="12">
        <v>30</v>
      </c>
      <c r="F8" s="12">
        <v>30</v>
      </c>
      <c r="G8" s="12">
        <v>10</v>
      </c>
      <c r="H8" s="12">
        <v>10</v>
      </c>
      <c r="I8" s="12">
        <v>10</v>
      </c>
      <c r="J8" s="12">
        <v>0</v>
      </c>
      <c r="K8" s="12">
        <v>0</v>
      </c>
      <c r="L8" s="12"/>
      <c r="M8" s="12">
        <f>(CLDN1!$E8*1)+(CLDN1!$F8*2)+(CLDN1!$G8*3)</f>
        <v>120</v>
      </c>
      <c r="N8" s="12">
        <f>(CLDN1!$I8*1)+(CLDN1!$J8*2)+(CLDN1!$K8*3)</f>
        <v>10</v>
      </c>
      <c r="O8" s="26" t="s">
        <v>36</v>
      </c>
    </row>
    <row r="9" spans="1:15" x14ac:dyDescent="0.3">
      <c r="A9" s="2" t="str">
        <f>_xlfn.CONCAT(CLDN1!$C9,"-",CLDN1!$B9)</f>
        <v>Small Intestine-3</v>
      </c>
      <c r="B9" s="12">
        <v>3</v>
      </c>
      <c r="C9" s="12" t="s">
        <v>11</v>
      </c>
      <c r="D9" s="12">
        <v>100</v>
      </c>
      <c r="E9" s="12">
        <v>10</v>
      </c>
      <c r="F9" s="12">
        <v>40</v>
      </c>
      <c r="G9" s="12">
        <v>50</v>
      </c>
      <c r="H9" s="12">
        <v>30</v>
      </c>
      <c r="I9" s="12">
        <v>10</v>
      </c>
      <c r="J9" s="12">
        <v>20</v>
      </c>
      <c r="K9" s="12">
        <v>0</v>
      </c>
      <c r="L9" s="12"/>
      <c r="M9" s="12">
        <f>(CLDN1!$E9*1)+(CLDN1!$F9*2)+(CLDN1!$G9*3)</f>
        <v>240</v>
      </c>
      <c r="N9" s="12">
        <f>(CLDN1!$I9*1)+(CLDN1!$J9*2)+(CLDN1!$K9*3)</f>
        <v>50</v>
      </c>
      <c r="O9" s="26" t="s">
        <v>36</v>
      </c>
    </row>
    <row r="10" spans="1:15" x14ac:dyDescent="0.3">
      <c r="A10" s="2" t="str">
        <f>_xlfn.CONCAT(CLDN1!$C10,"-",CLDN1!$B10)</f>
        <v>Large Intestine-3</v>
      </c>
      <c r="B10" s="12">
        <v>3</v>
      </c>
      <c r="C10" s="12" t="s">
        <v>12</v>
      </c>
      <c r="D10" s="12">
        <v>100</v>
      </c>
      <c r="E10" s="12">
        <v>70</v>
      </c>
      <c r="F10" s="12">
        <v>20</v>
      </c>
      <c r="G10" s="12">
        <v>10</v>
      </c>
      <c r="H10" s="12">
        <v>30</v>
      </c>
      <c r="I10" s="12">
        <v>10</v>
      </c>
      <c r="J10" s="12">
        <v>20</v>
      </c>
      <c r="K10" s="12">
        <v>0</v>
      </c>
      <c r="L10" s="12"/>
      <c r="M10" s="12">
        <f>(CLDN1!$E10*1)+(CLDN1!$F10*2)+(CLDN1!$G10*3)</f>
        <v>140</v>
      </c>
      <c r="N10" s="12">
        <f>(CLDN1!$I10*1)+(CLDN1!$J10*2)+(CLDN1!$K10*3)</f>
        <v>50</v>
      </c>
      <c r="O10" s="26" t="s">
        <v>36</v>
      </c>
    </row>
    <row r="11" spans="1:15" x14ac:dyDescent="0.3">
      <c r="A11" s="2" t="str">
        <f>_xlfn.CONCAT(CLDN1!$C11,"-",CLDN1!$B11)</f>
        <v>Rumen-4</v>
      </c>
      <c r="B11" s="16">
        <v>4</v>
      </c>
      <c r="C11" s="16" t="s">
        <v>0</v>
      </c>
      <c r="D11" s="16" t="s">
        <v>23</v>
      </c>
      <c r="E11" s="16" t="s">
        <v>23</v>
      </c>
      <c r="F11" s="16" t="s">
        <v>23</v>
      </c>
      <c r="G11" s="16" t="s">
        <v>23</v>
      </c>
      <c r="H11" s="16" t="s">
        <v>23</v>
      </c>
      <c r="I11" s="16" t="s">
        <v>23</v>
      </c>
      <c r="J11" s="16" t="s">
        <v>23</v>
      </c>
      <c r="K11" s="16" t="s">
        <v>23</v>
      </c>
      <c r="L11" s="16" t="s">
        <v>18</v>
      </c>
      <c r="M11" s="16" t="e">
        <f>(CLDN1!$E11*1)+(CLDN1!$F11*2)+(CLDN1!$G11*3)</f>
        <v>#VALUE!</v>
      </c>
      <c r="N11" s="16" t="e">
        <f>(CLDN1!$I11*1)+(CLDN1!$J11*2)+(CLDN1!$K11*3)</f>
        <v>#VALUE!</v>
      </c>
      <c r="O11" s="27" t="s">
        <v>36</v>
      </c>
    </row>
    <row r="12" spans="1:15" x14ac:dyDescent="0.3">
      <c r="A12" s="2" t="str">
        <f>_xlfn.CONCAT(CLDN1!$C12,"-",CLDN1!$B12)</f>
        <v>Small Intestine-4</v>
      </c>
      <c r="B12" s="16">
        <v>4</v>
      </c>
      <c r="C12" s="16" t="s">
        <v>11</v>
      </c>
      <c r="D12" s="16">
        <v>70</v>
      </c>
      <c r="E12" s="16">
        <v>40</v>
      </c>
      <c r="F12" s="16">
        <v>30</v>
      </c>
      <c r="G12" s="16">
        <v>0</v>
      </c>
      <c r="H12" s="16">
        <v>30</v>
      </c>
      <c r="I12" s="16">
        <v>10</v>
      </c>
      <c r="J12" s="16">
        <v>20</v>
      </c>
      <c r="K12" s="16">
        <v>0</v>
      </c>
      <c r="L12" s="16"/>
      <c r="M12" s="16">
        <f>(CLDN1!$E12*1)+(CLDN1!$F12*2)+(CLDN1!$G12*3)</f>
        <v>100</v>
      </c>
      <c r="N12" s="16">
        <f>(CLDN1!$I12*1)+(CLDN1!$J12*2)+(CLDN1!$K12*3)</f>
        <v>50</v>
      </c>
      <c r="O12" s="27" t="s">
        <v>36</v>
      </c>
    </row>
    <row r="13" spans="1:15" x14ac:dyDescent="0.3">
      <c r="A13" s="2" t="str">
        <f>_xlfn.CONCAT(CLDN1!$C13,"-",CLDN1!$B13)</f>
        <v>Large Intestine-4</v>
      </c>
      <c r="B13" s="16">
        <v>4</v>
      </c>
      <c r="C13" s="16" t="s">
        <v>12</v>
      </c>
      <c r="D13" s="16">
        <v>80</v>
      </c>
      <c r="E13" s="16">
        <v>60</v>
      </c>
      <c r="F13" s="16">
        <v>20</v>
      </c>
      <c r="G13" s="16">
        <v>0</v>
      </c>
      <c r="H13" s="16">
        <v>30</v>
      </c>
      <c r="I13" s="16">
        <v>10</v>
      </c>
      <c r="J13" s="16">
        <v>20</v>
      </c>
      <c r="K13" s="16">
        <v>0</v>
      </c>
      <c r="L13" s="16"/>
      <c r="M13" s="16">
        <f>(CLDN1!$E13*1)+(CLDN1!$F13*2)+(CLDN1!$G13*3)</f>
        <v>100</v>
      </c>
      <c r="N13" s="16">
        <f>(CLDN1!$I13*1)+(CLDN1!$J13*2)+(CLDN1!$K13*3)</f>
        <v>50</v>
      </c>
      <c r="O13" s="27" t="s">
        <v>36</v>
      </c>
    </row>
    <row r="14" spans="1:15" x14ac:dyDescent="0.3">
      <c r="A14" s="2" t="str">
        <f>_xlfn.CONCAT(CLDN1!$C14,"-",CLDN1!$B14)</f>
        <v>Rumen-6</v>
      </c>
      <c r="B14" s="12">
        <v>6</v>
      </c>
      <c r="C14" s="12" t="s">
        <v>0</v>
      </c>
      <c r="D14" s="12">
        <v>70</v>
      </c>
      <c r="E14" s="12">
        <v>40</v>
      </c>
      <c r="F14" s="12">
        <v>30</v>
      </c>
      <c r="G14" s="12">
        <v>0</v>
      </c>
      <c r="H14" s="12">
        <v>0</v>
      </c>
      <c r="I14" s="12">
        <v>0</v>
      </c>
      <c r="J14" s="12">
        <v>0</v>
      </c>
      <c r="K14" s="12">
        <v>0</v>
      </c>
      <c r="L14" s="12" t="s">
        <v>19</v>
      </c>
      <c r="M14" s="12">
        <f>(CLDN1!$E14*1)+(CLDN1!$F14*2)+(CLDN1!$G14*3)</f>
        <v>100</v>
      </c>
      <c r="N14" s="12">
        <f>(CLDN1!$I14*1)+(CLDN1!$J14*2)+(CLDN1!$K14*3)</f>
        <v>0</v>
      </c>
      <c r="O14" s="26" t="s">
        <v>36</v>
      </c>
    </row>
    <row r="15" spans="1:15" x14ac:dyDescent="0.3">
      <c r="A15" s="2" t="str">
        <f>_xlfn.CONCAT(CLDN1!$C15,"-",CLDN1!$B15)</f>
        <v>Small Intestine-6</v>
      </c>
      <c r="B15" s="12">
        <v>6</v>
      </c>
      <c r="C15" s="12" t="s">
        <v>11</v>
      </c>
      <c r="D15" s="12">
        <v>100</v>
      </c>
      <c r="E15" s="12">
        <v>60</v>
      </c>
      <c r="F15" s="12">
        <v>10</v>
      </c>
      <c r="G15" s="12">
        <v>30</v>
      </c>
      <c r="H15" s="12">
        <v>20</v>
      </c>
      <c r="I15" s="12">
        <v>10</v>
      </c>
      <c r="J15" s="12">
        <v>10</v>
      </c>
      <c r="K15" s="12">
        <v>0</v>
      </c>
      <c r="L15" s="12"/>
      <c r="M15" s="12">
        <f>(CLDN1!$E15*1)+(CLDN1!$F15*2)+(CLDN1!$G15*3)</f>
        <v>170</v>
      </c>
      <c r="N15" s="12">
        <f>(CLDN1!$I15*1)+(CLDN1!$J15*2)+(CLDN1!$K15*3)</f>
        <v>30</v>
      </c>
      <c r="O15" s="26" t="s">
        <v>36</v>
      </c>
    </row>
    <row r="16" spans="1:15" x14ac:dyDescent="0.3">
      <c r="A16" s="2" t="str">
        <f>_xlfn.CONCAT(CLDN1!$C16,"-",CLDN1!$B16)</f>
        <v>Large Intestine-6</v>
      </c>
      <c r="B16" s="12">
        <v>6</v>
      </c>
      <c r="C16" s="12" t="s">
        <v>12</v>
      </c>
      <c r="D16" s="12">
        <v>100</v>
      </c>
      <c r="E16" s="12">
        <v>70</v>
      </c>
      <c r="F16" s="12">
        <v>10</v>
      </c>
      <c r="G16" s="12">
        <v>20</v>
      </c>
      <c r="H16" s="12">
        <v>10</v>
      </c>
      <c r="I16" s="12">
        <v>0</v>
      </c>
      <c r="J16" s="12">
        <v>10</v>
      </c>
      <c r="K16" s="12">
        <v>0</v>
      </c>
      <c r="L16" s="12"/>
      <c r="M16" s="12">
        <f>(CLDN1!$E16*1)+(CLDN1!$F16*2)+(CLDN1!$G16*3)</f>
        <v>150</v>
      </c>
      <c r="N16" s="12">
        <f>(CLDN1!$I16*1)+(CLDN1!$J16*2)+(CLDN1!$K16*3)</f>
        <v>20</v>
      </c>
      <c r="O16" s="26" t="s">
        <v>36</v>
      </c>
    </row>
    <row r="17" spans="1:15" x14ac:dyDescent="0.3">
      <c r="A17" s="2" t="str">
        <f>_xlfn.CONCAT(CLDN1!$C17,"-",CLDN1!$B17)</f>
        <v>Rumen-7</v>
      </c>
      <c r="B17" s="16">
        <v>7</v>
      </c>
      <c r="C17" s="16" t="s">
        <v>0</v>
      </c>
      <c r="D17" s="16">
        <v>80</v>
      </c>
      <c r="E17" s="16">
        <v>20</v>
      </c>
      <c r="F17" s="16">
        <v>60</v>
      </c>
      <c r="G17" s="16">
        <v>0</v>
      </c>
      <c r="H17" s="16">
        <v>0</v>
      </c>
      <c r="I17" s="16">
        <v>0</v>
      </c>
      <c r="J17" s="16">
        <v>0</v>
      </c>
      <c r="K17" s="16">
        <v>0</v>
      </c>
      <c r="L17" s="16"/>
      <c r="M17" s="16">
        <f>(CLDN1!$E17*1)+(CLDN1!$F17*2)+(CLDN1!$G17*3)</f>
        <v>140</v>
      </c>
      <c r="N17" s="16">
        <f>(CLDN1!$I17*1)+(CLDN1!$J17*2)+(CLDN1!$K17*3)</f>
        <v>0</v>
      </c>
      <c r="O17" s="27" t="s">
        <v>36</v>
      </c>
    </row>
    <row r="18" spans="1:15" x14ac:dyDescent="0.3">
      <c r="A18" s="2" t="str">
        <f>_xlfn.CONCAT(CLDN1!$C18,"-",CLDN1!$B18)</f>
        <v>Small Intestine-7</v>
      </c>
      <c r="B18" s="16">
        <v>7</v>
      </c>
      <c r="C18" s="16" t="s">
        <v>11</v>
      </c>
      <c r="D18" s="16">
        <v>90</v>
      </c>
      <c r="E18" s="16">
        <v>70</v>
      </c>
      <c r="F18" s="16">
        <v>10</v>
      </c>
      <c r="G18" s="16">
        <v>10</v>
      </c>
      <c r="H18" s="16">
        <v>30</v>
      </c>
      <c r="I18" s="16">
        <v>20</v>
      </c>
      <c r="J18" s="16">
        <v>10</v>
      </c>
      <c r="K18" s="16">
        <v>0</v>
      </c>
      <c r="L18" s="16"/>
      <c r="M18" s="16">
        <f>(CLDN1!$E18*1)+(CLDN1!$F18*2)+(CLDN1!$G18*3)</f>
        <v>120</v>
      </c>
      <c r="N18" s="16">
        <f>(CLDN1!$I18*1)+(CLDN1!$J18*2)+(CLDN1!$K18*3)</f>
        <v>40</v>
      </c>
      <c r="O18" s="27" t="s">
        <v>36</v>
      </c>
    </row>
    <row r="19" spans="1:15" x14ac:dyDescent="0.3">
      <c r="A19" s="2" t="str">
        <f>_xlfn.CONCAT(CLDN1!$C19,"-",CLDN1!$B19)</f>
        <v>Large Intestine-7</v>
      </c>
      <c r="B19" s="16">
        <v>7</v>
      </c>
      <c r="C19" s="16" t="s">
        <v>12</v>
      </c>
      <c r="D19" s="16">
        <v>100</v>
      </c>
      <c r="E19" s="16">
        <v>70</v>
      </c>
      <c r="F19" s="16">
        <v>10</v>
      </c>
      <c r="G19" s="16">
        <v>20</v>
      </c>
      <c r="H19" s="16">
        <v>10</v>
      </c>
      <c r="I19" s="16">
        <v>10</v>
      </c>
      <c r="J19" s="16">
        <v>0</v>
      </c>
      <c r="K19" s="16">
        <v>0</v>
      </c>
      <c r="L19" s="16" t="s">
        <v>20</v>
      </c>
      <c r="M19" s="16">
        <f>(CLDN1!$E19*1)+(CLDN1!$F19*2)+(CLDN1!$G19*3)</f>
        <v>150</v>
      </c>
      <c r="N19" s="16">
        <f>(CLDN1!$I19*1)+(CLDN1!$J19*2)+(CLDN1!$K19*3)</f>
        <v>10</v>
      </c>
      <c r="O19" s="27" t="s">
        <v>36</v>
      </c>
    </row>
    <row r="20" spans="1:15" x14ac:dyDescent="0.3">
      <c r="A20" s="2" t="str">
        <f>_xlfn.CONCAT(CLDN1!$C20,"-",CLDN1!$B20)</f>
        <v>Rumen-8</v>
      </c>
      <c r="B20" s="12">
        <v>8</v>
      </c>
      <c r="C20" s="12" t="s">
        <v>0</v>
      </c>
      <c r="D20" s="12">
        <v>80</v>
      </c>
      <c r="E20" s="12">
        <v>20</v>
      </c>
      <c r="F20" s="12">
        <v>30</v>
      </c>
      <c r="G20" s="12">
        <v>30</v>
      </c>
      <c r="H20" s="12">
        <v>0</v>
      </c>
      <c r="I20" s="12">
        <v>0</v>
      </c>
      <c r="J20" s="12">
        <v>0</v>
      </c>
      <c r="K20" s="12">
        <v>0</v>
      </c>
      <c r="L20" s="12" t="s">
        <v>21</v>
      </c>
      <c r="M20" s="12">
        <f>(CLDN1!$E20*1)+(CLDN1!$F20*2)+(CLDN1!$G20*3)</f>
        <v>170</v>
      </c>
      <c r="N20" s="12">
        <f>(CLDN1!$I20*1)+(CLDN1!$J20*2)+(CLDN1!$K20*3)</f>
        <v>0</v>
      </c>
      <c r="O20" s="26" t="s">
        <v>36</v>
      </c>
    </row>
    <row r="21" spans="1:15" x14ac:dyDescent="0.3">
      <c r="A21" s="2" t="str">
        <f>_xlfn.CONCAT(CLDN1!$C21,"-",CLDN1!$B21)</f>
        <v>Small Intestine-8</v>
      </c>
      <c r="B21" s="12">
        <v>8</v>
      </c>
      <c r="C21" s="12" t="s">
        <v>11</v>
      </c>
      <c r="D21" s="12">
        <v>100</v>
      </c>
      <c r="E21" s="12">
        <v>10</v>
      </c>
      <c r="F21" s="12">
        <v>50</v>
      </c>
      <c r="G21" s="12">
        <v>40</v>
      </c>
      <c r="H21" s="12">
        <v>40</v>
      </c>
      <c r="I21" s="12">
        <v>10</v>
      </c>
      <c r="J21" s="12">
        <v>30</v>
      </c>
      <c r="K21" s="12">
        <v>0</v>
      </c>
      <c r="L21" s="12"/>
      <c r="M21" s="12">
        <f>(CLDN1!$E21*1)+(CLDN1!$F21*2)+(CLDN1!$G21*3)</f>
        <v>230</v>
      </c>
      <c r="N21" s="12">
        <f>(CLDN1!$I21*1)+(CLDN1!$J21*2)+(CLDN1!$K21*3)</f>
        <v>70</v>
      </c>
      <c r="O21" s="26" t="s">
        <v>36</v>
      </c>
    </row>
    <row r="22" spans="1:15" x14ac:dyDescent="0.3">
      <c r="A22" s="2" t="str">
        <f>_xlfn.CONCAT(CLDN1!$C22,"-",CLDN1!$B22)</f>
        <v>Large Intestine-8</v>
      </c>
      <c r="B22" s="12">
        <v>8</v>
      </c>
      <c r="C22" s="12" t="s">
        <v>12</v>
      </c>
      <c r="D22" s="12">
        <v>80</v>
      </c>
      <c r="E22" s="12">
        <v>70</v>
      </c>
      <c r="F22" s="12">
        <v>10</v>
      </c>
      <c r="G22" s="12">
        <v>0</v>
      </c>
      <c r="H22" s="12">
        <v>30</v>
      </c>
      <c r="I22" s="12">
        <v>10</v>
      </c>
      <c r="J22" s="12">
        <v>20</v>
      </c>
      <c r="K22" s="12">
        <v>0</v>
      </c>
      <c r="L22" s="12"/>
      <c r="M22" s="12">
        <f>(CLDN1!$E22*1)+(CLDN1!$F22*2)+(CLDN1!$G22*3)</f>
        <v>90</v>
      </c>
      <c r="N22" s="12">
        <f>(CLDN1!$I22*1)+(CLDN1!$J22*2)+(CLDN1!$K22*3)</f>
        <v>50</v>
      </c>
      <c r="O22" s="26" t="s">
        <v>36</v>
      </c>
    </row>
    <row r="23" spans="1:15" x14ac:dyDescent="0.3">
      <c r="A23" s="2" t="str">
        <f>_xlfn.CONCAT(CLDN1!$C23,"-",CLDN1!$B23)</f>
        <v>Rumen-9</v>
      </c>
      <c r="B23" s="16">
        <v>9</v>
      </c>
      <c r="C23" s="16" t="s">
        <v>0</v>
      </c>
      <c r="D23" s="16">
        <v>60</v>
      </c>
      <c r="E23" s="16">
        <v>20</v>
      </c>
      <c r="F23" s="16">
        <v>30</v>
      </c>
      <c r="G23" s="16">
        <v>10</v>
      </c>
      <c r="H23" s="16">
        <v>20</v>
      </c>
      <c r="I23" s="16">
        <v>10</v>
      </c>
      <c r="J23" s="16">
        <v>10</v>
      </c>
      <c r="K23" s="16">
        <v>0</v>
      </c>
      <c r="L23" s="16"/>
      <c r="M23" s="16">
        <f>(CLDN1!$E23*1)+(CLDN1!$F23*2)+(CLDN1!$G23*3)</f>
        <v>110</v>
      </c>
      <c r="N23" s="16">
        <f>(CLDN1!$I23*1)+(CLDN1!$J23*2)+(CLDN1!$K23*3)</f>
        <v>30</v>
      </c>
      <c r="O23" s="27" t="s">
        <v>36</v>
      </c>
    </row>
    <row r="24" spans="1:15" x14ac:dyDescent="0.3">
      <c r="A24" s="2" t="str">
        <f>_xlfn.CONCAT(CLDN1!$C24,"-",CLDN1!$B24)</f>
        <v>Small Intestine-9</v>
      </c>
      <c r="B24" s="16">
        <v>9</v>
      </c>
      <c r="C24" s="16" t="s">
        <v>11</v>
      </c>
      <c r="D24" s="16">
        <v>60</v>
      </c>
      <c r="E24" s="16">
        <v>50</v>
      </c>
      <c r="F24" s="16">
        <v>10</v>
      </c>
      <c r="G24" s="16">
        <v>0</v>
      </c>
      <c r="H24" s="16">
        <v>20</v>
      </c>
      <c r="I24" s="16">
        <v>0</v>
      </c>
      <c r="J24" s="16">
        <v>20</v>
      </c>
      <c r="K24" s="16">
        <v>0</v>
      </c>
      <c r="L24" s="16"/>
      <c r="M24" s="16">
        <f>(CLDN1!$E24*1)+(CLDN1!$F24*2)+(CLDN1!$G24*3)</f>
        <v>70</v>
      </c>
      <c r="N24" s="16">
        <f>(CLDN1!$I24*1)+(CLDN1!$J24*2)+(CLDN1!$K24*3)</f>
        <v>40</v>
      </c>
      <c r="O24" s="27" t="s">
        <v>36</v>
      </c>
    </row>
    <row r="25" spans="1:15" x14ac:dyDescent="0.3">
      <c r="A25" s="2" t="str">
        <f>_xlfn.CONCAT(CLDN1!$C25,"-",CLDN1!$B25)</f>
        <v>Large Intestine-9</v>
      </c>
      <c r="B25" s="16">
        <v>9</v>
      </c>
      <c r="C25" s="16" t="s">
        <v>12</v>
      </c>
      <c r="D25" s="16">
        <v>60</v>
      </c>
      <c r="E25" s="16">
        <v>40</v>
      </c>
      <c r="F25" s="16">
        <v>20</v>
      </c>
      <c r="G25" s="16">
        <v>0</v>
      </c>
      <c r="H25" s="16">
        <v>30</v>
      </c>
      <c r="I25" s="16">
        <v>10</v>
      </c>
      <c r="J25" s="16">
        <v>20</v>
      </c>
      <c r="K25" s="16">
        <v>0</v>
      </c>
      <c r="L25" s="16"/>
      <c r="M25" s="16">
        <f>(CLDN1!$E25*1)+(CLDN1!$F25*2)+(CLDN1!$G25*3)</f>
        <v>80</v>
      </c>
      <c r="N25" s="16">
        <f>(CLDN1!$I25*1)+(CLDN1!$J25*2)+(CLDN1!$K25*3)</f>
        <v>50</v>
      </c>
      <c r="O25" s="27" t="s">
        <v>36</v>
      </c>
    </row>
    <row r="26" spans="1:15" x14ac:dyDescent="0.3">
      <c r="A26" s="2" t="str">
        <f>_xlfn.CONCAT(CLDN1!$C26,"-",CLDN1!$B26)</f>
        <v>Rumen-10</v>
      </c>
      <c r="B26" s="12">
        <v>10</v>
      </c>
      <c r="C26" s="12" t="s">
        <v>0</v>
      </c>
      <c r="D26" s="12">
        <v>90</v>
      </c>
      <c r="E26" s="12">
        <v>10</v>
      </c>
      <c r="F26" s="12">
        <v>70</v>
      </c>
      <c r="G26" s="12">
        <v>10</v>
      </c>
      <c r="H26" s="12">
        <v>0</v>
      </c>
      <c r="I26" s="12">
        <v>0</v>
      </c>
      <c r="J26" s="12">
        <v>0</v>
      </c>
      <c r="K26" s="12">
        <v>0</v>
      </c>
      <c r="L26" s="12"/>
      <c r="M26" s="12">
        <f>(CLDN1!$E26*1)+(CLDN1!$F26*2)+(CLDN1!$G26*3)</f>
        <v>180</v>
      </c>
      <c r="N26" s="12">
        <f>(CLDN1!$I26*1)+(CLDN1!$J26*2)+(CLDN1!$K26*3)</f>
        <v>0</v>
      </c>
      <c r="O26" s="26" t="s">
        <v>36</v>
      </c>
    </row>
    <row r="27" spans="1:15" x14ac:dyDescent="0.3">
      <c r="A27" s="2" t="str">
        <f>_xlfn.CONCAT(CLDN1!$C27,"-",CLDN1!$B27)</f>
        <v>Small Intestine-10</v>
      </c>
      <c r="B27" s="12">
        <v>10</v>
      </c>
      <c r="C27" s="12" t="s">
        <v>11</v>
      </c>
      <c r="D27" s="12">
        <v>80</v>
      </c>
      <c r="E27" s="12">
        <v>60</v>
      </c>
      <c r="F27" s="12">
        <v>20</v>
      </c>
      <c r="G27" s="12">
        <v>0</v>
      </c>
      <c r="H27" s="12">
        <v>20</v>
      </c>
      <c r="I27" s="12">
        <v>0</v>
      </c>
      <c r="J27" s="12">
        <v>20</v>
      </c>
      <c r="K27" s="12">
        <v>0</v>
      </c>
      <c r="L27" s="12"/>
      <c r="M27" s="12">
        <f>(CLDN1!$E27*1)+(CLDN1!$F27*2)+(CLDN1!$G27*3)</f>
        <v>100</v>
      </c>
      <c r="N27" s="12">
        <f>(CLDN1!$I27*1)+(CLDN1!$J27*2)+(CLDN1!$K27*3)</f>
        <v>40</v>
      </c>
      <c r="O27" s="26" t="s">
        <v>36</v>
      </c>
    </row>
    <row r="28" spans="1:15" x14ac:dyDescent="0.3">
      <c r="A28" s="2" t="str">
        <f>_xlfn.CONCAT(CLDN1!$C28,"-",CLDN1!$B28)</f>
        <v>Large Intestine-10</v>
      </c>
      <c r="B28" s="12">
        <v>10</v>
      </c>
      <c r="C28" s="12" t="s">
        <v>12</v>
      </c>
      <c r="D28" s="12">
        <v>100</v>
      </c>
      <c r="E28" s="12">
        <v>80</v>
      </c>
      <c r="F28" s="12">
        <v>20</v>
      </c>
      <c r="G28" s="12">
        <v>0</v>
      </c>
      <c r="H28" s="12">
        <v>40</v>
      </c>
      <c r="I28" s="12">
        <v>10</v>
      </c>
      <c r="J28" s="12">
        <v>30</v>
      </c>
      <c r="K28" s="12">
        <v>0</v>
      </c>
      <c r="L28" s="12"/>
      <c r="M28" s="12">
        <f>(CLDN1!$E28*1)+(CLDN1!$F28*2)+(CLDN1!$G28*3)</f>
        <v>120</v>
      </c>
      <c r="N28" s="12">
        <f>(CLDN1!$I28*1)+(CLDN1!$J28*2)+(CLDN1!$K28*3)</f>
        <v>70</v>
      </c>
      <c r="O28" s="26" t="s">
        <v>36</v>
      </c>
    </row>
    <row r="29" spans="1:15" x14ac:dyDescent="0.3">
      <c r="A29" s="2" t="str">
        <f>_xlfn.CONCAT(CLDN1!$C29,"-",CLDN1!$B29)</f>
        <v>Rumen-11</v>
      </c>
      <c r="B29" s="16">
        <v>11</v>
      </c>
      <c r="C29" s="16" t="s">
        <v>0</v>
      </c>
      <c r="D29" s="16">
        <v>90</v>
      </c>
      <c r="E29" s="16">
        <v>20</v>
      </c>
      <c r="F29" s="16">
        <v>60</v>
      </c>
      <c r="G29" s="16">
        <v>10</v>
      </c>
      <c r="H29" s="16">
        <v>0</v>
      </c>
      <c r="I29" s="16">
        <v>0</v>
      </c>
      <c r="J29" s="16">
        <v>0</v>
      </c>
      <c r="K29" s="16">
        <v>0</v>
      </c>
      <c r="L29" s="16"/>
      <c r="M29" s="16">
        <f>(CLDN1!$E29*1)+(CLDN1!$F29*2)+(CLDN1!$G29*3)</f>
        <v>170</v>
      </c>
      <c r="N29" s="16">
        <f>(CLDN1!$I29*1)+(CLDN1!$J29*2)+(CLDN1!$K29*3)</f>
        <v>0</v>
      </c>
      <c r="O29" s="27" t="s">
        <v>36</v>
      </c>
    </row>
    <row r="30" spans="1:15" x14ac:dyDescent="0.3">
      <c r="A30" s="2" t="str">
        <f>_xlfn.CONCAT(CLDN1!$C30,"-",CLDN1!$B30)</f>
        <v>Small Intestine-11</v>
      </c>
      <c r="B30" s="16">
        <v>11</v>
      </c>
      <c r="C30" s="16" t="s">
        <v>11</v>
      </c>
      <c r="D30" s="16">
        <v>100</v>
      </c>
      <c r="E30" s="16">
        <v>20</v>
      </c>
      <c r="F30" s="16">
        <v>70</v>
      </c>
      <c r="G30" s="16">
        <v>10</v>
      </c>
      <c r="H30" s="16">
        <v>10</v>
      </c>
      <c r="I30" s="16">
        <v>10</v>
      </c>
      <c r="J30" s="16">
        <v>0</v>
      </c>
      <c r="K30" s="16">
        <v>0</v>
      </c>
      <c r="L30" s="16"/>
      <c r="M30" s="16">
        <f>(CLDN1!$E30*1)+(CLDN1!$F30*2)+(CLDN1!$G30*3)</f>
        <v>190</v>
      </c>
      <c r="N30" s="16">
        <f>(CLDN1!$I30*1)+(CLDN1!$J30*2)+(CLDN1!$K30*3)</f>
        <v>10</v>
      </c>
      <c r="O30" s="27" t="s">
        <v>36</v>
      </c>
    </row>
    <row r="31" spans="1:15" x14ac:dyDescent="0.3">
      <c r="A31" s="2" t="str">
        <f>_xlfn.CONCAT(CLDN1!$C31,"-",CLDN1!$B31)</f>
        <v>Large Intestine-11</v>
      </c>
      <c r="B31" s="16">
        <v>11</v>
      </c>
      <c r="C31" s="16" t="s">
        <v>12</v>
      </c>
      <c r="D31" s="16">
        <v>70</v>
      </c>
      <c r="E31" s="16">
        <v>50</v>
      </c>
      <c r="F31" s="16">
        <v>20</v>
      </c>
      <c r="G31" s="16">
        <v>0</v>
      </c>
      <c r="H31" s="16">
        <v>40</v>
      </c>
      <c r="I31" s="16">
        <v>10</v>
      </c>
      <c r="J31" s="16">
        <v>20</v>
      </c>
      <c r="K31" s="16">
        <v>10</v>
      </c>
      <c r="L31" s="16"/>
      <c r="M31" s="16">
        <f>(CLDN1!$E31*1)+(CLDN1!$F31*2)+(CLDN1!$G31*3)</f>
        <v>90</v>
      </c>
      <c r="N31" s="16">
        <f>(CLDN1!$I31*1)+(CLDN1!$J31*2)+(CLDN1!$K31*3)</f>
        <v>80</v>
      </c>
      <c r="O31" s="27" t="s">
        <v>36</v>
      </c>
    </row>
    <row r="32" spans="1:15" x14ac:dyDescent="0.3">
      <c r="A32" s="2" t="str">
        <f>_xlfn.CONCAT(CLDN1!$C32,"-",CLDN1!$B32)</f>
        <v>Rumen-12</v>
      </c>
      <c r="B32" s="12">
        <v>12</v>
      </c>
      <c r="C32" s="12" t="s">
        <v>0</v>
      </c>
      <c r="D32" s="12">
        <v>70</v>
      </c>
      <c r="E32" s="12">
        <v>40</v>
      </c>
      <c r="F32" s="12">
        <v>30</v>
      </c>
      <c r="G32" s="12">
        <v>0</v>
      </c>
      <c r="H32" s="12">
        <v>0</v>
      </c>
      <c r="I32" s="12">
        <v>0</v>
      </c>
      <c r="J32" s="12">
        <v>0</v>
      </c>
      <c r="K32" s="12">
        <v>0</v>
      </c>
      <c r="L32" s="12" t="s">
        <v>22</v>
      </c>
      <c r="M32" s="12">
        <f>(CLDN1!$E32*1)+(CLDN1!$F32*2)+(CLDN1!$G32*3)</f>
        <v>100</v>
      </c>
      <c r="N32" s="12">
        <f>(CLDN1!$I32*1)+(CLDN1!$J32*2)+(CLDN1!$K32*3)</f>
        <v>0</v>
      </c>
      <c r="O32" s="26" t="s">
        <v>36</v>
      </c>
    </row>
    <row r="33" spans="1:15" x14ac:dyDescent="0.3">
      <c r="A33" s="2" t="str">
        <f>_xlfn.CONCAT(CLDN1!$C33,"-",CLDN1!$B33)</f>
        <v>Small Intestine-12</v>
      </c>
      <c r="B33" s="12">
        <v>12</v>
      </c>
      <c r="C33" s="12" t="s">
        <v>11</v>
      </c>
      <c r="D33" s="12">
        <v>80</v>
      </c>
      <c r="E33" s="12">
        <v>50</v>
      </c>
      <c r="F33" s="12">
        <v>30</v>
      </c>
      <c r="G33" s="12">
        <v>0</v>
      </c>
      <c r="H33" s="12">
        <v>40</v>
      </c>
      <c r="I33" s="12">
        <v>10</v>
      </c>
      <c r="J33" s="12">
        <v>20</v>
      </c>
      <c r="K33" s="12">
        <v>10</v>
      </c>
      <c r="L33" s="12"/>
      <c r="M33" s="12">
        <f>(CLDN1!$E33*1)+(CLDN1!$F33*2)+(CLDN1!$G33*3)</f>
        <v>110</v>
      </c>
      <c r="N33" s="12">
        <f>(CLDN1!$I33*1)+(CLDN1!$J33*2)+(CLDN1!$K33*3)</f>
        <v>80</v>
      </c>
      <c r="O33" s="26" t="s">
        <v>36</v>
      </c>
    </row>
    <row r="34" spans="1:15" x14ac:dyDescent="0.3">
      <c r="A34" s="2" t="str">
        <f>_xlfn.CONCAT(CLDN1!$C34,"-",CLDN1!$B34)</f>
        <v>Large Intestine-12</v>
      </c>
      <c r="B34" s="12">
        <v>12</v>
      </c>
      <c r="C34" s="12" t="s">
        <v>12</v>
      </c>
      <c r="D34" s="12" t="s">
        <v>23</v>
      </c>
      <c r="E34" s="12" t="s">
        <v>23</v>
      </c>
      <c r="F34" s="12" t="s">
        <v>23</v>
      </c>
      <c r="G34" s="12" t="s">
        <v>23</v>
      </c>
      <c r="H34" s="12" t="s">
        <v>23</v>
      </c>
      <c r="I34" s="12" t="s">
        <v>23</v>
      </c>
      <c r="J34" s="12" t="s">
        <v>23</v>
      </c>
      <c r="K34" s="12" t="s">
        <v>23</v>
      </c>
      <c r="L34" s="12" t="s">
        <v>24</v>
      </c>
      <c r="M34" s="12" t="e">
        <f>(CLDN1!$E34*1)+(CLDN1!$F34*2)+(CLDN1!$G34*3)</f>
        <v>#VALUE!</v>
      </c>
      <c r="N34" s="12" t="e">
        <f>(CLDN1!$I34*1)+(CLDN1!$J34*2)+(CLDN1!$K34*3)</f>
        <v>#VALUE!</v>
      </c>
      <c r="O34" s="26" t="s">
        <v>36</v>
      </c>
    </row>
    <row r="35" spans="1:15" x14ac:dyDescent="0.3">
      <c r="A35" s="2" t="str">
        <f>_xlfn.CONCAT(CLDN1!$C35,"-",CLDN1!$B35)</f>
        <v>Rumen-13</v>
      </c>
      <c r="B35" s="16">
        <v>13</v>
      </c>
      <c r="C35" s="16" t="s">
        <v>0</v>
      </c>
      <c r="D35" s="16">
        <v>50</v>
      </c>
      <c r="E35" s="16">
        <v>30</v>
      </c>
      <c r="F35" s="16">
        <v>20</v>
      </c>
      <c r="G35" s="16">
        <v>0</v>
      </c>
      <c r="H35" s="16">
        <v>0</v>
      </c>
      <c r="I35" s="16">
        <v>0</v>
      </c>
      <c r="J35" s="16">
        <v>0</v>
      </c>
      <c r="K35" s="16">
        <v>0</v>
      </c>
      <c r="L35" s="16"/>
      <c r="M35" s="16">
        <f>(CLDN1!$E35*1)+(CLDN1!$F35*2)+(CLDN1!$G35*3)</f>
        <v>70</v>
      </c>
      <c r="N35" s="16">
        <f>(CLDN1!$I35*1)+(CLDN1!$J35*2)+(CLDN1!$K35*3)</f>
        <v>0</v>
      </c>
      <c r="O35" s="27" t="s">
        <v>36</v>
      </c>
    </row>
    <row r="36" spans="1:15" x14ac:dyDescent="0.3">
      <c r="A36" s="2" t="str">
        <f>_xlfn.CONCAT(CLDN1!$C36,"-",CLDN1!$B36)</f>
        <v>Small Intestine-13</v>
      </c>
      <c r="B36" s="16">
        <v>13</v>
      </c>
      <c r="C36" s="16" t="s">
        <v>11</v>
      </c>
      <c r="D36" s="16">
        <v>90</v>
      </c>
      <c r="E36" s="16">
        <v>50</v>
      </c>
      <c r="F36" s="16">
        <v>20</v>
      </c>
      <c r="G36" s="16">
        <v>20</v>
      </c>
      <c r="H36" s="16">
        <v>30</v>
      </c>
      <c r="I36" s="16">
        <v>10</v>
      </c>
      <c r="J36" s="16">
        <v>20</v>
      </c>
      <c r="K36" s="16">
        <v>0</v>
      </c>
      <c r="L36" s="16"/>
      <c r="M36" s="16">
        <f>(CLDN1!$E36*1)+(CLDN1!$F36*2)+(CLDN1!$G36*3)</f>
        <v>150</v>
      </c>
      <c r="N36" s="16">
        <f>(CLDN1!$I36*1)+(CLDN1!$J36*2)+(CLDN1!$K36*3)</f>
        <v>50</v>
      </c>
      <c r="O36" s="27" t="s">
        <v>36</v>
      </c>
    </row>
    <row r="37" spans="1:15" x14ac:dyDescent="0.3">
      <c r="A37" s="2" t="str">
        <f>_xlfn.CONCAT(CLDN1!$C37,"-",CLDN1!$B37)</f>
        <v>Large Intestine-13</v>
      </c>
      <c r="B37" s="16">
        <v>13</v>
      </c>
      <c r="C37" s="16" t="s">
        <v>12</v>
      </c>
      <c r="D37" s="16">
        <v>90</v>
      </c>
      <c r="E37" s="16">
        <v>30</v>
      </c>
      <c r="F37" s="16">
        <v>50</v>
      </c>
      <c r="G37" s="16">
        <v>10</v>
      </c>
      <c r="H37" s="16">
        <v>70</v>
      </c>
      <c r="I37" s="16">
        <v>20</v>
      </c>
      <c r="J37" s="16">
        <v>30</v>
      </c>
      <c r="K37" s="16">
        <v>20</v>
      </c>
      <c r="L37" s="16"/>
      <c r="M37" s="16">
        <f>(CLDN1!$E37*1)+(CLDN1!$F37*2)+(CLDN1!$G37*3)</f>
        <v>160</v>
      </c>
      <c r="N37" s="16">
        <f>(CLDN1!$I37*1)+(CLDN1!$J37*2)+(CLDN1!$K37*3)</f>
        <v>140</v>
      </c>
      <c r="O37" s="27" t="s">
        <v>36</v>
      </c>
    </row>
    <row r="38" spans="1:15" x14ac:dyDescent="0.3">
      <c r="A38" s="2" t="str">
        <f>_xlfn.CONCAT(CLDN1!$C38,"-",CLDN1!$B38)</f>
        <v>Rumen-14</v>
      </c>
      <c r="B38" s="12">
        <v>14</v>
      </c>
      <c r="C38" s="12" t="s">
        <v>0</v>
      </c>
      <c r="D38" s="12">
        <v>80</v>
      </c>
      <c r="E38" s="12">
        <v>20</v>
      </c>
      <c r="F38" s="12">
        <v>50</v>
      </c>
      <c r="G38" s="12">
        <v>10</v>
      </c>
      <c r="H38" s="12">
        <v>30</v>
      </c>
      <c r="I38" s="12">
        <v>0</v>
      </c>
      <c r="J38" s="12">
        <v>10</v>
      </c>
      <c r="K38" s="12">
        <v>20</v>
      </c>
      <c r="L38" s="12"/>
      <c r="M38" s="12">
        <f>(CLDN1!$E38*1)+(CLDN1!$F38*2)+(CLDN1!$G38*3)</f>
        <v>150</v>
      </c>
      <c r="N38" s="12">
        <f>(CLDN1!$I38*1)+(CLDN1!$J38*2)+(CLDN1!$K38*3)</f>
        <v>80</v>
      </c>
      <c r="O38" s="26" t="s">
        <v>36</v>
      </c>
    </row>
    <row r="39" spans="1:15" x14ac:dyDescent="0.3">
      <c r="A39" s="2" t="str">
        <f>_xlfn.CONCAT(CLDN1!$C39,"-",CLDN1!$B39)</f>
        <v>Small Intestine-14</v>
      </c>
      <c r="B39" s="12">
        <v>14</v>
      </c>
      <c r="C39" s="12" t="s">
        <v>11</v>
      </c>
      <c r="D39" s="12">
        <v>60</v>
      </c>
      <c r="E39" s="12">
        <v>20</v>
      </c>
      <c r="F39" s="12">
        <v>30</v>
      </c>
      <c r="G39" s="12">
        <v>10</v>
      </c>
      <c r="H39" s="12">
        <v>30</v>
      </c>
      <c r="I39" s="12">
        <v>20</v>
      </c>
      <c r="J39" s="12">
        <v>10</v>
      </c>
      <c r="K39" s="12">
        <v>0</v>
      </c>
      <c r="L39" s="12"/>
      <c r="M39" s="12">
        <f>(CLDN1!$E39*1)+(CLDN1!$F39*2)+(CLDN1!$G39*3)</f>
        <v>110</v>
      </c>
      <c r="N39" s="12">
        <f>(CLDN1!$I39*1)+(CLDN1!$J39*2)+(CLDN1!$K39*3)</f>
        <v>40</v>
      </c>
      <c r="O39" s="26" t="s">
        <v>36</v>
      </c>
    </row>
    <row r="40" spans="1:15" x14ac:dyDescent="0.3">
      <c r="A40" s="2" t="str">
        <f>_xlfn.CONCAT(CLDN1!$C40,"-",CLDN1!$B40)</f>
        <v>Large Intestine-14</v>
      </c>
      <c r="B40" s="12">
        <v>14</v>
      </c>
      <c r="C40" s="12" t="s">
        <v>12</v>
      </c>
      <c r="D40" s="12">
        <v>80</v>
      </c>
      <c r="E40" s="12">
        <v>50</v>
      </c>
      <c r="F40" s="12">
        <v>20</v>
      </c>
      <c r="G40" s="12">
        <v>10</v>
      </c>
      <c r="H40" s="12">
        <v>40</v>
      </c>
      <c r="I40" s="12">
        <v>10</v>
      </c>
      <c r="J40" s="12">
        <v>20</v>
      </c>
      <c r="K40" s="12">
        <v>10</v>
      </c>
      <c r="L40" s="12"/>
      <c r="M40" s="12">
        <f>(CLDN1!$E40*1)+(CLDN1!$F40*2)+(CLDN1!$G40*3)</f>
        <v>120</v>
      </c>
      <c r="N40" s="12">
        <f>(CLDN1!$I40*1)+(CLDN1!$J40*2)+(CLDN1!$K40*3)</f>
        <v>80</v>
      </c>
      <c r="O40" s="26" t="s">
        <v>36</v>
      </c>
    </row>
    <row r="41" spans="1:15" x14ac:dyDescent="0.3">
      <c r="A41" s="2" t="str">
        <f>_xlfn.CONCAT(CLDN1!$C41,"-",CLDN1!$B41)</f>
        <v>Rumen-15</v>
      </c>
      <c r="B41" s="16">
        <v>15</v>
      </c>
      <c r="C41" s="16" t="s">
        <v>0</v>
      </c>
      <c r="D41" s="16">
        <v>40</v>
      </c>
      <c r="E41" s="16">
        <v>20</v>
      </c>
      <c r="F41" s="16">
        <v>20</v>
      </c>
      <c r="G41" s="16">
        <v>0</v>
      </c>
      <c r="H41" s="16">
        <v>0</v>
      </c>
      <c r="I41" s="16">
        <v>0</v>
      </c>
      <c r="J41" s="16">
        <v>0</v>
      </c>
      <c r="K41" s="16">
        <v>0</v>
      </c>
      <c r="L41" s="16"/>
      <c r="M41" s="16">
        <f>(CLDN1!$E41*1)+(CLDN1!$F41*2)+(CLDN1!$G41*3)</f>
        <v>60</v>
      </c>
      <c r="N41" s="16">
        <f>(CLDN1!$I41*1)+(CLDN1!$J41*2)+(CLDN1!$K41*3)</f>
        <v>0</v>
      </c>
      <c r="O41" s="27" t="s">
        <v>36</v>
      </c>
    </row>
    <row r="42" spans="1:15" x14ac:dyDescent="0.3">
      <c r="A42" s="2" t="str">
        <f>_xlfn.CONCAT(CLDN1!$C42,"-",CLDN1!$B42)</f>
        <v>Small Intestine-15</v>
      </c>
      <c r="B42" s="16">
        <v>15</v>
      </c>
      <c r="C42" s="16" t="s">
        <v>11</v>
      </c>
      <c r="D42" s="16">
        <v>40</v>
      </c>
      <c r="E42" s="16">
        <v>20</v>
      </c>
      <c r="F42" s="16">
        <v>20</v>
      </c>
      <c r="G42" s="16">
        <v>0</v>
      </c>
      <c r="H42" s="16">
        <v>10</v>
      </c>
      <c r="I42" s="16">
        <v>0</v>
      </c>
      <c r="J42" s="16">
        <v>10</v>
      </c>
      <c r="K42" s="16">
        <v>0</v>
      </c>
      <c r="L42" s="16"/>
      <c r="M42" s="16">
        <f>(CLDN1!$E42*1)+(CLDN1!$F42*2)+(CLDN1!$G42*3)</f>
        <v>60</v>
      </c>
      <c r="N42" s="16">
        <f>(CLDN1!$I42*1)+(CLDN1!$J42*2)+(CLDN1!$K42*3)</f>
        <v>20</v>
      </c>
      <c r="O42" s="27" t="s">
        <v>36</v>
      </c>
    </row>
    <row r="43" spans="1:15" x14ac:dyDescent="0.3">
      <c r="A43" s="2" t="str">
        <f>_xlfn.CONCAT(CLDN1!$C43,"-",CLDN1!$B43)</f>
        <v>Large Intestine-15</v>
      </c>
      <c r="B43" s="16">
        <v>15</v>
      </c>
      <c r="C43" s="16" t="s">
        <v>12</v>
      </c>
      <c r="D43" s="16">
        <v>80</v>
      </c>
      <c r="E43" s="16">
        <v>10</v>
      </c>
      <c r="F43" s="16">
        <v>60</v>
      </c>
      <c r="G43" s="16">
        <v>10</v>
      </c>
      <c r="H43" s="16">
        <v>40</v>
      </c>
      <c r="I43" s="16">
        <v>0</v>
      </c>
      <c r="J43" s="16">
        <v>20</v>
      </c>
      <c r="K43" s="16">
        <v>20</v>
      </c>
      <c r="L43" s="16"/>
      <c r="M43" s="16">
        <f>(CLDN1!$E43*1)+(CLDN1!$F43*2)+(CLDN1!$G43*3)</f>
        <v>160</v>
      </c>
      <c r="N43" s="16">
        <f>(CLDN1!$I43*1)+(CLDN1!$J43*2)+(CLDN1!$K43*3)</f>
        <v>100</v>
      </c>
      <c r="O43" s="27" t="s">
        <v>36</v>
      </c>
    </row>
    <row r="44" spans="1:15" x14ac:dyDescent="0.3">
      <c r="A44" s="2" t="str">
        <f>_xlfn.CONCAT(CLDN1!$C44,"-",CLDN1!$B44)</f>
        <v>Rumen-16</v>
      </c>
      <c r="B44" s="12">
        <v>16</v>
      </c>
      <c r="C44" s="12" t="s">
        <v>0</v>
      </c>
      <c r="D44" s="12">
        <v>40</v>
      </c>
      <c r="E44" s="12">
        <v>10</v>
      </c>
      <c r="F44" s="12">
        <v>30</v>
      </c>
      <c r="G44" s="12">
        <v>0</v>
      </c>
      <c r="H44" s="12">
        <v>0</v>
      </c>
      <c r="I44" s="12">
        <v>0</v>
      </c>
      <c r="J44" s="12">
        <v>0</v>
      </c>
      <c r="K44" s="12"/>
      <c r="L44" s="12" t="s">
        <v>25</v>
      </c>
      <c r="M44" s="12">
        <f>(CLDN1!$E44*1)+(CLDN1!$F44*2)+(CLDN1!$G44*3)</f>
        <v>70</v>
      </c>
      <c r="N44" s="12">
        <f>(CLDN1!$I44*1)+(CLDN1!$J44*2)+(CLDN1!$K44*3)</f>
        <v>0</v>
      </c>
      <c r="O44" s="26" t="s">
        <v>36</v>
      </c>
    </row>
    <row r="45" spans="1:15" x14ac:dyDescent="0.3">
      <c r="A45" s="2" t="str">
        <f>_xlfn.CONCAT(CLDN1!$C45,"-",CLDN1!$B45)</f>
        <v>Small Intestine-16</v>
      </c>
      <c r="B45" s="12">
        <v>16</v>
      </c>
      <c r="C45" s="12" t="s">
        <v>11</v>
      </c>
      <c r="D45" s="12">
        <v>50</v>
      </c>
      <c r="E45" s="12">
        <v>30</v>
      </c>
      <c r="F45" s="12">
        <v>20</v>
      </c>
      <c r="G45" s="12">
        <v>0</v>
      </c>
      <c r="H45" s="12">
        <v>60</v>
      </c>
      <c r="I45" s="12">
        <v>0</v>
      </c>
      <c r="J45" s="12">
        <v>20</v>
      </c>
      <c r="K45" s="12">
        <v>40</v>
      </c>
      <c r="L45" s="12"/>
      <c r="M45" s="12">
        <f>(CLDN1!$E45*1)+(CLDN1!$F45*2)+(CLDN1!$G45*3)</f>
        <v>70</v>
      </c>
      <c r="N45" s="12">
        <f>(CLDN1!$I45*1)+(CLDN1!$J45*2)+(CLDN1!$K45*3)</f>
        <v>160</v>
      </c>
      <c r="O45" s="26" t="s">
        <v>36</v>
      </c>
    </row>
    <row r="46" spans="1:15" x14ac:dyDescent="0.3">
      <c r="A46" s="2" t="str">
        <f>_xlfn.CONCAT(CLDN1!$C46,"-",CLDN1!$B46)</f>
        <v>Large Intestine-16</v>
      </c>
      <c r="B46" s="12">
        <v>16</v>
      </c>
      <c r="C46" s="12" t="s">
        <v>12</v>
      </c>
      <c r="D46" s="12">
        <v>40</v>
      </c>
      <c r="E46" s="12">
        <v>30</v>
      </c>
      <c r="F46" s="12">
        <v>10</v>
      </c>
      <c r="G46" s="12">
        <v>0</v>
      </c>
      <c r="H46" s="12">
        <v>40</v>
      </c>
      <c r="I46" s="12">
        <v>0</v>
      </c>
      <c r="J46" s="12">
        <v>20</v>
      </c>
      <c r="K46" s="12">
        <v>20</v>
      </c>
      <c r="L46" s="12"/>
      <c r="M46" s="12">
        <f>(CLDN1!$E46*1)+(CLDN1!$F46*2)+(CLDN1!$G46*3)</f>
        <v>50</v>
      </c>
      <c r="N46" s="12">
        <f>(CLDN1!$I46*1)+(CLDN1!$J46*2)+(CLDN1!$K46*3)</f>
        <v>100</v>
      </c>
      <c r="O46" s="26" t="s">
        <v>36</v>
      </c>
    </row>
    <row r="47" spans="1:15" x14ac:dyDescent="0.3">
      <c r="A47" s="2" t="str">
        <f>_xlfn.CONCAT(CLDN1!$C47,"-",CLDN1!$B47)</f>
        <v>Rumen-17</v>
      </c>
      <c r="B47" s="16">
        <v>17</v>
      </c>
      <c r="C47" s="16" t="s">
        <v>0</v>
      </c>
      <c r="D47" s="16">
        <v>70</v>
      </c>
      <c r="E47" s="16">
        <v>20</v>
      </c>
      <c r="F47" s="16">
        <v>50</v>
      </c>
      <c r="G47" s="16">
        <v>0</v>
      </c>
      <c r="H47" s="16">
        <v>0</v>
      </c>
      <c r="I47" s="16">
        <v>0</v>
      </c>
      <c r="J47" s="16">
        <v>0</v>
      </c>
      <c r="K47" s="16">
        <v>0</v>
      </c>
      <c r="L47" s="16" t="s">
        <v>26</v>
      </c>
      <c r="M47" s="16">
        <f>(CLDN1!$E47*1)+(CLDN1!$F47*2)+(CLDN1!$G47*3)</f>
        <v>120</v>
      </c>
      <c r="N47" s="16">
        <f>(CLDN1!$I47*1)+(CLDN1!$J47*2)+(CLDN1!$K47*3)</f>
        <v>0</v>
      </c>
      <c r="O47" s="27" t="s">
        <v>36</v>
      </c>
    </row>
    <row r="48" spans="1:15" x14ac:dyDescent="0.3">
      <c r="A48" s="2" t="str">
        <f>_xlfn.CONCAT(CLDN1!$C48,"-",CLDN1!$B48)</f>
        <v>Small Intestine-17</v>
      </c>
      <c r="B48" s="16">
        <v>17</v>
      </c>
      <c r="C48" s="16" t="s">
        <v>11</v>
      </c>
      <c r="D48" s="16">
        <v>40</v>
      </c>
      <c r="E48" s="16">
        <v>20</v>
      </c>
      <c r="F48" s="16">
        <v>20</v>
      </c>
      <c r="G48" s="16">
        <v>0</v>
      </c>
      <c r="H48" s="16">
        <v>40</v>
      </c>
      <c r="I48" s="16">
        <v>0</v>
      </c>
      <c r="J48" s="16">
        <v>30</v>
      </c>
      <c r="K48" s="16">
        <v>10</v>
      </c>
      <c r="L48" s="16"/>
      <c r="M48" s="16">
        <f>(CLDN1!$E48*1)+(CLDN1!$F48*2)+(CLDN1!$G48*3)</f>
        <v>60</v>
      </c>
      <c r="N48" s="16">
        <f>(CLDN1!$I48*1)+(CLDN1!$J48*2)+(CLDN1!$K48*3)</f>
        <v>90</v>
      </c>
      <c r="O48" s="27" t="s">
        <v>36</v>
      </c>
    </row>
    <row r="49" spans="1:15" x14ac:dyDescent="0.3">
      <c r="A49" s="2" t="str">
        <f>_xlfn.CONCAT(CLDN1!$C49,"-",CLDN1!$B49)</f>
        <v>Large Intestine-17</v>
      </c>
      <c r="B49" s="16">
        <v>17</v>
      </c>
      <c r="C49" s="16" t="s">
        <v>12</v>
      </c>
      <c r="D49" s="16">
        <v>40</v>
      </c>
      <c r="E49" s="16">
        <v>30</v>
      </c>
      <c r="F49" s="16">
        <v>10</v>
      </c>
      <c r="G49" s="16">
        <v>0</v>
      </c>
      <c r="H49" s="16">
        <v>40</v>
      </c>
      <c r="I49" s="16">
        <v>0</v>
      </c>
      <c r="J49" s="16">
        <v>10</v>
      </c>
      <c r="K49" s="16">
        <v>30</v>
      </c>
      <c r="L49" s="16"/>
      <c r="M49" s="16">
        <f>(CLDN1!$E49*1)+(CLDN1!$F49*2)+(CLDN1!$G49*3)</f>
        <v>50</v>
      </c>
      <c r="N49" s="16">
        <f>(CLDN1!$I49*1)+(CLDN1!$J49*2)+(CLDN1!$K49*3)</f>
        <v>110</v>
      </c>
      <c r="O49" s="27" t="s">
        <v>36</v>
      </c>
    </row>
    <row r="50" spans="1:15" x14ac:dyDescent="0.3">
      <c r="A50" s="2" t="str">
        <f>_xlfn.CONCAT(CLDN1!$C50,"-",CLDN1!$B50)</f>
        <v>Rumen-18</v>
      </c>
      <c r="B50" s="12">
        <v>18</v>
      </c>
      <c r="C50" s="12" t="s">
        <v>0</v>
      </c>
      <c r="D50" s="12">
        <v>70</v>
      </c>
      <c r="E50" s="12">
        <v>20</v>
      </c>
      <c r="F50" s="12">
        <v>40</v>
      </c>
      <c r="G50" s="12">
        <v>10</v>
      </c>
      <c r="H50" s="12">
        <v>0</v>
      </c>
      <c r="I50" s="12">
        <v>0</v>
      </c>
      <c r="J50" s="12">
        <v>0</v>
      </c>
      <c r="K50" s="12">
        <v>0</v>
      </c>
      <c r="L50" s="12"/>
      <c r="M50" s="12">
        <f>(CLDN1!$E50*1)+(CLDN1!$F50*2)+(CLDN1!$G50*3)</f>
        <v>130</v>
      </c>
      <c r="N50" s="12">
        <f>(CLDN1!$I50*1)+(CLDN1!$J50*2)+(CLDN1!$K50*3)</f>
        <v>0</v>
      </c>
      <c r="O50" s="26" t="s">
        <v>36</v>
      </c>
    </row>
    <row r="51" spans="1:15" x14ac:dyDescent="0.3">
      <c r="A51" s="2" t="str">
        <f>_xlfn.CONCAT(CLDN1!$C51,"-",CLDN1!$B51)</f>
        <v>Small Intestine-18</v>
      </c>
      <c r="B51" s="12">
        <v>18</v>
      </c>
      <c r="C51" s="12" t="s">
        <v>11</v>
      </c>
      <c r="D51" s="12">
        <v>70</v>
      </c>
      <c r="E51" s="12">
        <v>20</v>
      </c>
      <c r="F51" s="12">
        <v>50</v>
      </c>
      <c r="G51" s="12">
        <v>0</v>
      </c>
      <c r="H51" s="12">
        <v>50</v>
      </c>
      <c r="I51" s="12">
        <v>10</v>
      </c>
      <c r="J51" s="12">
        <v>20</v>
      </c>
      <c r="K51" s="12">
        <v>20</v>
      </c>
      <c r="L51" s="12"/>
      <c r="M51" s="12">
        <f>(CLDN1!$E51*1)+(CLDN1!$F51*2)+(CLDN1!$G51*3)</f>
        <v>120</v>
      </c>
      <c r="N51" s="12">
        <f>(CLDN1!$I51*1)+(CLDN1!$J51*2)+(CLDN1!$K51*3)</f>
        <v>110</v>
      </c>
      <c r="O51" s="26" t="s">
        <v>36</v>
      </c>
    </row>
    <row r="52" spans="1:15" x14ac:dyDescent="0.3">
      <c r="A52" s="2" t="str">
        <f>_xlfn.CONCAT(CLDN1!$C52,"-",CLDN1!$B52)</f>
        <v>Large Intestine-18</v>
      </c>
      <c r="B52" s="12">
        <v>18</v>
      </c>
      <c r="C52" s="12" t="s">
        <v>12</v>
      </c>
      <c r="D52" s="12" t="s">
        <v>23</v>
      </c>
      <c r="E52" s="12" t="s">
        <v>23</v>
      </c>
      <c r="F52" s="12" t="s">
        <v>23</v>
      </c>
      <c r="G52" s="12" t="s">
        <v>23</v>
      </c>
      <c r="H52" s="12" t="s">
        <v>23</v>
      </c>
      <c r="I52" s="12" t="s">
        <v>23</v>
      </c>
      <c r="J52" s="12" t="s">
        <v>23</v>
      </c>
      <c r="K52" s="12" t="s">
        <v>23</v>
      </c>
      <c r="L52" s="12" t="s">
        <v>24</v>
      </c>
      <c r="M52" s="12" t="e">
        <f>(CLDN1!$E52*1)+(CLDN1!$F52*2)+(CLDN1!$G52*3)</f>
        <v>#VALUE!</v>
      </c>
      <c r="N52" s="12" t="e">
        <f>(CLDN1!$I52*1)+(CLDN1!$J52*2)+(CLDN1!$K52*3)</f>
        <v>#VALUE!</v>
      </c>
      <c r="O52" s="26" t="s">
        <v>36</v>
      </c>
    </row>
    <row r="53" spans="1:15" x14ac:dyDescent="0.3">
      <c r="A53" s="2" t="str">
        <f>_xlfn.CONCAT(CLDN1!$C53,"-",CLDN1!$B53)</f>
        <v>Rumen-19</v>
      </c>
      <c r="B53" s="16">
        <v>19</v>
      </c>
      <c r="C53" s="16" t="s">
        <v>0</v>
      </c>
      <c r="D53" s="16">
        <v>30</v>
      </c>
      <c r="E53" s="16">
        <v>20</v>
      </c>
      <c r="F53" s="16">
        <v>10</v>
      </c>
      <c r="G53" s="16">
        <v>0</v>
      </c>
      <c r="H53" s="16">
        <v>0</v>
      </c>
      <c r="I53" s="16">
        <v>0</v>
      </c>
      <c r="J53" s="16">
        <v>0</v>
      </c>
      <c r="K53" s="16">
        <v>0</v>
      </c>
      <c r="L53" s="16"/>
      <c r="M53" s="16">
        <f>(CLDN1!$E53*1)+(CLDN1!$F53*2)+(CLDN1!$G53*3)</f>
        <v>40</v>
      </c>
      <c r="N53" s="16">
        <f>(CLDN1!$I53*1)+(CLDN1!$J53*2)+(CLDN1!$K53*3)</f>
        <v>0</v>
      </c>
      <c r="O53" s="27" t="s">
        <v>36</v>
      </c>
    </row>
    <row r="54" spans="1:15" x14ac:dyDescent="0.3">
      <c r="A54" s="2" t="str">
        <f>_xlfn.CONCAT(CLDN1!$C54,"-",CLDN1!$B54)</f>
        <v>Small Intestine-19</v>
      </c>
      <c r="B54" s="16">
        <v>19</v>
      </c>
      <c r="C54" s="16" t="s">
        <v>11</v>
      </c>
      <c r="D54" s="16">
        <v>80</v>
      </c>
      <c r="E54" s="16">
        <v>10</v>
      </c>
      <c r="F54" s="16">
        <v>50</v>
      </c>
      <c r="G54" s="16">
        <v>20</v>
      </c>
      <c r="H54" s="16">
        <v>20</v>
      </c>
      <c r="I54" s="16">
        <v>0</v>
      </c>
      <c r="J54" s="16">
        <v>10</v>
      </c>
      <c r="K54" s="16">
        <v>10</v>
      </c>
      <c r="L54" s="16"/>
      <c r="M54" s="16">
        <f>(CLDN1!$E54*1)+(CLDN1!$F54*2)+(CLDN1!$G54*3)</f>
        <v>170</v>
      </c>
      <c r="N54" s="16">
        <f>(CLDN1!$I54*1)+(CLDN1!$J54*2)+(CLDN1!$K54*3)</f>
        <v>50</v>
      </c>
      <c r="O54" s="27" t="s">
        <v>36</v>
      </c>
    </row>
    <row r="55" spans="1:15" x14ac:dyDescent="0.3">
      <c r="A55" s="2" t="str">
        <f>_xlfn.CONCAT(CLDN1!$C55,"-",CLDN1!$B55)</f>
        <v>Large Intestine-19</v>
      </c>
      <c r="B55" s="16">
        <v>19</v>
      </c>
      <c r="C55" s="16" t="s">
        <v>12</v>
      </c>
      <c r="D55" s="16">
        <v>70</v>
      </c>
      <c r="E55" s="16">
        <v>60</v>
      </c>
      <c r="F55" s="16">
        <v>10</v>
      </c>
      <c r="G55" s="16">
        <v>0</v>
      </c>
      <c r="H55" s="16">
        <v>50</v>
      </c>
      <c r="I55" s="16">
        <v>20</v>
      </c>
      <c r="J55" s="16">
        <v>10</v>
      </c>
      <c r="K55" s="16">
        <v>20</v>
      </c>
      <c r="L55" s="16"/>
      <c r="M55" s="16">
        <f>(CLDN1!$E55*1)+(CLDN1!$F55*2)+(CLDN1!$G55*3)</f>
        <v>80</v>
      </c>
      <c r="N55" s="16">
        <f>(CLDN1!$I55*1)+(CLDN1!$J55*2)+(CLDN1!$K55*3)</f>
        <v>100</v>
      </c>
      <c r="O55" s="27" t="s">
        <v>36</v>
      </c>
    </row>
    <row r="56" spans="1:15" x14ac:dyDescent="0.3">
      <c r="A56" s="2" t="str">
        <f>_xlfn.CONCAT(CLDN1!$C56,"-",CLDN1!$B56)</f>
        <v>Rumen-20</v>
      </c>
      <c r="B56" s="12">
        <v>20</v>
      </c>
      <c r="C56" s="12" t="s">
        <v>0</v>
      </c>
      <c r="D56" s="12">
        <v>80</v>
      </c>
      <c r="E56" s="12">
        <v>30</v>
      </c>
      <c r="F56" s="12">
        <v>50</v>
      </c>
      <c r="G56" s="12">
        <v>0</v>
      </c>
      <c r="H56" s="12">
        <v>20</v>
      </c>
      <c r="I56" s="12">
        <v>10</v>
      </c>
      <c r="J56" s="12">
        <v>10</v>
      </c>
      <c r="K56" s="12">
        <v>0</v>
      </c>
      <c r="L56" s="12"/>
      <c r="M56" s="12">
        <f>(CLDN1!$E56*1)+(CLDN1!$F56*2)+(CLDN1!$G56*3)</f>
        <v>130</v>
      </c>
      <c r="N56" s="12">
        <f>(CLDN1!$I56*1)+(CLDN1!$J56*2)+(CLDN1!$K56*3)</f>
        <v>30</v>
      </c>
      <c r="O56" s="26" t="s">
        <v>36</v>
      </c>
    </row>
    <row r="57" spans="1:15" x14ac:dyDescent="0.3">
      <c r="A57" s="2" t="str">
        <f>_xlfn.CONCAT(CLDN1!$C57,"-",CLDN1!$B57)</f>
        <v>Small Intestine-20</v>
      </c>
      <c r="B57" s="12">
        <v>20</v>
      </c>
      <c r="C57" s="12" t="s">
        <v>11</v>
      </c>
      <c r="D57" s="12">
        <v>80</v>
      </c>
      <c r="E57" s="12">
        <v>30</v>
      </c>
      <c r="F57" s="12">
        <v>40</v>
      </c>
      <c r="G57" s="12">
        <v>10</v>
      </c>
      <c r="H57" s="12">
        <v>50</v>
      </c>
      <c r="I57" s="12">
        <v>10</v>
      </c>
      <c r="J57" s="12">
        <v>30</v>
      </c>
      <c r="K57" s="12">
        <v>10</v>
      </c>
      <c r="L57" s="12"/>
      <c r="M57" s="12">
        <f>(CLDN1!$E57*1)+(CLDN1!$F57*2)+(CLDN1!$G57*3)</f>
        <v>140</v>
      </c>
      <c r="N57" s="12">
        <f>(CLDN1!$I57*1)+(CLDN1!$J57*2)+(CLDN1!$K57*3)</f>
        <v>100</v>
      </c>
      <c r="O57" s="26" t="s">
        <v>36</v>
      </c>
    </row>
    <row r="58" spans="1:15" x14ac:dyDescent="0.3">
      <c r="A58" s="2" t="str">
        <f>_xlfn.CONCAT(CLDN1!$C58,"-",CLDN1!$B58)</f>
        <v>Large Intestine-20</v>
      </c>
      <c r="B58" s="12">
        <v>20</v>
      </c>
      <c r="C58" s="12" t="s">
        <v>12</v>
      </c>
      <c r="D58" s="12">
        <v>80</v>
      </c>
      <c r="E58" s="12">
        <v>20</v>
      </c>
      <c r="F58" s="12">
        <v>50</v>
      </c>
      <c r="G58" s="12">
        <v>10</v>
      </c>
      <c r="H58" s="12">
        <v>30</v>
      </c>
      <c r="I58" s="12">
        <v>10</v>
      </c>
      <c r="J58" s="12">
        <v>20</v>
      </c>
      <c r="K58" s="12">
        <v>0</v>
      </c>
      <c r="L58" s="12"/>
      <c r="M58" s="12">
        <f>(CLDN1!$E58*1)+(CLDN1!$F58*2)+(CLDN1!$G58*3)</f>
        <v>150</v>
      </c>
      <c r="N58" s="12">
        <f>(CLDN1!$I58*1)+(CLDN1!$J58*2)+(CLDN1!$K58*3)</f>
        <v>50</v>
      </c>
      <c r="O58" s="26" t="s">
        <v>36</v>
      </c>
    </row>
    <row r="59" spans="1:15" x14ac:dyDescent="0.3">
      <c r="A59" s="2" t="str">
        <f>_xlfn.CONCAT(CLDN1!$C59,"-",CLDN1!$B59)</f>
        <v>Rumen-21</v>
      </c>
      <c r="B59" s="16">
        <v>21</v>
      </c>
      <c r="C59" s="16" t="s">
        <v>0</v>
      </c>
      <c r="D59" s="16">
        <v>40</v>
      </c>
      <c r="E59" s="16">
        <v>10</v>
      </c>
      <c r="F59" s="16">
        <v>30</v>
      </c>
      <c r="G59" s="16">
        <v>0</v>
      </c>
      <c r="H59" s="16">
        <v>0</v>
      </c>
      <c r="I59" s="16">
        <v>0</v>
      </c>
      <c r="J59" s="16">
        <v>0</v>
      </c>
      <c r="K59" s="16">
        <v>0</v>
      </c>
      <c r="L59" s="16"/>
      <c r="M59" s="16">
        <f>(CLDN1!$E59*1)+(CLDN1!$F59*2)+(CLDN1!$G59*3)</f>
        <v>70</v>
      </c>
      <c r="N59" s="16">
        <f>(CLDN1!$I59*1)+(CLDN1!$J59*2)+(CLDN1!$K59*3)</f>
        <v>0</v>
      </c>
      <c r="O59" s="27" t="s">
        <v>36</v>
      </c>
    </row>
    <row r="60" spans="1:15" x14ac:dyDescent="0.3">
      <c r="A60" s="2" t="str">
        <f>_xlfn.CONCAT(CLDN1!$C60,"-",CLDN1!$B60)</f>
        <v>Small Intestine-21</v>
      </c>
      <c r="B60" s="16">
        <v>21</v>
      </c>
      <c r="C60" s="16" t="s">
        <v>11</v>
      </c>
      <c r="D60" s="16">
        <v>40</v>
      </c>
      <c r="E60" s="16">
        <v>30</v>
      </c>
      <c r="F60" s="16">
        <v>10</v>
      </c>
      <c r="G60" s="16">
        <v>0</v>
      </c>
      <c r="H60" s="16">
        <v>20</v>
      </c>
      <c r="I60" s="16">
        <v>0</v>
      </c>
      <c r="J60" s="16">
        <v>10</v>
      </c>
      <c r="K60" s="16">
        <v>10</v>
      </c>
      <c r="L60" s="16"/>
      <c r="M60" s="16">
        <f>(CLDN1!$E60*1)+(CLDN1!$F60*2)+(CLDN1!$G60*3)</f>
        <v>50</v>
      </c>
      <c r="N60" s="16">
        <f>(CLDN1!$I60*1)+(CLDN1!$J60*2)+(CLDN1!$K60*3)</f>
        <v>50</v>
      </c>
      <c r="O60" s="27" t="s">
        <v>36</v>
      </c>
    </row>
    <row r="61" spans="1:15" x14ac:dyDescent="0.3">
      <c r="A61" s="2" t="str">
        <f>_xlfn.CONCAT(CLDN1!$C61,"-",CLDN1!$B61)</f>
        <v>Large Intestine-21</v>
      </c>
      <c r="B61" s="16">
        <v>21</v>
      </c>
      <c r="C61" s="16" t="s">
        <v>12</v>
      </c>
      <c r="D61" s="16">
        <v>50</v>
      </c>
      <c r="E61" s="16">
        <v>20</v>
      </c>
      <c r="F61" s="16">
        <v>30</v>
      </c>
      <c r="G61" s="16">
        <v>0</v>
      </c>
      <c r="H61" s="16">
        <v>20</v>
      </c>
      <c r="I61" s="16">
        <v>0</v>
      </c>
      <c r="J61" s="16">
        <v>10</v>
      </c>
      <c r="K61" s="16">
        <v>10</v>
      </c>
      <c r="L61" s="16"/>
      <c r="M61" s="16">
        <f>(CLDN1!$E61*1)+(CLDN1!$F61*2)+(CLDN1!$G61*3)</f>
        <v>80</v>
      </c>
      <c r="N61" s="16">
        <f>(CLDN1!$I61*1)+(CLDN1!$J61*2)+(CLDN1!$K61*3)</f>
        <v>50</v>
      </c>
      <c r="O61" s="27" t="s">
        <v>36</v>
      </c>
    </row>
    <row r="62" spans="1:15" x14ac:dyDescent="0.3">
      <c r="A62" s="2" t="str">
        <f>_xlfn.CONCAT(CLDN1!$C62,"-",CLDN1!$B62)</f>
        <v>Rumen-22</v>
      </c>
      <c r="B62" s="12">
        <v>22</v>
      </c>
      <c r="C62" s="12" t="s">
        <v>0</v>
      </c>
      <c r="D62" s="12">
        <v>80</v>
      </c>
      <c r="E62" s="12">
        <v>10</v>
      </c>
      <c r="F62" s="12">
        <v>60</v>
      </c>
      <c r="G62" s="12">
        <v>10</v>
      </c>
      <c r="H62" s="12">
        <v>10</v>
      </c>
      <c r="I62" s="12">
        <v>0</v>
      </c>
      <c r="J62" s="12">
        <v>10</v>
      </c>
      <c r="K62" s="12">
        <v>0</v>
      </c>
      <c r="L62" s="12"/>
      <c r="M62" s="12">
        <f>(CLDN1!$E62*1)+(CLDN1!$F62*2)+(CLDN1!$G62*3)</f>
        <v>160</v>
      </c>
      <c r="N62" s="12">
        <f>(CLDN1!$I62*1)+(CLDN1!$J62*2)+(CLDN1!$K62*3)</f>
        <v>20</v>
      </c>
      <c r="O62" s="26" t="s">
        <v>36</v>
      </c>
    </row>
    <row r="63" spans="1:15" x14ac:dyDescent="0.3">
      <c r="A63" s="2" t="str">
        <f>_xlfn.CONCAT(CLDN1!$C63,"-",CLDN1!$B63)</f>
        <v>Small Intestine-22</v>
      </c>
      <c r="B63" s="12">
        <v>22</v>
      </c>
      <c r="C63" s="12" t="s">
        <v>11</v>
      </c>
      <c r="D63" s="12">
        <v>50</v>
      </c>
      <c r="E63" s="12">
        <v>30</v>
      </c>
      <c r="F63" s="12">
        <v>20</v>
      </c>
      <c r="G63" s="12">
        <v>10</v>
      </c>
      <c r="H63" s="12">
        <v>30</v>
      </c>
      <c r="I63" s="12">
        <v>10</v>
      </c>
      <c r="J63" s="12">
        <v>20</v>
      </c>
      <c r="K63" s="12">
        <v>0</v>
      </c>
      <c r="L63" s="12"/>
      <c r="M63" s="12">
        <f>(CLDN1!$E63*1)+(CLDN1!$F63*2)+(CLDN1!$G63*3)</f>
        <v>100</v>
      </c>
      <c r="N63" s="12">
        <f>(CLDN1!$I63*1)+(CLDN1!$J63*2)+(CLDN1!$K63*3)</f>
        <v>50</v>
      </c>
      <c r="O63" s="26" t="s">
        <v>36</v>
      </c>
    </row>
    <row r="64" spans="1:15" x14ac:dyDescent="0.3">
      <c r="A64" s="2" t="str">
        <f>_xlfn.CONCAT(CLDN1!$C64,"-",CLDN1!$B64)</f>
        <v>Large Intestine-22</v>
      </c>
      <c r="B64" s="28">
        <v>22</v>
      </c>
      <c r="C64" s="28" t="s">
        <v>12</v>
      </c>
      <c r="D64" s="28">
        <v>70</v>
      </c>
      <c r="E64" s="28">
        <v>50</v>
      </c>
      <c r="F64" s="28">
        <v>20</v>
      </c>
      <c r="G64" s="28">
        <v>0</v>
      </c>
      <c r="H64" s="28">
        <v>20</v>
      </c>
      <c r="I64" s="28">
        <v>0</v>
      </c>
      <c r="J64" s="28">
        <v>10</v>
      </c>
      <c r="K64" s="28">
        <v>10</v>
      </c>
      <c r="L64" s="28"/>
      <c r="M64" s="28">
        <f>(CLDN1!$E64*1)+(CLDN1!$F64*2)+(CLDN1!$G64*3)</f>
        <v>90</v>
      </c>
      <c r="N64" s="28">
        <f>(CLDN1!$I64*1)+(CLDN1!$J64*2)+(CLDN1!$K64*3)</f>
        <v>50</v>
      </c>
      <c r="O64" s="29" t="s">
        <v>36</v>
      </c>
    </row>
    <row r="65" spans="1:15" x14ac:dyDescent="0.3">
      <c r="A65" s="5" t="str">
        <f>_xlfn.CONCAT(CLDN1!$C65,"-",CLDN1!$B65)</f>
        <v>Rumen-1</v>
      </c>
      <c r="B65" s="12">
        <v>1</v>
      </c>
      <c r="C65" s="12" t="s">
        <v>0</v>
      </c>
      <c r="D65" s="12"/>
      <c r="E65" s="12"/>
      <c r="F65" s="12">
        <v>70</v>
      </c>
      <c r="G65" s="12">
        <v>30</v>
      </c>
      <c r="H65" s="12"/>
      <c r="I65" s="12"/>
      <c r="J65" s="12"/>
      <c r="K65" s="12"/>
      <c r="L65" s="12" t="s">
        <v>37</v>
      </c>
      <c r="M65" s="12">
        <f>(CLDN1!$E65*1)+(CLDN1!$F65*2)+(CLDN1!$G65*3)</f>
        <v>230</v>
      </c>
      <c r="N65" s="12">
        <f>(CLDN1!$I65*1)+(CLDN1!$J65*2)+(CLDN1!$K65*3)</f>
        <v>0</v>
      </c>
      <c r="O65" s="25" t="s">
        <v>44</v>
      </c>
    </row>
    <row r="66" spans="1:15" x14ac:dyDescent="0.3">
      <c r="A66" s="5" t="str">
        <f>_xlfn.CONCAT(CLDN1!$C66,"-",CLDN1!$B66)</f>
        <v>Small Intestine-1</v>
      </c>
      <c r="B66" s="12">
        <v>1</v>
      </c>
      <c r="C66" s="12" t="s">
        <v>11</v>
      </c>
      <c r="D66" s="12"/>
      <c r="E66" s="12"/>
      <c r="F66" s="12">
        <v>100</v>
      </c>
      <c r="G66" s="12"/>
      <c r="H66" s="12"/>
      <c r="I66" s="12"/>
      <c r="J66" s="12">
        <v>30</v>
      </c>
      <c r="K66" s="12"/>
      <c r="L66" s="30"/>
      <c r="M66" s="12">
        <f>(CLDN1!$E66*1)+(CLDN1!$F66*2)+(CLDN1!$G66*3)</f>
        <v>200</v>
      </c>
      <c r="N66" s="12">
        <f>(CLDN1!$I66*1)+(CLDN1!$J66*2)+(CLDN1!$K66*3)</f>
        <v>60</v>
      </c>
      <c r="O66" s="26" t="s">
        <v>44</v>
      </c>
    </row>
    <row r="67" spans="1:15" x14ac:dyDescent="0.3">
      <c r="A67" s="5" t="str">
        <f>_xlfn.CONCAT(CLDN1!$C67,"-",CLDN1!$B67)</f>
        <v>Large Intestine-1</v>
      </c>
      <c r="B67" s="12">
        <v>1</v>
      </c>
      <c r="C67" s="12" t="s">
        <v>12</v>
      </c>
      <c r="D67" s="12"/>
      <c r="E67" s="12"/>
      <c r="F67" s="12">
        <v>30</v>
      </c>
      <c r="G67" s="12">
        <v>70</v>
      </c>
      <c r="H67" s="12"/>
      <c r="I67" s="12">
        <v>20</v>
      </c>
      <c r="J67" s="12">
        <v>10</v>
      </c>
      <c r="K67" s="12"/>
      <c r="L67" s="30"/>
      <c r="M67" s="12">
        <f>(CLDN1!$E67*1)+(CLDN1!$F67*2)+(CLDN1!$G67*3)</f>
        <v>270</v>
      </c>
      <c r="N67" s="12">
        <f>(CLDN1!$I67*1)+(CLDN1!$J67*2)+(CLDN1!$K67*3)</f>
        <v>40</v>
      </c>
      <c r="O67" s="26" t="s">
        <v>44</v>
      </c>
    </row>
    <row r="68" spans="1:15" x14ac:dyDescent="0.3">
      <c r="A68" s="5" t="str">
        <f>_xlfn.CONCAT(CLDN1!$C68,"-",CLDN1!$B68)</f>
        <v>Rumen-2</v>
      </c>
      <c r="B68" s="16">
        <v>2</v>
      </c>
      <c r="C68" s="16" t="s">
        <v>0</v>
      </c>
      <c r="D68" s="16"/>
      <c r="E68" s="16">
        <v>10</v>
      </c>
      <c r="F68" s="16">
        <v>30</v>
      </c>
      <c r="G68" s="16">
        <v>50</v>
      </c>
      <c r="H68" s="16"/>
      <c r="I68" s="16"/>
      <c r="J68" s="16">
        <v>10</v>
      </c>
      <c r="K68" s="16"/>
      <c r="L68" s="31"/>
      <c r="M68" s="16">
        <f>(CLDN1!$E68*1)+(CLDN1!$F68*2)+(CLDN1!$G68*3)</f>
        <v>220</v>
      </c>
      <c r="N68" s="16">
        <f>(CLDN1!$I68*1)+(CLDN1!$J68*2)+(CLDN1!$K68*3)</f>
        <v>20</v>
      </c>
      <c r="O68" s="27" t="s">
        <v>44</v>
      </c>
    </row>
    <row r="69" spans="1:15" x14ac:dyDescent="0.3">
      <c r="A69" s="5" t="str">
        <f>_xlfn.CONCAT(CLDN1!$C69,"-",CLDN1!$B69)</f>
        <v>Small Intestine-2</v>
      </c>
      <c r="B69" s="16">
        <v>2</v>
      </c>
      <c r="C69" s="16" t="s">
        <v>11</v>
      </c>
      <c r="D69" s="16"/>
      <c r="E69" s="16"/>
      <c r="F69" s="16">
        <v>40</v>
      </c>
      <c r="G69" s="16">
        <v>60</v>
      </c>
      <c r="H69" s="16"/>
      <c r="I69" s="16"/>
      <c r="J69" s="16">
        <v>30</v>
      </c>
      <c r="K69" s="16">
        <v>30</v>
      </c>
      <c r="L69" s="31"/>
      <c r="M69" s="16">
        <f>(CLDN1!$E69*1)+(CLDN1!$F69*2)+(CLDN1!$G69*3)</f>
        <v>260</v>
      </c>
      <c r="N69" s="16">
        <f>(CLDN1!$I69*1)+(CLDN1!$J69*2)+(CLDN1!$K69*3)</f>
        <v>150</v>
      </c>
      <c r="O69" s="27" t="s">
        <v>44</v>
      </c>
    </row>
    <row r="70" spans="1:15" x14ac:dyDescent="0.3">
      <c r="A70" s="5" t="str">
        <f>_xlfn.CONCAT(CLDN1!$C70,"-",CLDN1!$B70)</f>
        <v>Large Intestine-2</v>
      </c>
      <c r="B70" s="16">
        <v>2</v>
      </c>
      <c r="C70" s="16" t="s">
        <v>12</v>
      </c>
      <c r="D70" s="16"/>
      <c r="E70" s="16"/>
      <c r="F70" s="16">
        <v>40</v>
      </c>
      <c r="G70" s="16">
        <v>60</v>
      </c>
      <c r="H70" s="16"/>
      <c r="I70" s="16"/>
      <c r="J70" s="16">
        <v>30</v>
      </c>
      <c r="K70" s="16">
        <v>40</v>
      </c>
      <c r="L70" s="31"/>
      <c r="M70" s="16">
        <f>(CLDN1!$E70*1)+(CLDN1!$F70*2)+(CLDN1!$G70*3)</f>
        <v>260</v>
      </c>
      <c r="N70" s="16">
        <f>(CLDN1!$I70*1)+(CLDN1!$J70*2)+(CLDN1!$K70*3)</f>
        <v>180</v>
      </c>
      <c r="O70" s="27" t="s">
        <v>44</v>
      </c>
    </row>
    <row r="71" spans="1:15" x14ac:dyDescent="0.3">
      <c r="A71" s="5" t="str">
        <f>_xlfn.CONCAT(CLDN1!$C71,"-",CLDN1!$B71)</f>
        <v>Rumen-3</v>
      </c>
      <c r="B71" s="12">
        <v>3</v>
      </c>
      <c r="C71" s="12" t="s">
        <v>0</v>
      </c>
      <c r="D71" s="12"/>
      <c r="E71" s="12"/>
      <c r="F71" s="12">
        <v>30</v>
      </c>
      <c r="G71" s="12">
        <v>60</v>
      </c>
      <c r="H71" s="12"/>
      <c r="I71" s="12"/>
      <c r="J71" s="12">
        <v>20</v>
      </c>
      <c r="K71" s="12"/>
      <c r="L71" s="30"/>
      <c r="M71" s="12">
        <f>(CLDN1!$E71*1)+(CLDN1!$F71*2)+(CLDN1!$G71*3)</f>
        <v>240</v>
      </c>
      <c r="N71" s="12">
        <f>(CLDN1!$I71*1)+(CLDN1!$J71*2)+(CLDN1!$K71*3)</f>
        <v>40</v>
      </c>
      <c r="O71" s="26" t="s">
        <v>44</v>
      </c>
    </row>
    <row r="72" spans="1:15" x14ac:dyDescent="0.3">
      <c r="A72" s="5" t="str">
        <f>_xlfn.CONCAT(CLDN1!$C72,"-",CLDN1!$B72)</f>
        <v>Small Intestine-3</v>
      </c>
      <c r="B72" s="12">
        <v>3</v>
      </c>
      <c r="C72" s="12" t="s">
        <v>11</v>
      </c>
      <c r="D72" s="12"/>
      <c r="E72" s="12"/>
      <c r="F72" s="12">
        <v>10</v>
      </c>
      <c r="G72" s="12">
        <v>90</v>
      </c>
      <c r="H72" s="12"/>
      <c r="I72" s="12"/>
      <c r="J72" s="12">
        <v>40</v>
      </c>
      <c r="K72" s="12">
        <v>10</v>
      </c>
      <c r="L72" s="30"/>
      <c r="M72" s="12">
        <f>(CLDN1!$E72*1)+(CLDN1!$F72*2)+(CLDN1!$G72*3)</f>
        <v>290</v>
      </c>
      <c r="N72" s="12">
        <f>(CLDN1!$I72*1)+(CLDN1!$J72*2)+(CLDN1!$K72*3)</f>
        <v>110</v>
      </c>
      <c r="O72" s="26" t="s">
        <v>44</v>
      </c>
    </row>
    <row r="73" spans="1:15" x14ac:dyDescent="0.3">
      <c r="A73" s="5" t="str">
        <f>_xlfn.CONCAT(CLDN1!$C73,"-",CLDN1!$B73)</f>
        <v>Large Intestine-3</v>
      </c>
      <c r="B73" s="12">
        <v>3</v>
      </c>
      <c r="C73" s="12" t="s">
        <v>12</v>
      </c>
      <c r="D73" s="12"/>
      <c r="E73" s="12"/>
      <c r="F73" s="12">
        <v>40</v>
      </c>
      <c r="G73" s="12">
        <v>60</v>
      </c>
      <c r="H73" s="12"/>
      <c r="I73" s="12"/>
      <c r="J73" s="12">
        <v>30</v>
      </c>
      <c r="K73" s="12">
        <v>20</v>
      </c>
      <c r="L73" s="30"/>
      <c r="M73" s="12">
        <f>(CLDN1!$E73*1)+(CLDN1!$F73*2)+(CLDN1!$G73*3)</f>
        <v>260</v>
      </c>
      <c r="N73" s="12">
        <f>(CLDN1!$I73*1)+(CLDN1!$J73*2)+(CLDN1!$K73*3)</f>
        <v>120</v>
      </c>
      <c r="O73" s="26" t="s">
        <v>44</v>
      </c>
    </row>
    <row r="74" spans="1:15" x14ac:dyDescent="0.3">
      <c r="A74" s="5" t="str">
        <f>_xlfn.CONCAT(CLDN1!$C74,"-",CLDN1!$B74)</f>
        <v>Rumen-4</v>
      </c>
      <c r="B74" s="16">
        <v>4</v>
      </c>
      <c r="C74" s="16" t="s">
        <v>0</v>
      </c>
      <c r="D74" s="16"/>
      <c r="E74" s="16"/>
      <c r="F74" s="16">
        <v>30</v>
      </c>
      <c r="G74" s="16">
        <v>30</v>
      </c>
      <c r="H74" s="16"/>
      <c r="I74" s="16"/>
      <c r="J74" s="16">
        <v>5</v>
      </c>
      <c r="K74" s="16"/>
      <c r="L74" s="31"/>
      <c r="M74" s="16">
        <f>(CLDN1!$E74*1)+(CLDN1!$F74*2)+(CLDN1!$G74*3)</f>
        <v>150</v>
      </c>
      <c r="N74" s="16">
        <f>(CLDN1!$I74*1)+(CLDN1!$J74*2)+(CLDN1!$K74*3)</f>
        <v>10</v>
      </c>
      <c r="O74" s="27" t="s">
        <v>44</v>
      </c>
    </row>
    <row r="75" spans="1:15" x14ac:dyDescent="0.3">
      <c r="A75" s="5" t="str">
        <f>_xlfn.CONCAT(CLDN1!$C75,"-",CLDN1!$B75)</f>
        <v>Small Intestine-4</v>
      </c>
      <c r="B75" s="16">
        <v>4</v>
      </c>
      <c r="C75" s="16" t="s">
        <v>11</v>
      </c>
      <c r="D75" s="16"/>
      <c r="E75" s="16"/>
      <c r="F75" s="16">
        <v>20</v>
      </c>
      <c r="G75" s="16">
        <v>80</v>
      </c>
      <c r="H75" s="16"/>
      <c r="I75" s="16"/>
      <c r="J75" s="16">
        <v>10</v>
      </c>
      <c r="K75" s="16">
        <v>30</v>
      </c>
      <c r="L75" s="31"/>
      <c r="M75" s="16">
        <f>(CLDN1!$E75*1)+(CLDN1!$F75*2)+(CLDN1!$G75*3)</f>
        <v>280</v>
      </c>
      <c r="N75" s="16">
        <f>(CLDN1!$I75*1)+(CLDN1!$J75*2)+(CLDN1!$K75*3)</f>
        <v>110</v>
      </c>
      <c r="O75" s="27" t="s">
        <v>44</v>
      </c>
    </row>
    <row r="76" spans="1:15" x14ac:dyDescent="0.3">
      <c r="A76" s="5" t="str">
        <f>_xlfn.CONCAT(CLDN1!$C76,"-",CLDN1!$B76)</f>
        <v>Large Intestine-4</v>
      </c>
      <c r="B76" s="16">
        <v>4</v>
      </c>
      <c r="C76" s="16" t="s">
        <v>12</v>
      </c>
      <c r="D76" s="16"/>
      <c r="E76" s="16"/>
      <c r="F76" s="16">
        <v>80</v>
      </c>
      <c r="G76" s="16">
        <v>20</v>
      </c>
      <c r="H76" s="16"/>
      <c r="I76" s="16"/>
      <c r="J76" s="16">
        <v>20</v>
      </c>
      <c r="K76" s="16">
        <v>30</v>
      </c>
      <c r="L76" s="31"/>
      <c r="M76" s="16">
        <f>(CLDN1!$E76*1)+(CLDN1!$F76*2)+(CLDN1!$G76*3)</f>
        <v>220</v>
      </c>
      <c r="N76" s="16">
        <f>(CLDN1!$I76*1)+(CLDN1!$J76*2)+(CLDN1!$K76*3)</f>
        <v>130</v>
      </c>
      <c r="O76" s="27" t="s">
        <v>44</v>
      </c>
    </row>
    <row r="77" spans="1:15" x14ac:dyDescent="0.3">
      <c r="A77" s="5" t="str">
        <f>_xlfn.CONCAT(CLDN1!$C77,"-",CLDN1!$B77)</f>
        <v>Rumen-6</v>
      </c>
      <c r="B77" s="12">
        <v>6</v>
      </c>
      <c r="C77" s="12" t="s">
        <v>0</v>
      </c>
      <c r="D77" s="12"/>
      <c r="E77" s="12">
        <v>10</v>
      </c>
      <c r="F77" s="12">
        <v>40</v>
      </c>
      <c r="G77" s="12">
        <v>50</v>
      </c>
      <c r="H77" s="12"/>
      <c r="I77" s="12"/>
      <c r="J77" s="12">
        <v>10</v>
      </c>
      <c r="K77" s="12"/>
      <c r="L77" s="30"/>
      <c r="M77" s="12">
        <f>(CLDN1!$E77*1)+(CLDN1!$F77*2)+(CLDN1!$G77*3)</f>
        <v>240</v>
      </c>
      <c r="N77" s="12">
        <f>(CLDN1!$I77*1)+(CLDN1!$J77*2)+(CLDN1!$K77*3)</f>
        <v>20</v>
      </c>
      <c r="O77" s="26" t="s">
        <v>44</v>
      </c>
    </row>
    <row r="78" spans="1:15" x14ac:dyDescent="0.3">
      <c r="A78" s="5" t="str">
        <f>_xlfn.CONCAT(CLDN1!$C78,"-",CLDN1!$B78)</f>
        <v>Small Intestine-6</v>
      </c>
      <c r="B78" s="12">
        <v>6</v>
      </c>
      <c r="C78" s="12" t="s">
        <v>11</v>
      </c>
      <c r="D78" s="12"/>
      <c r="E78" s="12"/>
      <c r="F78" s="12">
        <v>80</v>
      </c>
      <c r="G78" s="12">
        <v>20</v>
      </c>
      <c r="H78" s="12"/>
      <c r="I78" s="12"/>
      <c r="J78" s="12">
        <v>30</v>
      </c>
      <c r="K78" s="12">
        <v>40</v>
      </c>
      <c r="L78" s="30"/>
      <c r="M78" s="12">
        <f>(CLDN1!$E78*1)+(CLDN1!$F78*2)+(CLDN1!$G78*3)</f>
        <v>220</v>
      </c>
      <c r="N78" s="12">
        <f>(CLDN1!$I78*1)+(CLDN1!$J78*2)+(CLDN1!$K78*3)</f>
        <v>180</v>
      </c>
      <c r="O78" s="26" t="s">
        <v>44</v>
      </c>
    </row>
    <row r="79" spans="1:15" x14ac:dyDescent="0.3">
      <c r="A79" s="5" t="str">
        <f>_xlfn.CONCAT(CLDN1!$C79,"-",CLDN1!$B79)</f>
        <v>Large Intestine-6</v>
      </c>
      <c r="B79" s="12">
        <v>6</v>
      </c>
      <c r="C79" s="12" t="s">
        <v>12</v>
      </c>
      <c r="D79" s="12"/>
      <c r="E79" s="12">
        <v>50</v>
      </c>
      <c r="F79" s="12"/>
      <c r="G79" s="12">
        <v>50</v>
      </c>
      <c r="H79" s="12"/>
      <c r="I79" s="12"/>
      <c r="J79" s="12">
        <v>30</v>
      </c>
      <c r="K79" s="12">
        <v>20</v>
      </c>
      <c r="L79" s="30"/>
      <c r="M79" s="12">
        <f>(CLDN1!$E79*1)+(CLDN1!$F79*2)+(CLDN1!$G79*3)</f>
        <v>200</v>
      </c>
      <c r="N79" s="12">
        <f>(CLDN1!$I79*1)+(CLDN1!$J79*2)+(CLDN1!$K79*3)</f>
        <v>120</v>
      </c>
      <c r="O79" s="26" t="s">
        <v>44</v>
      </c>
    </row>
    <row r="80" spans="1:15" x14ac:dyDescent="0.3">
      <c r="A80" s="5" t="str">
        <f>_xlfn.CONCAT(CLDN1!$C80,"-",CLDN1!$B80)</f>
        <v>Rumen-7</v>
      </c>
      <c r="B80" s="16">
        <v>7</v>
      </c>
      <c r="C80" s="16" t="s">
        <v>0</v>
      </c>
      <c r="D80" s="16"/>
      <c r="E80" s="16">
        <v>10</v>
      </c>
      <c r="F80" s="16">
        <v>70</v>
      </c>
      <c r="G80" s="16">
        <v>10</v>
      </c>
      <c r="H80" s="16"/>
      <c r="I80" s="16"/>
      <c r="J80" s="16"/>
      <c r="K80" s="16">
        <v>5</v>
      </c>
      <c r="L80" s="31"/>
      <c r="M80" s="16">
        <f>(CLDN1!$E80*1)+(CLDN1!$F80*2)+(CLDN1!$G80*3)</f>
        <v>180</v>
      </c>
      <c r="N80" s="16">
        <f>(CLDN1!$I80*1)+(CLDN1!$J80*2)+(CLDN1!$K80*3)</f>
        <v>15</v>
      </c>
      <c r="O80" s="27" t="s">
        <v>44</v>
      </c>
    </row>
    <row r="81" spans="1:15" x14ac:dyDescent="0.3">
      <c r="A81" s="5" t="str">
        <f>_xlfn.CONCAT(CLDN1!$C81,"-",CLDN1!$B81)</f>
        <v>Small Intestine-7</v>
      </c>
      <c r="B81" s="16">
        <v>7</v>
      </c>
      <c r="C81" s="16" t="s">
        <v>11</v>
      </c>
      <c r="D81" s="16"/>
      <c r="E81" s="16"/>
      <c r="F81" s="16">
        <v>50</v>
      </c>
      <c r="G81" s="16">
        <v>50</v>
      </c>
      <c r="H81" s="16"/>
      <c r="I81" s="16">
        <v>20</v>
      </c>
      <c r="J81" s="16">
        <v>30</v>
      </c>
      <c r="K81" s="16">
        <v>10</v>
      </c>
      <c r="L81" s="31"/>
      <c r="M81" s="16">
        <f>(CLDN1!$E81*1)+(CLDN1!$F81*2)+(CLDN1!$G81*3)</f>
        <v>250</v>
      </c>
      <c r="N81" s="16">
        <f>(CLDN1!$I81*1)+(CLDN1!$J81*2)+(CLDN1!$K81*3)</f>
        <v>110</v>
      </c>
      <c r="O81" s="27" t="s">
        <v>44</v>
      </c>
    </row>
    <row r="82" spans="1:15" x14ac:dyDescent="0.3">
      <c r="A82" s="5" t="str">
        <f>_xlfn.CONCAT(CLDN1!$C82,"-",CLDN1!$B82)</f>
        <v>Large Intestine-7</v>
      </c>
      <c r="B82" s="16">
        <v>7</v>
      </c>
      <c r="C82" s="16" t="s">
        <v>12</v>
      </c>
      <c r="D82" s="16"/>
      <c r="E82" s="16"/>
      <c r="F82" s="16">
        <v>30</v>
      </c>
      <c r="G82" s="16">
        <v>70</v>
      </c>
      <c r="H82" s="16"/>
      <c r="I82" s="16"/>
      <c r="J82" s="16"/>
      <c r="K82" s="16">
        <v>15</v>
      </c>
      <c r="L82" s="31"/>
      <c r="M82" s="16">
        <f>(CLDN1!$E82*1)+(CLDN1!$F82*2)+(CLDN1!$G82*3)</f>
        <v>270</v>
      </c>
      <c r="N82" s="16">
        <f>(CLDN1!$I82*1)+(CLDN1!$J82*2)+(CLDN1!$K82*3)</f>
        <v>45</v>
      </c>
      <c r="O82" s="27" t="s">
        <v>44</v>
      </c>
    </row>
    <row r="83" spans="1:15" x14ac:dyDescent="0.3">
      <c r="A83" s="5" t="str">
        <f>_xlfn.CONCAT(CLDN1!$C83,"-",CLDN1!$B83)</f>
        <v>Rumen-8</v>
      </c>
      <c r="B83" s="12">
        <v>8</v>
      </c>
      <c r="C83" s="12" t="s">
        <v>0</v>
      </c>
      <c r="D83" s="12"/>
      <c r="E83" s="12">
        <v>10</v>
      </c>
      <c r="F83" s="12">
        <v>30</v>
      </c>
      <c r="G83" s="12">
        <v>50</v>
      </c>
      <c r="H83" s="12"/>
      <c r="I83" s="12"/>
      <c r="J83" s="12">
        <v>10</v>
      </c>
      <c r="K83" s="12"/>
      <c r="L83" s="30"/>
      <c r="M83" s="12">
        <f>(CLDN1!$E83*1)+(CLDN1!$F83*2)+(CLDN1!$G83*3)</f>
        <v>220</v>
      </c>
      <c r="N83" s="12">
        <f>(CLDN1!$I83*1)+(CLDN1!$J83*2)+(CLDN1!$K83*3)</f>
        <v>20</v>
      </c>
      <c r="O83" s="26" t="s">
        <v>44</v>
      </c>
    </row>
    <row r="84" spans="1:15" x14ac:dyDescent="0.3">
      <c r="A84" s="5" t="str">
        <f>_xlfn.CONCAT(CLDN1!$C84,"-",CLDN1!$B84)</f>
        <v>Small Intestine-8</v>
      </c>
      <c r="B84" s="12">
        <v>8</v>
      </c>
      <c r="C84" s="12" t="s">
        <v>11</v>
      </c>
      <c r="D84" s="12"/>
      <c r="E84" s="12">
        <v>20</v>
      </c>
      <c r="F84" s="12">
        <v>30</v>
      </c>
      <c r="G84" s="12">
        <v>50</v>
      </c>
      <c r="H84" s="12"/>
      <c r="I84" s="12">
        <v>10</v>
      </c>
      <c r="J84" s="12">
        <v>20</v>
      </c>
      <c r="K84" s="12">
        <v>30</v>
      </c>
      <c r="L84" s="30"/>
      <c r="M84" s="12">
        <f>(CLDN1!$E84*1)+(CLDN1!$F84*2)+(CLDN1!$G84*3)</f>
        <v>230</v>
      </c>
      <c r="N84" s="12">
        <f>(CLDN1!$I84*1)+(CLDN1!$J84*2)+(CLDN1!$K84*3)</f>
        <v>140</v>
      </c>
      <c r="O84" s="26" t="s">
        <v>44</v>
      </c>
    </row>
    <row r="85" spans="1:15" x14ac:dyDescent="0.3">
      <c r="A85" s="5" t="str">
        <f>_xlfn.CONCAT(CLDN1!$C85,"-",CLDN1!$B85)</f>
        <v>Large Intestine-8</v>
      </c>
      <c r="B85" s="12">
        <v>8</v>
      </c>
      <c r="C85" s="12" t="s">
        <v>12</v>
      </c>
      <c r="D85" s="12"/>
      <c r="E85" s="12">
        <v>20</v>
      </c>
      <c r="F85" s="12">
        <v>50</v>
      </c>
      <c r="G85" s="12">
        <v>30</v>
      </c>
      <c r="H85" s="12"/>
      <c r="I85" s="12">
        <v>10</v>
      </c>
      <c r="J85" s="12">
        <v>20</v>
      </c>
      <c r="K85" s="12">
        <v>10</v>
      </c>
      <c r="L85" s="30"/>
      <c r="M85" s="12">
        <f>(CLDN1!$E85*1)+(CLDN1!$F85*2)+(CLDN1!$G85*3)</f>
        <v>210</v>
      </c>
      <c r="N85" s="12">
        <f>(CLDN1!$I85*1)+(CLDN1!$J85*2)+(CLDN1!$K85*3)</f>
        <v>80</v>
      </c>
      <c r="O85" s="26" t="s">
        <v>44</v>
      </c>
    </row>
    <row r="86" spans="1:15" x14ac:dyDescent="0.3">
      <c r="A86" s="5" t="str">
        <f>_xlfn.CONCAT(CLDN1!$C86,"-",CLDN1!$B86)</f>
        <v>Rumen-9</v>
      </c>
      <c r="B86" s="16">
        <v>9</v>
      </c>
      <c r="C86" s="16" t="s">
        <v>0</v>
      </c>
      <c r="D86" s="16"/>
      <c r="E86" s="16">
        <v>40</v>
      </c>
      <c r="F86" s="16">
        <v>40</v>
      </c>
      <c r="G86" s="16">
        <v>10</v>
      </c>
      <c r="H86" s="16"/>
      <c r="I86" s="16"/>
      <c r="J86" s="16"/>
      <c r="K86" s="16">
        <v>5</v>
      </c>
      <c r="L86" s="31"/>
      <c r="M86" s="16">
        <f>(CLDN1!$E86*1)+(CLDN1!$F86*2)+(CLDN1!$G86*3)</f>
        <v>150</v>
      </c>
      <c r="N86" s="16">
        <f>(CLDN1!$I86*1)+(CLDN1!$J86*2)+(CLDN1!$K86*3)</f>
        <v>15</v>
      </c>
      <c r="O86" s="27" t="s">
        <v>44</v>
      </c>
    </row>
    <row r="87" spans="1:15" x14ac:dyDescent="0.3">
      <c r="A87" s="5" t="str">
        <f>_xlfn.CONCAT(CLDN1!$C87,"-",CLDN1!$B87)</f>
        <v>Small Intestine-9</v>
      </c>
      <c r="B87" s="16">
        <v>9</v>
      </c>
      <c r="C87" s="16" t="s">
        <v>11</v>
      </c>
      <c r="D87" s="16"/>
      <c r="E87" s="16"/>
      <c r="F87" s="16">
        <v>80</v>
      </c>
      <c r="G87" s="16">
        <v>20</v>
      </c>
      <c r="H87" s="16"/>
      <c r="I87" s="16">
        <v>30</v>
      </c>
      <c r="J87" s="16"/>
      <c r="K87" s="16">
        <v>10</v>
      </c>
      <c r="L87" s="31"/>
      <c r="M87" s="16">
        <f>(CLDN1!$E87*1)+(CLDN1!$F87*2)+(CLDN1!$G87*3)</f>
        <v>220</v>
      </c>
      <c r="N87" s="16">
        <f>(CLDN1!$I87*1)+(CLDN1!$J87*2)+(CLDN1!$K87*3)</f>
        <v>60</v>
      </c>
      <c r="O87" s="27" t="s">
        <v>44</v>
      </c>
    </row>
    <row r="88" spans="1:15" x14ac:dyDescent="0.3">
      <c r="A88" s="5" t="str">
        <f>_xlfn.CONCAT(CLDN1!$C88,"-",CLDN1!$B88)</f>
        <v>Large Intestine-9</v>
      </c>
      <c r="B88" s="16">
        <v>9</v>
      </c>
      <c r="C88" s="16" t="s">
        <v>12</v>
      </c>
      <c r="D88" s="16"/>
      <c r="E88" s="16">
        <v>10</v>
      </c>
      <c r="F88" s="16">
        <v>30</v>
      </c>
      <c r="G88" s="16">
        <v>50</v>
      </c>
      <c r="H88" s="16"/>
      <c r="I88" s="16">
        <v>20</v>
      </c>
      <c r="J88" s="16">
        <v>20</v>
      </c>
      <c r="K88" s="16">
        <v>20</v>
      </c>
      <c r="L88" s="31"/>
      <c r="M88" s="16">
        <f>(CLDN1!$E88*1)+(CLDN1!$F88*2)+(CLDN1!$G88*3)</f>
        <v>220</v>
      </c>
      <c r="N88" s="16">
        <f>(CLDN1!$I88*1)+(CLDN1!$J88*2)+(CLDN1!$K88*3)</f>
        <v>120</v>
      </c>
      <c r="O88" s="27" t="s">
        <v>44</v>
      </c>
    </row>
    <row r="89" spans="1:15" x14ac:dyDescent="0.3">
      <c r="A89" s="5" t="str">
        <f>_xlfn.CONCAT(CLDN1!$C89,"-",CLDN1!$B89)</f>
        <v>Rumen-10</v>
      </c>
      <c r="B89" s="12">
        <v>10</v>
      </c>
      <c r="C89" s="12" t="s">
        <v>0</v>
      </c>
      <c r="D89" s="12"/>
      <c r="E89" s="12"/>
      <c r="F89" s="12">
        <v>70</v>
      </c>
      <c r="G89" s="12">
        <v>30</v>
      </c>
      <c r="H89" s="12"/>
      <c r="I89" s="12"/>
      <c r="J89" s="12"/>
      <c r="K89" s="12"/>
      <c r="L89" s="30" t="s">
        <v>38</v>
      </c>
      <c r="M89" s="12">
        <f>(CLDN1!$E89*1)+(CLDN1!$F89*2)+(CLDN1!$G89*3)</f>
        <v>230</v>
      </c>
      <c r="N89" s="12">
        <f>(CLDN1!$I89*1)+(CLDN1!$J89*2)+(CLDN1!$K89*3)</f>
        <v>0</v>
      </c>
      <c r="O89" s="26" t="s">
        <v>44</v>
      </c>
    </row>
    <row r="90" spans="1:15" x14ac:dyDescent="0.3">
      <c r="A90" s="5" t="str">
        <f>_xlfn.CONCAT(CLDN1!$C90,"-",CLDN1!$B90)</f>
        <v>Small Intestine-10</v>
      </c>
      <c r="B90" s="12">
        <v>10</v>
      </c>
      <c r="C90" s="12" t="s">
        <v>11</v>
      </c>
      <c r="D90" s="12"/>
      <c r="E90" s="12"/>
      <c r="F90" s="12">
        <v>80</v>
      </c>
      <c r="G90" s="12">
        <v>20</v>
      </c>
      <c r="H90" s="12"/>
      <c r="I90" s="12"/>
      <c r="J90" s="12">
        <v>25</v>
      </c>
      <c r="K90" s="12">
        <v>25</v>
      </c>
      <c r="L90" s="30"/>
      <c r="M90" s="12">
        <f>(CLDN1!$E90*1)+(CLDN1!$F90*2)+(CLDN1!$G90*3)</f>
        <v>220</v>
      </c>
      <c r="N90" s="12">
        <f>(CLDN1!$I90*1)+(CLDN1!$J90*2)+(CLDN1!$K90*3)</f>
        <v>125</v>
      </c>
      <c r="O90" s="26" t="s">
        <v>44</v>
      </c>
    </row>
    <row r="91" spans="1:15" x14ac:dyDescent="0.3">
      <c r="A91" s="5" t="str">
        <f>_xlfn.CONCAT(CLDN1!$C91,"-",CLDN1!$B91)</f>
        <v>Large Intestine-10</v>
      </c>
      <c r="B91" s="12">
        <v>10</v>
      </c>
      <c r="C91" s="12" t="s">
        <v>12</v>
      </c>
      <c r="D91" s="12"/>
      <c r="E91" s="12"/>
      <c r="F91" s="12">
        <v>70</v>
      </c>
      <c r="G91" s="12">
        <v>30</v>
      </c>
      <c r="H91" s="12"/>
      <c r="I91" s="12"/>
      <c r="J91" s="12">
        <v>20</v>
      </c>
      <c r="K91" s="12">
        <v>10</v>
      </c>
      <c r="L91" s="30"/>
      <c r="M91" s="12">
        <f>(CLDN1!$E91*1)+(CLDN1!$F91*2)+(CLDN1!$G91*3)</f>
        <v>230</v>
      </c>
      <c r="N91" s="12">
        <f>(CLDN1!$I91*1)+(CLDN1!$J91*2)+(CLDN1!$K91*3)</f>
        <v>70</v>
      </c>
      <c r="O91" s="26" t="s">
        <v>44</v>
      </c>
    </row>
    <row r="92" spans="1:15" x14ac:dyDescent="0.3">
      <c r="A92" s="5" t="str">
        <f>_xlfn.CONCAT(CLDN1!$C92,"-",CLDN1!$B92)</f>
        <v>Rumen-11</v>
      </c>
      <c r="B92" s="16">
        <v>11</v>
      </c>
      <c r="C92" s="16" t="s">
        <v>0</v>
      </c>
      <c r="D92" s="16"/>
      <c r="E92" s="16"/>
      <c r="F92" s="16">
        <v>70</v>
      </c>
      <c r="G92" s="16">
        <v>30</v>
      </c>
      <c r="H92" s="16"/>
      <c r="I92" s="16">
        <v>30</v>
      </c>
      <c r="J92" s="16"/>
      <c r="K92" s="16"/>
      <c r="L92" s="31"/>
      <c r="M92" s="16">
        <f>(CLDN1!$E92*1)+(CLDN1!$F92*2)+(CLDN1!$G92*3)</f>
        <v>230</v>
      </c>
      <c r="N92" s="16">
        <f>(CLDN1!$I92*1)+(CLDN1!$J92*2)+(CLDN1!$K92*3)</f>
        <v>30</v>
      </c>
      <c r="O92" s="27" t="s">
        <v>44</v>
      </c>
    </row>
    <row r="93" spans="1:15" x14ac:dyDescent="0.3">
      <c r="A93" s="5" t="str">
        <f>_xlfn.CONCAT(CLDN1!$C93,"-",CLDN1!$B93)</f>
        <v>Small Intestine-11</v>
      </c>
      <c r="B93" s="16">
        <v>11</v>
      </c>
      <c r="C93" s="16" t="s">
        <v>11</v>
      </c>
      <c r="D93" s="16"/>
      <c r="E93" s="16"/>
      <c r="F93" s="16">
        <v>50</v>
      </c>
      <c r="G93" s="16">
        <v>50</v>
      </c>
      <c r="H93" s="16"/>
      <c r="I93" s="16"/>
      <c r="J93" s="16">
        <v>30</v>
      </c>
      <c r="K93" s="16">
        <v>10</v>
      </c>
      <c r="L93" s="31"/>
      <c r="M93" s="16">
        <f>(CLDN1!$E93*1)+(CLDN1!$F93*2)+(CLDN1!$G93*3)</f>
        <v>250</v>
      </c>
      <c r="N93" s="16">
        <f>(CLDN1!$I93*1)+(CLDN1!$J93*2)+(CLDN1!$K93*3)</f>
        <v>90</v>
      </c>
      <c r="O93" s="27" t="s">
        <v>44</v>
      </c>
    </row>
    <row r="94" spans="1:15" x14ac:dyDescent="0.3">
      <c r="A94" s="5" t="str">
        <f>_xlfn.CONCAT(CLDN1!$C94,"-",CLDN1!$B94)</f>
        <v>Large Intestine-11</v>
      </c>
      <c r="B94" s="16">
        <v>11</v>
      </c>
      <c r="C94" s="16" t="s">
        <v>12</v>
      </c>
      <c r="D94" s="16"/>
      <c r="E94" s="16"/>
      <c r="F94" s="16">
        <v>60</v>
      </c>
      <c r="G94" s="16">
        <v>49</v>
      </c>
      <c r="H94" s="16"/>
      <c r="I94" s="16"/>
      <c r="J94" s="16">
        <v>30</v>
      </c>
      <c r="K94" s="16">
        <v>10</v>
      </c>
      <c r="L94" s="31"/>
      <c r="M94" s="16">
        <f>(CLDN1!$E94*1)+(CLDN1!$F94*2)+(CLDN1!$G94*3)</f>
        <v>267</v>
      </c>
      <c r="N94" s="16">
        <f>(CLDN1!$I94*1)+(CLDN1!$J94*2)+(CLDN1!$K94*3)</f>
        <v>90</v>
      </c>
      <c r="O94" s="27" t="s">
        <v>44</v>
      </c>
    </row>
    <row r="95" spans="1:15" x14ac:dyDescent="0.3">
      <c r="A95" s="5" t="str">
        <f>_xlfn.CONCAT(CLDN1!$C95,"-",CLDN1!$B95)</f>
        <v>Rumen-12</v>
      </c>
      <c r="B95" s="12">
        <v>12</v>
      </c>
      <c r="C95" s="12" t="s">
        <v>0</v>
      </c>
      <c r="D95" s="12"/>
      <c r="E95" s="12"/>
      <c r="F95" s="12">
        <v>60</v>
      </c>
      <c r="G95" s="12">
        <v>40</v>
      </c>
      <c r="H95" s="12"/>
      <c r="I95" s="12"/>
      <c r="J95" s="12"/>
      <c r="K95" s="12"/>
      <c r="L95" s="30" t="s">
        <v>39</v>
      </c>
      <c r="M95" s="12">
        <f>(CLDN1!$E95*1)+(CLDN1!$F95*2)+(CLDN1!$G95*3)</f>
        <v>240</v>
      </c>
      <c r="N95" s="12">
        <f>(CLDN1!$I95*1)+(CLDN1!$J95*2)+(CLDN1!$K95*3)</f>
        <v>0</v>
      </c>
      <c r="O95" s="26" t="s">
        <v>44</v>
      </c>
    </row>
    <row r="96" spans="1:15" x14ac:dyDescent="0.3">
      <c r="A96" s="5" t="str">
        <f>_xlfn.CONCAT(CLDN1!$C96,"-",CLDN1!$B96)</f>
        <v>Small Intestine-12</v>
      </c>
      <c r="B96" s="12">
        <v>12</v>
      </c>
      <c r="C96" s="12" t="s">
        <v>11</v>
      </c>
      <c r="D96" s="12"/>
      <c r="E96" s="12"/>
      <c r="F96" s="12">
        <v>80</v>
      </c>
      <c r="G96" s="12">
        <v>20</v>
      </c>
      <c r="H96" s="12"/>
      <c r="I96" s="12">
        <v>40</v>
      </c>
      <c r="J96" s="12">
        <v>30</v>
      </c>
      <c r="K96" s="12">
        <v>30</v>
      </c>
      <c r="L96" s="30"/>
      <c r="M96" s="12">
        <f>(CLDN1!$E96*1)+(CLDN1!$F96*2)+(CLDN1!$G96*3)</f>
        <v>220</v>
      </c>
      <c r="N96" s="12">
        <f>(CLDN1!$I96*1)+(CLDN1!$J96*2)+(CLDN1!$K96*3)</f>
        <v>190</v>
      </c>
      <c r="O96" s="26" t="s">
        <v>44</v>
      </c>
    </row>
    <row r="97" spans="1:15" x14ac:dyDescent="0.3">
      <c r="A97" s="5" t="str">
        <f>_xlfn.CONCAT(CLDN1!$C97,"-",CLDN1!$B97)</f>
        <v>Large Intestine-12</v>
      </c>
      <c r="B97" s="12">
        <v>12</v>
      </c>
      <c r="C97" s="12" t="s">
        <v>12</v>
      </c>
      <c r="D97" s="12"/>
      <c r="E97" s="12"/>
      <c r="F97" s="12">
        <v>80</v>
      </c>
      <c r="G97" s="32">
        <v>20</v>
      </c>
      <c r="H97" s="12"/>
      <c r="I97" s="12" t="s">
        <v>40</v>
      </c>
      <c r="J97" s="12"/>
      <c r="K97" s="12"/>
      <c r="L97" s="30">
        <v>80</v>
      </c>
      <c r="M97" s="12">
        <f>(CLDN1!$E97*1)+(CLDN1!$F97*2)+(CLDN1!$G97*3)</f>
        <v>220</v>
      </c>
      <c r="N97" s="12" t="e">
        <f>(CLDN1!$I97*1)+(CLDN1!$J97*2)+(CLDN1!$K97*3)</f>
        <v>#VALUE!</v>
      </c>
      <c r="O97" s="26" t="s">
        <v>44</v>
      </c>
    </row>
    <row r="98" spans="1:15" x14ac:dyDescent="0.3">
      <c r="A98" s="5" t="str">
        <f>_xlfn.CONCAT(CLDN1!$C98,"-",CLDN1!$B98)</f>
        <v>Rumen-13</v>
      </c>
      <c r="B98" s="16">
        <v>13</v>
      </c>
      <c r="C98" s="16" t="s">
        <v>0</v>
      </c>
      <c r="D98" s="16"/>
      <c r="E98" s="16">
        <v>10</v>
      </c>
      <c r="F98" s="16">
        <v>70</v>
      </c>
      <c r="G98" s="16">
        <v>20</v>
      </c>
      <c r="H98" s="16"/>
      <c r="I98" s="16">
        <v>10</v>
      </c>
      <c r="J98" s="16"/>
      <c r="K98" s="16"/>
      <c r="L98" s="31"/>
      <c r="M98" s="16">
        <f>(CLDN1!$E98*1)+(CLDN1!$F98*2)+(CLDN1!$G98*3)</f>
        <v>210</v>
      </c>
      <c r="N98" s="16">
        <f>(CLDN1!$I98*1)+(CLDN1!$J98*2)+(CLDN1!$K98*3)</f>
        <v>10</v>
      </c>
      <c r="O98" s="27" t="s">
        <v>44</v>
      </c>
    </row>
    <row r="99" spans="1:15" x14ac:dyDescent="0.3">
      <c r="A99" s="5" t="str">
        <f>_xlfn.CONCAT(CLDN1!$C99,"-",CLDN1!$B99)</f>
        <v>Small Intestine-13</v>
      </c>
      <c r="B99" s="16">
        <v>13</v>
      </c>
      <c r="C99" s="16" t="s">
        <v>11</v>
      </c>
      <c r="D99" s="16"/>
      <c r="E99" s="16"/>
      <c r="F99" s="16">
        <v>80</v>
      </c>
      <c r="G99" s="16">
        <v>20</v>
      </c>
      <c r="H99" s="16"/>
      <c r="I99" s="16"/>
      <c r="J99" s="16">
        <v>20</v>
      </c>
      <c r="K99" s="16">
        <v>15</v>
      </c>
      <c r="L99" s="31"/>
      <c r="M99" s="16">
        <f>(CLDN1!$E99*1)+(CLDN1!$F99*2)+(CLDN1!$G99*3)</f>
        <v>220</v>
      </c>
      <c r="N99" s="16">
        <f>(CLDN1!$I99*1)+(CLDN1!$J99*2)+(CLDN1!$K99*3)</f>
        <v>85</v>
      </c>
      <c r="O99" s="27" t="s">
        <v>44</v>
      </c>
    </row>
    <row r="100" spans="1:15" x14ac:dyDescent="0.3">
      <c r="A100" s="5" t="str">
        <f>_xlfn.CONCAT(CLDN1!$C100,"-",CLDN1!$B100)</f>
        <v>Large Intestine-13</v>
      </c>
      <c r="B100" s="16">
        <v>13</v>
      </c>
      <c r="C100" s="16" t="s">
        <v>12</v>
      </c>
      <c r="D100" s="16"/>
      <c r="E100" s="16"/>
      <c r="F100" s="16">
        <v>80</v>
      </c>
      <c r="G100" s="16">
        <v>20</v>
      </c>
      <c r="H100" s="16"/>
      <c r="I100" s="16"/>
      <c r="J100" s="16">
        <v>45</v>
      </c>
      <c r="K100" s="16">
        <v>45</v>
      </c>
      <c r="L100" s="31"/>
      <c r="M100" s="16">
        <f>(CLDN1!$E100*1)+(CLDN1!$F100*2)+(CLDN1!$G100*3)</f>
        <v>220</v>
      </c>
      <c r="N100" s="16">
        <f>(CLDN1!$I100*1)+(CLDN1!$J100*2)+(CLDN1!$K100*3)</f>
        <v>225</v>
      </c>
      <c r="O100" s="27" t="s">
        <v>44</v>
      </c>
    </row>
    <row r="101" spans="1:15" x14ac:dyDescent="0.3">
      <c r="A101" s="5" t="str">
        <f>_xlfn.CONCAT(CLDN1!$C101,"-",CLDN1!$B101)</f>
        <v>Rumen-14</v>
      </c>
      <c r="B101" s="12">
        <v>14</v>
      </c>
      <c r="C101" s="12" t="s">
        <v>0</v>
      </c>
      <c r="D101" s="12"/>
      <c r="E101" s="12">
        <v>70</v>
      </c>
      <c r="F101" s="12">
        <v>25</v>
      </c>
      <c r="G101" s="12">
        <v>5</v>
      </c>
      <c r="H101" s="12"/>
      <c r="I101" s="12"/>
      <c r="J101" s="12">
        <v>15</v>
      </c>
      <c r="K101" s="12">
        <v>10</v>
      </c>
      <c r="L101" s="30"/>
      <c r="M101" s="12">
        <f>(CLDN1!$E101*1)+(CLDN1!$F101*2)+(CLDN1!$G101*3)</f>
        <v>135</v>
      </c>
      <c r="N101" s="12">
        <f>(CLDN1!$I101*1)+(CLDN1!$J101*2)+(CLDN1!$K101*3)</f>
        <v>60</v>
      </c>
      <c r="O101" s="26" t="s">
        <v>44</v>
      </c>
    </row>
    <row r="102" spans="1:15" x14ac:dyDescent="0.3">
      <c r="A102" s="5" t="str">
        <f>_xlfn.CONCAT(CLDN1!$C102,"-",CLDN1!$B102)</f>
        <v>Small Intestine-14</v>
      </c>
      <c r="B102" s="12">
        <v>14</v>
      </c>
      <c r="C102" s="12" t="s">
        <v>11</v>
      </c>
      <c r="D102" s="12"/>
      <c r="E102" s="12"/>
      <c r="F102" s="12">
        <v>80</v>
      </c>
      <c r="G102" s="12">
        <v>20</v>
      </c>
      <c r="H102" s="12"/>
      <c r="I102" s="12"/>
      <c r="J102" s="12">
        <v>25</v>
      </c>
      <c r="K102" s="12">
        <v>10</v>
      </c>
      <c r="L102" s="30"/>
      <c r="M102" s="12">
        <f>(CLDN1!$E102*1)+(CLDN1!$F102*2)+(CLDN1!$G102*3)</f>
        <v>220</v>
      </c>
      <c r="N102" s="12">
        <f>(CLDN1!$I102*1)+(CLDN1!$J102*2)+(CLDN1!$K102*3)</f>
        <v>80</v>
      </c>
      <c r="O102" s="26" t="s">
        <v>44</v>
      </c>
    </row>
    <row r="103" spans="1:15" x14ac:dyDescent="0.3">
      <c r="A103" s="5" t="str">
        <f>_xlfn.CONCAT(CLDN1!$C103,"-",CLDN1!$B103)</f>
        <v>Large Intestine-14</v>
      </c>
      <c r="B103" s="12">
        <v>14</v>
      </c>
      <c r="C103" s="12" t="s">
        <v>12</v>
      </c>
      <c r="D103" s="12"/>
      <c r="E103" s="12">
        <v>50</v>
      </c>
      <c r="F103" s="12">
        <v>50</v>
      </c>
      <c r="G103" s="12"/>
      <c r="H103" s="12"/>
      <c r="I103" s="12"/>
      <c r="J103" s="12">
        <v>40</v>
      </c>
      <c r="K103" s="12">
        <v>10</v>
      </c>
      <c r="L103" s="30"/>
      <c r="M103" s="12">
        <f>(CLDN1!$E103*1)+(CLDN1!$F103*2)+(CLDN1!$G103*3)</f>
        <v>150</v>
      </c>
      <c r="N103" s="12">
        <f>(CLDN1!$I103*1)+(CLDN1!$J103*2)+(CLDN1!$K103*3)</f>
        <v>110</v>
      </c>
      <c r="O103" s="26" t="s">
        <v>44</v>
      </c>
    </row>
    <row r="104" spans="1:15" x14ac:dyDescent="0.3">
      <c r="A104" s="5" t="str">
        <f>_xlfn.CONCAT(CLDN1!$C104,"-",CLDN1!$B104)</f>
        <v>Rumen-15</v>
      </c>
      <c r="B104" s="16">
        <v>15</v>
      </c>
      <c r="C104" s="16" t="s">
        <v>0</v>
      </c>
      <c r="D104" s="16"/>
      <c r="E104" s="16">
        <v>90</v>
      </c>
      <c r="F104" s="16">
        <v>10</v>
      </c>
      <c r="G104" s="16"/>
      <c r="H104" s="16"/>
      <c r="I104" s="16"/>
      <c r="J104" s="16"/>
      <c r="K104" s="16">
        <v>5</v>
      </c>
      <c r="L104" s="31" t="s">
        <v>41</v>
      </c>
      <c r="M104" s="16">
        <f>(CLDN1!$E104*1)+(CLDN1!$F104*2)+(CLDN1!$G104*3)</f>
        <v>110</v>
      </c>
      <c r="N104" s="16">
        <f>(CLDN1!$I104*1)+(CLDN1!$J104*2)+(CLDN1!$K104*3)</f>
        <v>15</v>
      </c>
      <c r="O104" s="27" t="s">
        <v>44</v>
      </c>
    </row>
    <row r="105" spans="1:15" x14ac:dyDescent="0.3">
      <c r="A105" s="5" t="str">
        <f>_xlfn.CONCAT(CLDN1!$C105,"-",CLDN1!$B105)</f>
        <v>Small Intestine-15</v>
      </c>
      <c r="B105" s="16">
        <v>15</v>
      </c>
      <c r="C105" s="16" t="s">
        <v>11</v>
      </c>
      <c r="D105" s="16"/>
      <c r="E105" s="16">
        <v>60</v>
      </c>
      <c r="F105" s="16">
        <v>40</v>
      </c>
      <c r="G105" s="16"/>
      <c r="H105" s="16"/>
      <c r="I105" s="16"/>
      <c r="J105" s="16">
        <v>30</v>
      </c>
      <c r="K105" s="16"/>
      <c r="L105" s="31" t="s">
        <v>42</v>
      </c>
      <c r="M105" s="16">
        <f>(CLDN1!$E105*1)+(CLDN1!$F105*2)+(CLDN1!$G105*3)</f>
        <v>140</v>
      </c>
      <c r="N105" s="16">
        <f>(CLDN1!$I105*1)+(CLDN1!$J105*2)+(CLDN1!$K105*3)</f>
        <v>60</v>
      </c>
      <c r="O105" s="27" t="s">
        <v>44</v>
      </c>
    </row>
    <row r="106" spans="1:15" x14ac:dyDescent="0.3">
      <c r="A106" s="5" t="str">
        <f>_xlfn.CONCAT(CLDN1!$C106,"-",CLDN1!$B106)</f>
        <v>Large Intestine-15</v>
      </c>
      <c r="B106" s="16">
        <v>15</v>
      </c>
      <c r="C106" s="16" t="s">
        <v>12</v>
      </c>
      <c r="D106" s="16"/>
      <c r="E106" s="16"/>
      <c r="F106" s="16">
        <v>30</v>
      </c>
      <c r="G106" s="16"/>
      <c r="H106" s="16"/>
      <c r="I106" s="16">
        <v>5</v>
      </c>
      <c r="J106" s="16"/>
      <c r="K106" s="16"/>
      <c r="L106" s="31"/>
      <c r="M106" s="16">
        <f>(CLDN1!$E106*1)+(CLDN1!$F106*2)+(CLDN1!$G106*3)</f>
        <v>60</v>
      </c>
      <c r="N106" s="16">
        <f>(CLDN1!$I106*1)+(CLDN1!$J106*2)+(CLDN1!$K106*3)</f>
        <v>5</v>
      </c>
      <c r="O106" s="27" t="s">
        <v>44</v>
      </c>
    </row>
    <row r="107" spans="1:15" x14ac:dyDescent="0.3">
      <c r="A107" s="5" t="str">
        <f>_xlfn.CONCAT(CLDN1!$C107,"-",CLDN1!$B107)</f>
        <v>Rumen-16</v>
      </c>
      <c r="B107" s="12">
        <v>16</v>
      </c>
      <c r="C107" s="12" t="s">
        <v>0</v>
      </c>
      <c r="D107" s="12"/>
      <c r="E107" s="12">
        <v>80</v>
      </c>
      <c r="F107" s="12">
        <v>20</v>
      </c>
      <c r="G107" s="12"/>
      <c r="H107" s="12"/>
      <c r="I107" s="12">
        <v>60</v>
      </c>
      <c r="J107" s="12"/>
      <c r="K107" s="12"/>
      <c r="L107" s="30"/>
      <c r="M107" s="12">
        <f>(CLDN1!$E107*1)+(CLDN1!$F107*2)+(CLDN1!$G107*3)</f>
        <v>120</v>
      </c>
      <c r="N107" s="12">
        <f>(CLDN1!$I107*1)+(CLDN1!$J107*2)+(CLDN1!$K107*3)</f>
        <v>60</v>
      </c>
      <c r="O107" s="26" t="s">
        <v>44</v>
      </c>
    </row>
    <row r="108" spans="1:15" x14ac:dyDescent="0.3">
      <c r="A108" s="5" t="str">
        <f>_xlfn.CONCAT(CLDN1!$C108,"-",CLDN1!$B108)</f>
        <v>Small Intestine-16</v>
      </c>
      <c r="B108" s="12">
        <v>16</v>
      </c>
      <c r="C108" s="12" t="s">
        <v>11</v>
      </c>
      <c r="D108" s="12"/>
      <c r="E108" s="12">
        <v>70</v>
      </c>
      <c r="F108" s="12">
        <v>30</v>
      </c>
      <c r="G108" s="12"/>
      <c r="H108" s="12"/>
      <c r="I108" s="12"/>
      <c r="J108" s="12">
        <v>30</v>
      </c>
      <c r="K108" s="12">
        <v>40</v>
      </c>
      <c r="L108" s="30"/>
      <c r="M108" s="12">
        <f>(CLDN1!$E108*1)+(CLDN1!$F108*2)+(CLDN1!$G108*3)</f>
        <v>130</v>
      </c>
      <c r="N108" s="12">
        <f>(CLDN1!$I108*1)+(CLDN1!$J108*2)+(CLDN1!$K108*3)</f>
        <v>180</v>
      </c>
      <c r="O108" s="26" t="s">
        <v>44</v>
      </c>
    </row>
    <row r="109" spans="1:15" x14ac:dyDescent="0.3">
      <c r="A109" s="5" t="str">
        <f>_xlfn.CONCAT(CLDN1!$C109,"-",CLDN1!$B109)</f>
        <v>Large Intestine-16</v>
      </c>
      <c r="B109" s="12">
        <v>16</v>
      </c>
      <c r="C109" s="12" t="s">
        <v>12</v>
      </c>
      <c r="D109" s="12"/>
      <c r="E109" s="12">
        <v>80</v>
      </c>
      <c r="F109" s="12">
        <v>20</v>
      </c>
      <c r="G109" s="12"/>
      <c r="H109" s="12"/>
      <c r="I109" s="12"/>
      <c r="J109" s="12">
        <v>30</v>
      </c>
      <c r="K109" s="12">
        <v>10</v>
      </c>
      <c r="L109" s="30"/>
      <c r="M109" s="12">
        <f>(CLDN1!$E109*1)+(CLDN1!$F109*2)+(CLDN1!$G109*3)</f>
        <v>120</v>
      </c>
      <c r="N109" s="12">
        <f>(CLDN1!$I109*1)+(CLDN1!$J109*2)+(CLDN1!$K109*3)</f>
        <v>90</v>
      </c>
      <c r="O109" s="26" t="s">
        <v>44</v>
      </c>
    </row>
    <row r="110" spans="1:15" x14ac:dyDescent="0.3">
      <c r="A110" s="5" t="str">
        <f>_xlfn.CONCAT(CLDN1!$C110,"-",CLDN1!$B110)</f>
        <v>Rumen-17</v>
      </c>
      <c r="B110" s="16">
        <v>17</v>
      </c>
      <c r="C110" s="16" t="s">
        <v>0</v>
      </c>
      <c r="D110" s="16"/>
      <c r="E110" s="16">
        <v>80</v>
      </c>
      <c r="F110" s="16">
        <v>20</v>
      </c>
      <c r="G110" s="16"/>
      <c r="H110" s="16"/>
      <c r="I110" s="16"/>
      <c r="J110" s="16"/>
      <c r="K110" s="16"/>
      <c r="L110" s="31" t="s">
        <v>43</v>
      </c>
      <c r="M110" s="16">
        <f>(CLDN1!$E110*1)+(CLDN1!$F110*2)+(CLDN1!$G110*3)</f>
        <v>120</v>
      </c>
      <c r="N110" s="16">
        <f>(CLDN1!$I110*1)+(CLDN1!$J110*2)+(CLDN1!$K110*3)</f>
        <v>0</v>
      </c>
      <c r="O110" s="27" t="s">
        <v>44</v>
      </c>
    </row>
    <row r="111" spans="1:15" x14ac:dyDescent="0.3">
      <c r="A111" s="5" t="str">
        <f>_xlfn.CONCAT(CLDN1!$C111,"-",CLDN1!$B111)</f>
        <v>Small Intestine-17</v>
      </c>
      <c r="B111" s="16">
        <v>17</v>
      </c>
      <c r="C111" s="16" t="s">
        <v>11</v>
      </c>
      <c r="D111" s="16"/>
      <c r="E111" s="16">
        <v>70</v>
      </c>
      <c r="F111" s="16">
        <v>30</v>
      </c>
      <c r="G111" s="16"/>
      <c r="H111" s="16"/>
      <c r="I111" s="16"/>
      <c r="J111" s="16">
        <v>30</v>
      </c>
      <c r="K111" s="16">
        <v>10</v>
      </c>
      <c r="L111" s="31"/>
      <c r="M111" s="16">
        <f>(CLDN1!$E111*1)+(CLDN1!$F111*2)+(CLDN1!$G111*3)</f>
        <v>130</v>
      </c>
      <c r="N111" s="16">
        <f>(CLDN1!$I111*1)+(CLDN1!$J111*2)+(CLDN1!$K111*3)</f>
        <v>90</v>
      </c>
      <c r="O111" s="27" t="s">
        <v>44</v>
      </c>
    </row>
    <row r="112" spans="1:15" x14ac:dyDescent="0.3">
      <c r="A112" s="5" t="str">
        <f>_xlfn.CONCAT(CLDN1!$C112,"-",CLDN1!$B112)</f>
        <v>Large Intestine-17</v>
      </c>
      <c r="B112" s="16">
        <v>17</v>
      </c>
      <c r="C112" s="16" t="s">
        <v>12</v>
      </c>
      <c r="D112" s="16"/>
      <c r="E112" s="16">
        <v>80</v>
      </c>
      <c r="F112" s="16">
        <v>20</v>
      </c>
      <c r="G112" s="16"/>
      <c r="H112" s="16"/>
      <c r="I112" s="16"/>
      <c r="J112" s="16">
        <v>40</v>
      </c>
      <c r="K112" s="16">
        <v>5</v>
      </c>
      <c r="L112" s="31"/>
      <c r="M112" s="16">
        <f>(CLDN1!$E112*1)+(CLDN1!$F112*2)+(CLDN1!$G112*3)</f>
        <v>120</v>
      </c>
      <c r="N112" s="16">
        <f>(CLDN1!$I112*1)+(CLDN1!$J112*2)+(CLDN1!$K112*3)</f>
        <v>95</v>
      </c>
      <c r="O112" s="27" t="s">
        <v>44</v>
      </c>
    </row>
    <row r="113" spans="1:15" x14ac:dyDescent="0.3">
      <c r="A113" s="5" t="str">
        <f>_xlfn.CONCAT(CLDN1!$C113,"-",CLDN1!$B113)</f>
        <v>Rumen-18</v>
      </c>
      <c r="B113" s="12">
        <v>18</v>
      </c>
      <c r="C113" s="12" t="s">
        <v>0</v>
      </c>
      <c r="D113" s="12"/>
      <c r="E113" s="12">
        <v>30</v>
      </c>
      <c r="F113" s="12">
        <v>70</v>
      </c>
      <c r="G113" s="12"/>
      <c r="H113" s="12"/>
      <c r="I113" s="12"/>
      <c r="J113" s="12">
        <v>30</v>
      </c>
      <c r="K113" s="12"/>
      <c r="L113" s="30"/>
      <c r="M113" s="12">
        <f>(CLDN1!$E113*1)+(CLDN1!$F113*2)+(CLDN1!$G113*3)</f>
        <v>170</v>
      </c>
      <c r="N113" s="12">
        <f>(CLDN1!$I113*1)+(CLDN1!$J113*2)+(CLDN1!$K113*3)</f>
        <v>60</v>
      </c>
      <c r="O113" s="26" t="s">
        <v>44</v>
      </c>
    </row>
    <row r="114" spans="1:15" x14ac:dyDescent="0.3">
      <c r="A114" s="5" t="str">
        <f>_xlfn.CONCAT(CLDN1!$C114,"-",CLDN1!$B114)</f>
        <v>Small Intestine-18</v>
      </c>
      <c r="B114" s="12">
        <v>18</v>
      </c>
      <c r="C114" s="12" t="s">
        <v>11</v>
      </c>
      <c r="D114" s="12"/>
      <c r="E114" s="12">
        <v>30</v>
      </c>
      <c r="F114" s="12">
        <v>70</v>
      </c>
      <c r="G114" s="12"/>
      <c r="H114" s="12"/>
      <c r="I114" s="12"/>
      <c r="J114" s="12">
        <v>40</v>
      </c>
      <c r="K114" s="12">
        <v>10</v>
      </c>
      <c r="L114" s="30"/>
      <c r="M114" s="12">
        <f>(CLDN1!$E114*1)+(CLDN1!$F114*2)+(CLDN1!$G114*3)</f>
        <v>170</v>
      </c>
      <c r="N114" s="12">
        <f>(CLDN1!$I114*1)+(CLDN1!$J114*2)+(CLDN1!$K114*3)</f>
        <v>110</v>
      </c>
      <c r="O114" s="26" t="s">
        <v>44</v>
      </c>
    </row>
    <row r="115" spans="1:15" x14ac:dyDescent="0.3">
      <c r="A115" s="5" t="str">
        <f>_xlfn.CONCAT(CLDN1!$C115,"-",CLDN1!$B115)</f>
        <v>Large Intestine-18</v>
      </c>
      <c r="B115" s="12">
        <v>18</v>
      </c>
      <c r="C115" s="12" t="s">
        <v>12</v>
      </c>
      <c r="D115" s="12"/>
      <c r="E115" s="12">
        <v>30</v>
      </c>
      <c r="F115" s="12">
        <v>70</v>
      </c>
      <c r="G115" s="12"/>
      <c r="H115" s="12"/>
      <c r="I115" s="12"/>
      <c r="J115" s="12">
        <v>30</v>
      </c>
      <c r="K115" s="12">
        <v>10</v>
      </c>
      <c r="L115" s="30" t="s">
        <v>39</v>
      </c>
      <c r="M115" s="12">
        <f>(CLDN1!$E115*1)+(CLDN1!$F115*2)+(CLDN1!$G115*3)</f>
        <v>170</v>
      </c>
      <c r="N115" s="12">
        <f>(CLDN1!$I115*1)+(CLDN1!$J115*2)+(CLDN1!$K115*3)</f>
        <v>90</v>
      </c>
      <c r="O115" s="26" t="s">
        <v>44</v>
      </c>
    </row>
    <row r="116" spans="1:15" x14ac:dyDescent="0.3">
      <c r="A116" s="5" t="str">
        <f>_xlfn.CONCAT(CLDN1!$C116,"-",CLDN1!$B116)</f>
        <v>Rumen-19</v>
      </c>
      <c r="B116" s="16">
        <v>19</v>
      </c>
      <c r="C116" s="16" t="s">
        <v>0</v>
      </c>
      <c r="D116" s="16"/>
      <c r="E116" s="16">
        <v>70</v>
      </c>
      <c r="F116" s="16">
        <v>20</v>
      </c>
      <c r="G116" s="16"/>
      <c r="H116" s="16"/>
      <c r="I116" s="16">
        <v>20</v>
      </c>
      <c r="J116" s="16"/>
      <c r="K116" s="16"/>
      <c r="L116" s="31"/>
      <c r="M116" s="16">
        <f>(CLDN1!$E116*1)+(CLDN1!$F116*2)+(CLDN1!$G116*3)</f>
        <v>110</v>
      </c>
      <c r="N116" s="16">
        <f>(CLDN1!$I116*1)+(CLDN1!$J116*2)+(CLDN1!$K116*3)</f>
        <v>20</v>
      </c>
      <c r="O116" s="27" t="s">
        <v>44</v>
      </c>
    </row>
    <row r="117" spans="1:15" x14ac:dyDescent="0.3">
      <c r="A117" s="5" t="str">
        <f>_xlfn.CONCAT(CLDN1!$C117,"-",CLDN1!$B117)</f>
        <v>Small Intestine-19</v>
      </c>
      <c r="B117" s="16">
        <v>19</v>
      </c>
      <c r="C117" s="16" t="s">
        <v>11</v>
      </c>
      <c r="D117" s="16"/>
      <c r="E117" s="16">
        <v>40</v>
      </c>
      <c r="F117" s="16">
        <v>60</v>
      </c>
      <c r="G117" s="16"/>
      <c r="H117" s="16"/>
      <c r="I117" s="16">
        <v>30</v>
      </c>
      <c r="J117" s="16">
        <v>10</v>
      </c>
      <c r="K117" s="16"/>
      <c r="L117" s="31"/>
      <c r="M117" s="16">
        <f>(CLDN1!$E117*1)+(CLDN1!$F117*2)+(CLDN1!$G117*3)</f>
        <v>160</v>
      </c>
      <c r="N117" s="16">
        <f>(CLDN1!$I117*1)+(CLDN1!$J117*2)+(CLDN1!$K117*3)</f>
        <v>50</v>
      </c>
      <c r="O117" s="27" t="s">
        <v>44</v>
      </c>
    </row>
    <row r="118" spans="1:15" x14ac:dyDescent="0.3">
      <c r="A118" s="5" t="str">
        <f>_xlfn.CONCAT(CLDN1!$C118,"-",CLDN1!$B118)</f>
        <v>Large Intestine-19</v>
      </c>
      <c r="B118" s="16">
        <v>19</v>
      </c>
      <c r="C118" s="16" t="s">
        <v>12</v>
      </c>
      <c r="D118" s="16"/>
      <c r="E118" s="16">
        <v>80</v>
      </c>
      <c r="F118" s="16">
        <v>20</v>
      </c>
      <c r="G118" s="16"/>
      <c r="H118" s="16"/>
      <c r="I118" s="16"/>
      <c r="J118" s="16">
        <v>40</v>
      </c>
      <c r="K118" s="16">
        <v>10</v>
      </c>
      <c r="L118" s="31"/>
      <c r="M118" s="16">
        <f>(CLDN1!$E118*1)+(CLDN1!$F118*2)+(CLDN1!$G118*3)</f>
        <v>120</v>
      </c>
      <c r="N118" s="16">
        <f>(CLDN1!$I118*1)+(CLDN1!$J118*2)+(CLDN1!$K118*3)</f>
        <v>110</v>
      </c>
      <c r="O118" s="27" t="s">
        <v>44</v>
      </c>
    </row>
    <row r="119" spans="1:15" x14ac:dyDescent="0.3">
      <c r="A119" s="5" t="str">
        <f>_xlfn.CONCAT(CLDN1!$C119,"-",CLDN1!$B119)</f>
        <v>Rumen-20</v>
      </c>
      <c r="B119" s="12">
        <v>20</v>
      </c>
      <c r="C119" s="12" t="s">
        <v>0</v>
      </c>
      <c r="D119" s="12"/>
      <c r="E119" s="12">
        <v>40</v>
      </c>
      <c r="F119" s="12">
        <v>60</v>
      </c>
      <c r="G119" s="12"/>
      <c r="H119" s="12"/>
      <c r="I119" s="12"/>
      <c r="J119" s="12">
        <v>20</v>
      </c>
      <c r="K119" s="12"/>
      <c r="L119" s="30"/>
      <c r="M119" s="12">
        <f>(CLDN1!$E119*1)+(CLDN1!$F119*2)+(CLDN1!$G119*3)</f>
        <v>160</v>
      </c>
      <c r="N119" s="12">
        <f>(CLDN1!$I119*1)+(CLDN1!$J119*2)+(CLDN1!$K119*3)</f>
        <v>40</v>
      </c>
      <c r="O119" s="26" t="s">
        <v>44</v>
      </c>
    </row>
    <row r="120" spans="1:15" x14ac:dyDescent="0.3">
      <c r="A120" s="5" t="str">
        <f>_xlfn.CONCAT(CLDN1!$C120,"-",CLDN1!$B120)</f>
        <v>Small Intestine-20</v>
      </c>
      <c r="B120" s="12">
        <v>20</v>
      </c>
      <c r="C120" s="12" t="s">
        <v>11</v>
      </c>
      <c r="D120" s="12"/>
      <c r="E120" s="12">
        <v>60</v>
      </c>
      <c r="F120" s="12">
        <v>40</v>
      </c>
      <c r="G120" s="12"/>
      <c r="H120" s="12"/>
      <c r="I120" s="12">
        <v>40</v>
      </c>
      <c r="J120" s="12">
        <v>30</v>
      </c>
      <c r="K120" s="12">
        <v>10</v>
      </c>
      <c r="L120" s="30"/>
      <c r="M120" s="12">
        <f>(CLDN1!$E120*1)+(CLDN1!$F120*2)+(CLDN1!$G120*3)</f>
        <v>140</v>
      </c>
      <c r="N120" s="12">
        <f>(CLDN1!$I120*1)+(CLDN1!$J120*2)+(CLDN1!$K120*3)</f>
        <v>130</v>
      </c>
      <c r="O120" s="26" t="s">
        <v>44</v>
      </c>
    </row>
    <row r="121" spans="1:15" x14ac:dyDescent="0.3">
      <c r="A121" s="5" t="str">
        <f>_xlfn.CONCAT(CLDN1!$C121,"-",CLDN1!$B121)</f>
        <v>Large Intestine-20</v>
      </c>
      <c r="B121" s="12">
        <v>20</v>
      </c>
      <c r="C121" s="12" t="s">
        <v>12</v>
      </c>
      <c r="D121" s="12"/>
      <c r="E121" s="12">
        <v>30</v>
      </c>
      <c r="F121" s="12">
        <v>70</v>
      </c>
      <c r="G121" s="12"/>
      <c r="H121" s="12"/>
      <c r="I121" s="12">
        <v>40</v>
      </c>
      <c r="J121" s="12">
        <v>40</v>
      </c>
      <c r="K121" s="12"/>
      <c r="L121" s="30"/>
      <c r="M121" s="12">
        <f>(CLDN1!$E121*1)+(CLDN1!$F121*2)+(CLDN1!$G121*3)</f>
        <v>170</v>
      </c>
      <c r="N121" s="12">
        <f>(CLDN1!$I121*1)+(CLDN1!$J121*2)+(CLDN1!$K121*3)</f>
        <v>120</v>
      </c>
      <c r="O121" s="26" t="s">
        <v>44</v>
      </c>
    </row>
    <row r="122" spans="1:15" x14ac:dyDescent="0.3">
      <c r="A122" s="5" t="str">
        <f>_xlfn.CONCAT(CLDN1!$C122,"-",CLDN1!$B122)</f>
        <v>Rumen-21</v>
      </c>
      <c r="B122" s="16">
        <v>21</v>
      </c>
      <c r="C122" s="16" t="s">
        <v>0</v>
      </c>
      <c r="D122" s="16"/>
      <c r="E122" s="16"/>
      <c r="F122" s="16">
        <v>40</v>
      </c>
      <c r="G122" s="16"/>
      <c r="H122" s="16"/>
      <c r="I122" s="16"/>
      <c r="J122" s="16">
        <v>5</v>
      </c>
      <c r="K122" s="16"/>
      <c r="L122" s="31"/>
      <c r="M122" s="16">
        <f>(CLDN1!$E122*1)+(CLDN1!$F122*2)+(CLDN1!$G122*3)</f>
        <v>80</v>
      </c>
      <c r="N122" s="16">
        <f>(CLDN1!$I122*1)+(CLDN1!$J122*2)+(CLDN1!$K122*3)</f>
        <v>10</v>
      </c>
      <c r="O122" s="27" t="s">
        <v>44</v>
      </c>
    </row>
    <row r="123" spans="1:15" x14ac:dyDescent="0.3">
      <c r="A123" s="5" t="str">
        <f>_xlfn.CONCAT(CLDN1!$C123,"-",CLDN1!$B123)</f>
        <v>Small Intestine-21</v>
      </c>
      <c r="B123" s="16">
        <v>21</v>
      </c>
      <c r="C123" s="16" t="s">
        <v>11</v>
      </c>
      <c r="D123" s="16"/>
      <c r="E123" s="16"/>
      <c r="F123" s="16">
        <v>80</v>
      </c>
      <c r="G123" s="16">
        <v>20</v>
      </c>
      <c r="H123" s="16"/>
      <c r="I123" s="16">
        <v>60</v>
      </c>
      <c r="J123" s="16">
        <v>30</v>
      </c>
      <c r="K123" s="16"/>
      <c r="L123" s="31"/>
      <c r="M123" s="16">
        <f>(CLDN1!$E123*1)+(CLDN1!$F123*2)+(CLDN1!$G123*3)</f>
        <v>220</v>
      </c>
      <c r="N123" s="16">
        <f>(CLDN1!$I123*1)+(CLDN1!$J123*2)+(CLDN1!$K123*3)</f>
        <v>120</v>
      </c>
      <c r="O123" s="27" t="s">
        <v>44</v>
      </c>
    </row>
    <row r="124" spans="1:15" x14ac:dyDescent="0.3">
      <c r="A124" s="5" t="str">
        <f>_xlfn.CONCAT(CLDN1!$C124,"-",CLDN1!$B124)</f>
        <v>Large Intestine-21</v>
      </c>
      <c r="B124" s="16">
        <v>21</v>
      </c>
      <c r="C124" s="16" t="s">
        <v>12</v>
      </c>
      <c r="D124" s="16"/>
      <c r="E124" s="16">
        <v>60</v>
      </c>
      <c r="F124" s="16">
        <v>40</v>
      </c>
      <c r="G124" s="16"/>
      <c r="H124" s="16"/>
      <c r="I124" s="16">
        <v>50</v>
      </c>
      <c r="J124" s="16">
        <v>50</v>
      </c>
      <c r="K124" s="16"/>
      <c r="L124" s="31"/>
      <c r="M124" s="16">
        <f>(CLDN1!$E124*1)+(CLDN1!$F124*2)+(CLDN1!$G124*3)</f>
        <v>140</v>
      </c>
      <c r="N124" s="16">
        <f>(CLDN1!$I124*1)+(CLDN1!$J124*2)+(CLDN1!$K124*3)</f>
        <v>150</v>
      </c>
      <c r="O124" s="27" t="s">
        <v>44</v>
      </c>
    </row>
    <row r="125" spans="1:15" x14ac:dyDescent="0.3">
      <c r="A125" s="5" t="str">
        <f>_xlfn.CONCAT(CLDN1!$C125,"-",CLDN1!$B125)</f>
        <v>Rumen-22</v>
      </c>
      <c r="B125" s="12">
        <v>22</v>
      </c>
      <c r="C125" s="12" t="s">
        <v>0</v>
      </c>
      <c r="D125" s="12"/>
      <c r="E125" s="12">
        <v>80</v>
      </c>
      <c r="F125" s="12">
        <v>20</v>
      </c>
      <c r="G125" s="12"/>
      <c r="H125" s="12"/>
      <c r="I125" s="12"/>
      <c r="J125" s="12">
        <v>10</v>
      </c>
      <c r="K125" s="12"/>
      <c r="L125" s="30"/>
      <c r="M125" s="12">
        <f>(CLDN1!$E125*1)+(CLDN1!$F125*2)+(CLDN1!$G125*3)</f>
        <v>120</v>
      </c>
      <c r="N125" s="12">
        <f>(CLDN1!$I125*1)+(CLDN1!$J125*2)+(CLDN1!$K125*3)</f>
        <v>20</v>
      </c>
      <c r="O125" s="26" t="s">
        <v>44</v>
      </c>
    </row>
    <row r="126" spans="1:15" x14ac:dyDescent="0.3">
      <c r="A126" s="5" t="str">
        <f>_xlfn.CONCAT(CLDN1!$C126,"-",CLDN1!$B126)</f>
        <v>Small Intestine-22</v>
      </c>
      <c r="B126" s="12">
        <v>22</v>
      </c>
      <c r="C126" s="12" t="s">
        <v>11</v>
      </c>
      <c r="D126" s="12"/>
      <c r="E126" s="12">
        <v>50</v>
      </c>
      <c r="F126" s="12">
        <v>50</v>
      </c>
      <c r="G126" s="12"/>
      <c r="H126" s="12"/>
      <c r="I126" s="12"/>
      <c r="J126" s="12">
        <v>30</v>
      </c>
      <c r="K126" s="12"/>
      <c r="L126" s="30"/>
      <c r="M126" s="12">
        <f>(CLDN1!$E126*1)+(CLDN1!$F126*2)+(CLDN1!$G126*3)</f>
        <v>150</v>
      </c>
      <c r="N126" s="12">
        <f>(CLDN1!$I126*1)+(CLDN1!$J126*2)+(CLDN1!$K126*3)</f>
        <v>60</v>
      </c>
      <c r="O126" s="26" t="s">
        <v>44</v>
      </c>
    </row>
    <row r="127" spans="1:15" x14ac:dyDescent="0.3">
      <c r="A127" s="5" t="str">
        <f>_xlfn.CONCAT(CLDN1!$C127,"-",CLDN1!$B127)</f>
        <v>Large Intestine-22</v>
      </c>
      <c r="B127" s="28">
        <v>22</v>
      </c>
      <c r="C127" s="28" t="s">
        <v>12</v>
      </c>
      <c r="D127" s="28"/>
      <c r="E127" s="28">
        <v>90</v>
      </c>
      <c r="F127" s="28">
        <v>10</v>
      </c>
      <c r="G127" s="28"/>
      <c r="H127" s="28"/>
      <c r="I127" s="28"/>
      <c r="J127" s="28">
        <v>20</v>
      </c>
      <c r="K127" s="28">
        <v>30</v>
      </c>
      <c r="L127" s="33"/>
      <c r="M127" s="28">
        <f>(CLDN1!$E127*1)+(CLDN1!$F127*2)+(CLDN1!$G127*3)</f>
        <v>110</v>
      </c>
      <c r="N127" s="28">
        <f>(CLDN1!$I127*1)+(CLDN1!$J127*2)+(CLDN1!$K127*3)</f>
        <v>130</v>
      </c>
      <c r="O127" s="29" t="s">
        <v>44</v>
      </c>
    </row>
    <row r="128" spans="1:15" x14ac:dyDescent="0.3">
      <c r="A128" t="str">
        <f>_xlfn.CONCAT(CLDN1!$C128,"-",CLDN1!$B128)</f>
        <v>Rumen-1</v>
      </c>
      <c r="B128" s="12">
        <v>1</v>
      </c>
      <c r="C128" s="12" t="s">
        <v>0</v>
      </c>
      <c r="D128" s="12">
        <v>80</v>
      </c>
      <c r="E128" s="12">
        <v>0</v>
      </c>
      <c r="F128" s="12">
        <v>50</v>
      </c>
      <c r="G128" s="12">
        <v>30</v>
      </c>
      <c r="H128" s="12">
        <v>30</v>
      </c>
      <c r="I128" s="12">
        <v>0</v>
      </c>
      <c r="J128" s="12">
        <v>20</v>
      </c>
      <c r="K128" s="12">
        <v>10</v>
      </c>
      <c r="L128" s="12"/>
      <c r="M128" s="12">
        <f>(CLDN1!$E128*1)+(CLDN1!$F128*2)+(CLDN1!$G128*3)</f>
        <v>190</v>
      </c>
      <c r="N128" s="12">
        <f>(CLDN1!$I128*1)+(CLDN1!$J128*2)+(CLDN1!$K128*3)</f>
        <v>70</v>
      </c>
      <c r="O128" s="25" t="s">
        <v>51</v>
      </c>
    </row>
    <row r="129" spans="1:15" x14ac:dyDescent="0.3">
      <c r="A129" t="str">
        <f>_xlfn.CONCAT(CLDN1!$C129,"-",CLDN1!$B129)</f>
        <v>Small Intestine-1</v>
      </c>
      <c r="B129" s="12">
        <v>1</v>
      </c>
      <c r="C129" s="12" t="s">
        <v>11</v>
      </c>
      <c r="D129" s="12">
        <v>100</v>
      </c>
      <c r="E129" s="12">
        <v>10</v>
      </c>
      <c r="F129" s="12">
        <v>70</v>
      </c>
      <c r="G129" s="12">
        <v>20</v>
      </c>
      <c r="H129" s="12">
        <v>15</v>
      </c>
      <c r="I129" s="12">
        <v>0</v>
      </c>
      <c r="J129" s="12">
        <v>10</v>
      </c>
      <c r="K129" s="12">
        <v>5</v>
      </c>
      <c r="L129" s="12" t="s">
        <v>45</v>
      </c>
      <c r="M129" s="12">
        <f>(CLDN1!$E129*1)+(CLDN1!$F129*2)+(CLDN1!$G129*3)</f>
        <v>210</v>
      </c>
      <c r="N129" s="12">
        <f>(CLDN1!$I129*1)+(CLDN1!$J129*2)+(CLDN1!$K129*3)</f>
        <v>35</v>
      </c>
      <c r="O129" s="26" t="s">
        <v>51</v>
      </c>
    </row>
    <row r="130" spans="1:15" x14ac:dyDescent="0.3">
      <c r="A130" t="str">
        <f>_xlfn.CONCAT(CLDN1!$C130,"-",CLDN1!$B130)</f>
        <v>Large Intestine-1</v>
      </c>
      <c r="B130" s="12">
        <v>1</v>
      </c>
      <c r="C130" s="12" t="s">
        <v>12</v>
      </c>
      <c r="D130" s="12">
        <v>100</v>
      </c>
      <c r="E130" s="12">
        <v>15</v>
      </c>
      <c r="F130" s="12">
        <v>60</v>
      </c>
      <c r="G130" s="12">
        <v>25</v>
      </c>
      <c r="H130" s="12">
        <v>10</v>
      </c>
      <c r="I130" s="12">
        <v>0</v>
      </c>
      <c r="J130" s="12">
        <v>0</v>
      </c>
      <c r="K130" s="12">
        <v>10</v>
      </c>
      <c r="L130" s="12"/>
      <c r="M130" s="12">
        <f>(CLDN1!$E130*1)+(CLDN1!$F130*2)+(CLDN1!$G130*3)</f>
        <v>210</v>
      </c>
      <c r="N130" s="12">
        <f>(CLDN1!$I130*1)+(CLDN1!$J130*2)+(CLDN1!$K130*3)</f>
        <v>30</v>
      </c>
      <c r="O130" s="26" t="s">
        <v>51</v>
      </c>
    </row>
    <row r="131" spans="1:15" x14ac:dyDescent="0.3">
      <c r="A131" t="str">
        <f>_xlfn.CONCAT(CLDN1!$C131,"-",CLDN1!$B131)</f>
        <v>Rumen-2</v>
      </c>
      <c r="B131" s="16">
        <v>2</v>
      </c>
      <c r="C131" s="16" t="s">
        <v>0</v>
      </c>
      <c r="D131" s="16">
        <v>60</v>
      </c>
      <c r="E131" s="16">
        <v>20</v>
      </c>
      <c r="F131" s="16">
        <v>40</v>
      </c>
      <c r="G131" s="16">
        <v>0</v>
      </c>
      <c r="H131" s="16">
        <v>10</v>
      </c>
      <c r="I131" s="16">
        <v>10</v>
      </c>
      <c r="J131" s="16">
        <v>0</v>
      </c>
      <c r="K131" s="16">
        <v>0</v>
      </c>
      <c r="L131" s="16"/>
      <c r="M131" s="16">
        <f>(CLDN1!$E131*1)+(CLDN1!$F131*2)+(CLDN1!$G131*3)</f>
        <v>100</v>
      </c>
      <c r="N131" s="16">
        <f>(CLDN1!$I131*1)+(CLDN1!$J131*2)+(CLDN1!$K131*3)</f>
        <v>10</v>
      </c>
      <c r="O131" s="27" t="s">
        <v>51</v>
      </c>
    </row>
    <row r="132" spans="1:15" x14ac:dyDescent="0.3">
      <c r="A132" t="str">
        <f>_xlfn.CONCAT(CLDN1!$C132,"-",CLDN1!$B132)</f>
        <v>Small Intestine-2</v>
      </c>
      <c r="B132" s="16">
        <v>2</v>
      </c>
      <c r="C132" s="16" t="s">
        <v>11</v>
      </c>
      <c r="D132" s="16">
        <v>100</v>
      </c>
      <c r="E132" s="16">
        <v>40</v>
      </c>
      <c r="F132" s="16">
        <v>60</v>
      </c>
      <c r="G132" s="16">
        <v>0</v>
      </c>
      <c r="H132" s="16">
        <v>10</v>
      </c>
      <c r="I132" s="16">
        <v>0</v>
      </c>
      <c r="J132" s="16">
        <v>0</v>
      </c>
      <c r="K132" s="16">
        <v>10</v>
      </c>
      <c r="L132" s="16"/>
      <c r="M132" s="16">
        <f>(CLDN1!$E132*1)+(CLDN1!$F132*2)+(CLDN1!$G132*3)</f>
        <v>160</v>
      </c>
      <c r="N132" s="16">
        <f>(CLDN1!$I132*1)+(CLDN1!$J132*2)+(CLDN1!$K132*3)</f>
        <v>30</v>
      </c>
      <c r="O132" s="27" t="s">
        <v>51</v>
      </c>
    </row>
    <row r="133" spans="1:15" x14ac:dyDescent="0.3">
      <c r="A133" t="str">
        <f>_xlfn.CONCAT(CLDN1!$C133,"-",CLDN1!$B133)</f>
        <v>Large Intestine-2</v>
      </c>
      <c r="B133" s="16">
        <v>2</v>
      </c>
      <c r="C133" s="16" t="s">
        <v>12</v>
      </c>
      <c r="D133" s="16">
        <v>100</v>
      </c>
      <c r="E133" s="16">
        <v>20</v>
      </c>
      <c r="F133" s="16">
        <v>80</v>
      </c>
      <c r="G133" s="16">
        <v>0</v>
      </c>
      <c r="H133" s="16">
        <v>40</v>
      </c>
      <c r="I133" s="16">
        <v>0</v>
      </c>
      <c r="J133" s="16">
        <v>40</v>
      </c>
      <c r="K133" s="16">
        <v>0</v>
      </c>
      <c r="L133" s="16"/>
      <c r="M133" s="16">
        <f>(CLDN1!$E133*1)+(CLDN1!$F133*2)+(CLDN1!$G133*3)</f>
        <v>180</v>
      </c>
      <c r="N133" s="16">
        <f>(CLDN1!$I133*1)+(CLDN1!$J133*2)+(CLDN1!$K133*3)</f>
        <v>80</v>
      </c>
      <c r="O133" s="27" t="s">
        <v>51</v>
      </c>
    </row>
    <row r="134" spans="1:15" x14ac:dyDescent="0.3">
      <c r="A134" t="str">
        <f>_xlfn.CONCAT(CLDN1!$C134,"-",CLDN1!$B134)</f>
        <v>Rumen-3</v>
      </c>
      <c r="B134" s="12">
        <v>3</v>
      </c>
      <c r="C134" s="12" t="s">
        <v>0</v>
      </c>
      <c r="D134" s="12">
        <v>50</v>
      </c>
      <c r="E134" s="12">
        <v>40</v>
      </c>
      <c r="F134" s="12">
        <v>10</v>
      </c>
      <c r="G134" s="12">
        <v>0</v>
      </c>
      <c r="H134" s="12">
        <v>6</v>
      </c>
      <c r="I134" s="12">
        <v>5</v>
      </c>
      <c r="J134" s="12">
        <v>0</v>
      </c>
      <c r="K134" s="12">
        <v>1</v>
      </c>
      <c r="L134" s="12"/>
      <c r="M134" s="12">
        <f>(CLDN1!$E134*1)+(CLDN1!$F134*2)+(CLDN1!$G134*3)</f>
        <v>60</v>
      </c>
      <c r="N134" s="12">
        <f>(CLDN1!$I134*1)+(CLDN1!$J134*2)+(CLDN1!$K134*3)</f>
        <v>8</v>
      </c>
      <c r="O134" s="26" t="s">
        <v>51</v>
      </c>
    </row>
    <row r="135" spans="1:15" x14ac:dyDescent="0.3">
      <c r="A135" t="str">
        <f>_xlfn.CONCAT(CLDN1!$C135,"-",CLDN1!$B135)</f>
        <v>Small Intestine-3</v>
      </c>
      <c r="B135" s="12">
        <v>3</v>
      </c>
      <c r="C135" s="12" t="s">
        <v>11</v>
      </c>
      <c r="D135" s="12">
        <v>100</v>
      </c>
      <c r="E135" s="12">
        <v>10</v>
      </c>
      <c r="F135" s="12">
        <v>60</v>
      </c>
      <c r="G135" s="12">
        <v>30</v>
      </c>
      <c r="H135" s="12">
        <v>10</v>
      </c>
      <c r="I135" s="12">
        <v>0</v>
      </c>
      <c r="J135" s="12">
        <v>0</v>
      </c>
      <c r="K135" s="12">
        <v>10</v>
      </c>
      <c r="L135" s="12"/>
      <c r="M135" s="12">
        <f>(CLDN1!$E135*1)+(CLDN1!$F135*2)+(CLDN1!$G135*3)</f>
        <v>220</v>
      </c>
      <c r="N135" s="12">
        <f>(CLDN1!$I135*1)+(CLDN1!$J135*2)+(CLDN1!$K135*3)</f>
        <v>30</v>
      </c>
      <c r="O135" s="26" t="s">
        <v>51</v>
      </c>
    </row>
    <row r="136" spans="1:15" x14ac:dyDescent="0.3">
      <c r="A136" t="str">
        <f>_xlfn.CONCAT(CLDN1!$C136,"-",CLDN1!$B136)</f>
        <v>Large Intestine-3</v>
      </c>
      <c r="B136" s="12">
        <v>3</v>
      </c>
      <c r="C136" s="12" t="s">
        <v>12</v>
      </c>
      <c r="D136" s="12">
        <v>100</v>
      </c>
      <c r="E136" s="12">
        <v>0</v>
      </c>
      <c r="F136" s="12">
        <v>60</v>
      </c>
      <c r="G136" s="12">
        <v>40</v>
      </c>
      <c r="H136" s="12">
        <v>35</v>
      </c>
      <c r="I136" s="12">
        <v>0</v>
      </c>
      <c r="J136" s="12">
        <v>5</v>
      </c>
      <c r="K136" s="12">
        <v>30</v>
      </c>
      <c r="L136" s="12"/>
      <c r="M136" s="12">
        <f>(CLDN1!$E136*1)+(CLDN1!$F136*2)+(CLDN1!$G136*3)</f>
        <v>240</v>
      </c>
      <c r="N136" s="12">
        <f>(CLDN1!$I136*1)+(CLDN1!$J136*2)+(CLDN1!$K136*3)</f>
        <v>100</v>
      </c>
      <c r="O136" s="26" t="s">
        <v>51</v>
      </c>
    </row>
    <row r="137" spans="1:15" x14ac:dyDescent="0.3">
      <c r="A137" t="str">
        <f>_xlfn.CONCAT(CLDN1!$C137,"-",CLDN1!$B137)</f>
        <v>Rumen-4</v>
      </c>
      <c r="B137" s="16">
        <v>4</v>
      </c>
      <c r="C137" s="16" t="s">
        <v>0</v>
      </c>
      <c r="D137" s="16">
        <v>60</v>
      </c>
      <c r="E137" s="16">
        <v>0</v>
      </c>
      <c r="F137" s="16">
        <v>40</v>
      </c>
      <c r="G137" s="16">
        <v>20</v>
      </c>
      <c r="H137" s="16">
        <v>0</v>
      </c>
      <c r="I137" s="16">
        <v>0</v>
      </c>
      <c r="J137" s="16">
        <v>0</v>
      </c>
      <c r="K137" s="16">
        <v>0</v>
      </c>
      <c r="L137" s="16" t="s">
        <v>46</v>
      </c>
      <c r="M137" s="16">
        <f>(CLDN1!$E137*1)+(CLDN1!$F137*2)+(CLDN1!$G137*3)</f>
        <v>140</v>
      </c>
      <c r="N137" s="16">
        <f>(CLDN1!$I137*1)+(CLDN1!$J137*2)+(CLDN1!$K137*3)</f>
        <v>0</v>
      </c>
      <c r="O137" s="27" t="s">
        <v>51</v>
      </c>
    </row>
    <row r="138" spans="1:15" x14ac:dyDescent="0.3">
      <c r="A138" t="str">
        <f>_xlfn.CONCAT(CLDN1!$C138,"-",CLDN1!$B138)</f>
        <v>Small Intestine-4</v>
      </c>
      <c r="B138" s="16">
        <v>4</v>
      </c>
      <c r="C138" s="16" t="s">
        <v>11</v>
      </c>
      <c r="D138" s="16">
        <v>100</v>
      </c>
      <c r="E138" s="16">
        <v>75</v>
      </c>
      <c r="F138" s="16">
        <v>25</v>
      </c>
      <c r="G138" s="16">
        <v>0</v>
      </c>
      <c r="H138" s="16">
        <v>60</v>
      </c>
      <c r="I138" s="16">
        <v>0</v>
      </c>
      <c r="J138" s="16">
        <v>20</v>
      </c>
      <c r="K138" s="16">
        <v>40</v>
      </c>
      <c r="L138" s="16"/>
      <c r="M138" s="16">
        <f>(CLDN1!$E138*1)+(CLDN1!$F138*2)+(CLDN1!$G138*3)</f>
        <v>125</v>
      </c>
      <c r="N138" s="16">
        <f>(CLDN1!$I138*1)+(CLDN1!$J138*2)+(CLDN1!$K138*3)</f>
        <v>160</v>
      </c>
      <c r="O138" s="27" t="s">
        <v>51</v>
      </c>
    </row>
    <row r="139" spans="1:15" x14ac:dyDescent="0.3">
      <c r="A139" t="str">
        <f>_xlfn.CONCAT(CLDN1!$C139,"-",CLDN1!$B139)</f>
        <v>Large Intestine-4</v>
      </c>
      <c r="B139" s="16">
        <v>4</v>
      </c>
      <c r="C139" s="16" t="s">
        <v>12</v>
      </c>
      <c r="D139" s="16">
        <v>100</v>
      </c>
      <c r="E139" s="16">
        <v>85</v>
      </c>
      <c r="F139" s="16">
        <v>15</v>
      </c>
      <c r="G139" s="16">
        <v>0</v>
      </c>
      <c r="H139" s="16">
        <v>70</v>
      </c>
      <c r="I139" s="16">
        <v>0</v>
      </c>
      <c r="J139" s="16">
        <v>20</v>
      </c>
      <c r="K139" s="16">
        <v>50</v>
      </c>
      <c r="L139" s="16"/>
      <c r="M139" s="16">
        <f>(CLDN1!$E139*1)+(CLDN1!$F139*2)+(CLDN1!$G139*3)</f>
        <v>115</v>
      </c>
      <c r="N139" s="16">
        <f>(CLDN1!$I139*1)+(CLDN1!$J139*2)+(CLDN1!$K139*3)</f>
        <v>190</v>
      </c>
      <c r="O139" s="27" t="s">
        <v>51</v>
      </c>
    </row>
    <row r="140" spans="1:15" x14ac:dyDescent="0.3">
      <c r="A140" t="str">
        <f>_xlfn.CONCAT(CLDN1!$C140,"-",CLDN1!$B140)</f>
        <v>Rumen-6</v>
      </c>
      <c r="B140" s="12">
        <v>6</v>
      </c>
      <c r="C140" s="12" t="s">
        <v>0</v>
      </c>
      <c r="D140" s="12">
        <v>80</v>
      </c>
      <c r="E140" s="12">
        <v>60</v>
      </c>
      <c r="F140" s="12">
        <v>20</v>
      </c>
      <c r="G140" s="12">
        <v>0</v>
      </c>
      <c r="H140" s="12">
        <v>10</v>
      </c>
      <c r="I140" s="12">
        <v>0</v>
      </c>
      <c r="J140" s="12">
        <v>5</v>
      </c>
      <c r="K140" s="12">
        <v>5</v>
      </c>
      <c r="L140" s="12"/>
      <c r="M140" s="12">
        <f>(CLDN1!$E140*1)+(CLDN1!$F140*2)+(CLDN1!$G140*3)</f>
        <v>100</v>
      </c>
      <c r="N140" s="12">
        <f>(CLDN1!$I140*1)+(CLDN1!$J140*2)+(CLDN1!$K140*3)</f>
        <v>25</v>
      </c>
      <c r="O140" s="26" t="s">
        <v>51</v>
      </c>
    </row>
    <row r="141" spans="1:15" x14ac:dyDescent="0.3">
      <c r="A141" t="str">
        <f>_xlfn.CONCAT(CLDN1!$C141,"-",CLDN1!$B141)</f>
        <v>Small Intestine-6</v>
      </c>
      <c r="B141" s="12">
        <v>6</v>
      </c>
      <c r="C141" s="12" t="s">
        <v>11</v>
      </c>
      <c r="D141" s="12">
        <v>100</v>
      </c>
      <c r="E141" s="12">
        <v>60</v>
      </c>
      <c r="F141" s="12">
        <v>20</v>
      </c>
      <c r="G141" s="12">
        <v>20</v>
      </c>
      <c r="H141" s="12">
        <v>20</v>
      </c>
      <c r="I141" s="12">
        <v>0</v>
      </c>
      <c r="J141" s="12">
        <v>10</v>
      </c>
      <c r="K141" s="12">
        <v>10</v>
      </c>
      <c r="L141" s="12"/>
      <c r="M141" s="12">
        <f>(CLDN1!$E141*1)+(CLDN1!$F141*2)+(CLDN1!$G141*3)</f>
        <v>160</v>
      </c>
      <c r="N141" s="12">
        <f>(CLDN1!$I141*1)+(CLDN1!$J141*2)+(CLDN1!$K141*3)</f>
        <v>50</v>
      </c>
      <c r="O141" s="26" t="s">
        <v>51</v>
      </c>
    </row>
    <row r="142" spans="1:15" x14ac:dyDescent="0.3">
      <c r="A142" t="str">
        <f>_xlfn.CONCAT(CLDN1!$C142,"-",CLDN1!$B142)</f>
        <v>Large Intestine-6</v>
      </c>
      <c r="B142" s="12">
        <v>6</v>
      </c>
      <c r="C142" s="12" t="s">
        <v>12</v>
      </c>
      <c r="D142" s="12">
        <v>100</v>
      </c>
      <c r="E142" s="12">
        <v>40</v>
      </c>
      <c r="F142" s="12">
        <v>40</v>
      </c>
      <c r="G142" s="12">
        <v>20</v>
      </c>
      <c r="H142" s="12">
        <v>20</v>
      </c>
      <c r="I142" s="12">
        <v>0</v>
      </c>
      <c r="J142" s="12">
        <v>15</v>
      </c>
      <c r="K142" s="12">
        <v>5</v>
      </c>
      <c r="L142" s="12"/>
      <c r="M142" s="12">
        <f>(CLDN1!$E142*1)+(CLDN1!$F142*2)+(CLDN1!$G142*3)</f>
        <v>180</v>
      </c>
      <c r="N142" s="12">
        <f>(CLDN1!$I142*1)+(CLDN1!$J142*2)+(CLDN1!$K142*3)</f>
        <v>45</v>
      </c>
      <c r="O142" s="26" t="s">
        <v>51</v>
      </c>
    </row>
    <row r="143" spans="1:15" x14ac:dyDescent="0.3">
      <c r="A143" t="str">
        <f>_xlfn.CONCAT(CLDN1!$C143,"-",CLDN1!$B143)</f>
        <v>Rumen-7</v>
      </c>
      <c r="B143" s="16">
        <v>7</v>
      </c>
      <c r="C143" s="16" t="s">
        <v>0</v>
      </c>
      <c r="D143" s="16">
        <v>80</v>
      </c>
      <c r="E143" s="16">
        <v>40</v>
      </c>
      <c r="F143" s="16">
        <v>30</v>
      </c>
      <c r="G143" s="16">
        <v>10</v>
      </c>
      <c r="H143" s="16">
        <v>5</v>
      </c>
      <c r="I143" s="16">
        <v>0</v>
      </c>
      <c r="J143" s="16">
        <v>0</v>
      </c>
      <c r="K143" s="16">
        <v>5</v>
      </c>
      <c r="L143" s="16"/>
      <c r="M143" s="16">
        <f>(CLDN1!$E143*1)+(CLDN1!$F143*2)+(CLDN1!$G143*3)</f>
        <v>130</v>
      </c>
      <c r="N143" s="16">
        <f>(CLDN1!$I143*1)+(CLDN1!$J143*2)+(CLDN1!$K143*3)</f>
        <v>15</v>
      </c>
      <c r="O143" s="27" t="s">
        <v>51</v>
      </c>
    </row>
    <row r="144" spans="1:15" x14ac:dyDescent="0.3">
      <c r="A144" t="str">
        <f>_xlfn.CONCAT(CLDN1!$C144,"-",CLDN1!$B144)</f>
        <v>Small Intestine-7</v>
      </c>
      <c r="B144" s="16">
        <v>7</v>
      </c>
      <c r="C144" s="16" t="s">
        <v>11</v>
      </c>
      <c r="D144" s="16">
        <v>80</v>
      </c>
      <c r="E144" s="16">
        <v>50</v>
      </c>
      <c r="F144" s="16">
        <v>20</v>
      </c>
      <c r="G144" s="16">
        <v>10</v>
      </c>
      <c r="H144" s="16">
        <v>30</v>
      </c>
      <c r="I144" s="16">
        <v>0</v>
      </c>
      <c r="J144" s="16">
        <v>20</v>
      </c>
      <c r="K144" s="16">
        <v>10</v>
      </c>
      <c r="L144" s="16"/>
      <c r="M144" s="16">
        <f>(CLDN1!$E144*1)+(CLDN1!$F144*2)+(CLDN1!$G144*3)</f>
        <v>120</v>
      </c>
      <c r="N144" s="16">
        <f>(CLDN1!$I144*1)+(CLDN1!$J144*2)+(CLDN1!$K144*3)</f>
        <v>70</v>
      </c>
      <c r="O144" s="27" t="s">
        <v>51</v>
      </c>
    </row>
    <row r="145" spans="1:15" x14ac:dyDescent="0.3">
      <c r="A145" t="str">
        <f>_xlfn.CONCAT(CLDN1!$C145,"-",CLDN1!$B145)</f>
        <v>Large Intestine-7</v>
      </c>
      <c r="B145" s="16">
        <v>7</v>
      </c>
      <c r="C145" s="16" t="s">
        <v>12</v>
      </c>
      <c r="D145" s="16">
        <v>90</v>
      </c>
      <c r="E145" s="16">
        <v>50</v>
      </c>
      <c r="F145" s="16">
        <v>35</v>
      </c>
      <c r="G145" s="16">
        <v>5</v>
      </c>
      <c r="H145" s="16">
        <v>5</v>
      </c>
      <c r="I145" s="16">
        <v>0</v>
      </c>
      <c r="J145" s="16">
        <v>0</v>
      </c>
      <c r="K145" s="16">
        <v>5</v>
      </c>
      <c r="L145" s="16"/>
      <c r="M145" s="16">
        <f>(CLDN1!$E145*1)+(CLDN1!$F145*2)+(CLDN1!$G145*3)</f>
        <v>135</v>
      </c>
      <c r="N145" s="16">
        <f>(CLDN1!$I145*1)+(CLDN1!$J145*2)+(CLDN1!$K145*3)</f>
        <v>15</v>
      </c>
      <c r="O145" s="27" t="s">
        <v>51</v>
      </c>
    </row>
    <row r="146" spans="1:15" x14ac:dyDescent="0.3">
      <c r="A146" t="str">
        <f>_xlfn.CONCAT(CLDN1!$C146,"-",CLDN1!$B146)</f>
        <v>Rumen-8</v>
      </c>
      <c r="B146" s="12">
        <v>8</v>
      </c>
      <c r="C146" s="12" t="s">
        <v>0</v>
      </c>
      <c r="D146" s="12">
        <v>70</v>
      </c>
      <c r="E146" s="12">
        <v>45</v>
      </c>
      <c r="F146" s="12">
        <v>25</v>
      </c>
      <c r="G146" s="12">
        <v>0</v>
      </c>
      <c r="H146" s="12">
        <v>8</v>
      </c>
      <c r="I146" s="12">
        <v>5</v>
      </c>
      <c r="J146" s="12">
        <v>0</v>
      </c>
      <c r="K146" s="12">
        <v>3</v>
      </c>
      <c r="L146" s="12"/>
      <c r="M146" s="12">
        <f>(CLDN1!$E146*1)+(CLDN1!$F146*2)+(CLDN1!$G146*3)</f>
        <v>95</v>
      </c>
      <c r="N146" s="12">
        <f>(CLDN1!$I146*1)+(CLDN1!$J146*2)+(CLDN1!$K146*3)</f>
        <v>14</v>
      </c>
      <c r="O146" s="26" t="s">
        <v>51</v>
      </c>
    </row>
    <row r="147" spans="1:15" x14ac:dyDescent="0.3">
      <c r="A147" t="str">
        <f>_xlfn.CONCAT(CLDN1!$C147,"-",CLDN1!$B147)</f>
        <v>Small Intestine-8</v>
      </c>
      <c r="B147" s="12">
        <v>8</v>
      </c>
      <c r="C147" s="12" t="s">
        <v>11</v>
      </c>
      <c r="D147" s="12">
        <v>90</v>
      </c>
      <c r="E147" s="12">
        <v>45</v>
      </c>
      <c r="F147" s="12">
        <v>35</v>
      </c>
      <c r="G147" s="12">
        <v>10</v>
      </c>
      <c r="H147" s="12">
        <v>55</v>
      </c>
      <c r="I147" s="12">
        <v>10</v>
      </c>
      <c r="J147" s="12">
        <v>25</v>
      </c>
      <c r="K147" s="12">
        <v>20</v>
      </c>
      <c r="L147" s="12"/>
      <c r="M147" s="12">
        <f>(CLDN1!$E147*1)+(CLDN1!$F147*2)+(CLDN1!$G147*3)</f>
        <v>145</v>
      </c>
      <c r="N147" s="12">
        <f>(CLDN1!$I147*1)+(CLDN1!$J147*2)+(CLDN1!$K147*3)</f>
        <v>120</v>
      </c>
      <c r="O147" s="26" t="s">
        <v>51</v>
      </c>
    </row>
    <row r="148" spans="1:15" x14ac:dyDescent="0.3">
      <c r="A148" t="str">
        <f>_xlfn.CONCAT(CLDN1!$C148,"-",CLDN1!$B148)</f>
        <v>Large Intestine-8</v>
      </c>
      <c r="B148" s="12">
        <v>8</v>
      </c>
      <c r="C148" s="12" t="s">
        <v>12</v>
      </c>
      <c r="D148" s="12">
        <v>90</v>
      </c>
      <c r="E148" s="12">
        <v>60</v>
      </c>
      <c r="F148" s="12">
        <v>20</v>
      </c>
      <c r="G148" s="12">
        <v>10</v>
      </c>
      <c r="H148" s="12">
        <v>20</v>
      </c>
      <c r="I148" s="12">
        <v>0</v>
      </c>
      <c r="J148" s="12">
        <v>10</v>
      </c>
      <c r="K148" s="12">
        <v>10</v>
      </c>
      <c r="L148" s="12"/>
      <c r="M148" s="12">
        <f>(CLDN1!$E148*1)+(CLDN1!$F148*2)+(CLDN1!$G148*3)</f>
        <v>130</v>
      </c>
      <c r="N148" s="12">
        <f>(CLDN1!$I148*1)+(CLDN1!$J148*2)+(CLDN1!$K148*3)</f>
        <v>50</v>
      </c>
      <c r="O148" s="26" t="s">
        <v>51</v>
      </c>
    </row>
    <row r="149" spans="1:15" x14ac:dyDescent="0.3">
      <c r="A149" t="str">
        <f>_xlfn.CONCAT(CLDN1!$C149,"-",CLDN1!$B149)</f>
        <v>Rumen-9</v>
      </c>
      <c r="B149" s="16">
        <v>9</v>
      </c>
      <c r="C149" s="16" t="s">
        <v>0</v>
      </c>
      <c r="D149" s="16">
        <v>80</v>
      </c>
      <c r="E149" s="16">
        <v>30</v>
      </c>
      <c r="F149" s="16">
        <v>40</v>
      </c>
      <c r="G149" s="16">
        <v>10</v>
      </c>
      <c r="H149" s="16">
        <v>10</v>
      </c>
      <c r="I149" s="16">
        <v>0</v>
      </c>
      <c r="J149" s="16">
        <v>0</v>
      </c>
      <c r="K149" s="16">
        <v>10</v>
      </c>
      <c r="L149" s="16"/>
      <c r="M149" s="16">
        <f>(CLDN1!$E149*1)+(CLDN1!$F149*2)+(CLDN1!$G149*3)</f>
        <v>140</v>
      </c>
      <c r="N149" s="16">
        <f>(CLDN1!$I149*1)+(CLDN1!$J149*2)+(CLDN1!$K149*3)</f>
        <v>30</v>
      </c>
      <c r="O149" s="27" t="s">
        <v>51</v>
      </c>
    </row>
    <row r="150" spans="1:15" x14ac:dyDescent="0.3">
      <c r="A150" t="str">
        <f>_xlfn.CONCAT(CLDN1!$C150,"-",CLDN1!$B150)</f>
        <v>Small Intestine-9</v>
      </c>
      <c r="B150" s="16">
        <v>9</v>
      </c>
      <c r="C150" s="16" t="s">
        <v>11</v>
      </c>
      <c r="D150" s="16">
        <v>80</v>
      </c>
      <c r="E150" s="16">
        <v>50</v>
      </c>
      <c r="F150" s="16">
        <v>25</v>
      </c>
      <c r="G150" s="16">
        <v>5</v>
      </c>
      <c r="H150" s="16">
        <v>15</v>
      </c>
      <c r="I150" s="16">
        <v>0</v>
      </c>
      <c r="J150" s="16">
        <v>10</v>
      </c>
      <c r="K150" s="16">
        <v>5</v>
      </c>
      <c r="L150" s="16"/>
      <c r="M150" s="16">
        <f>(CLDN1!$E150*1)+(CLDN1!$F150*2)+(CLDN1!$G150*3)</f>
        <v>115</v>
      </c>
      <c r="N150" s="16">
        <f>(CLDN1!$I150*1)+(CLDN1!$J150*2)+(CLDN1!$K150*3)</f>
        <v>35</v>
      </c>
      <c r="O150" s="27" t="s">
        <v>51</v>
      </c>
    </row>
    <row r="151" spans="1:15" x14ac:dyDescent="0.3">
      <c r="A151" t="str">
        <f>_xlfn.CONCAT(CLDN1!$C151,"-",CLDN1!$B151)</f>
        <v>Large Intestine-9</v>
      </c>
      <c r="B151" s="16">
        <v>9</v>
      </c>
      <c r="C151" s="16" t="s">
        <v>12</v>
      </c>
      <c r="D151" s="16">
        <v>90</v>
      </c>
      <c r="E151" s="16">
        <v>40</v>
      </c>
      <c r="F151" s="16">
        <v>40</v>
      </c>
      <c r="G151" s="16">
        <v>10</v>
      </c>
      <c r="H151" s="16">
        <v>20</v>
      </c>
      <c r="I151" s="16">
        <v>0</v>
      </c>
      <c r="J151" s="16">
        <v>10</v>
      </c>
      <c r="K151" s="16">
        <v>10</v>
      </c>
      <c r="L151" s="16"/>
      <c r="M151" s="16">
        <f>(CLDN1!$E151*1)+(CLDN1!$F151*2)+(CLDN1!$G151*3)</f>
        <v>150</v>
      </c>
      <c r="N151" s="16">
        <f>(CLDN1!$I151*1)+(CLDN1!$J151*2)+(CLDN1!$K151*3)</f>
        <v>50</v>
      </c>
      <c r="O151" s="27" t="s">
        <v>51</v>
      </c>
    </row>
    <row r="152" spans="1:15" x14ac:dyDescent="0.3">
      <c r="A152" t="str">
        <f>_xlfn.CONCAT(CLDN1!$C152,"-",CLDN1!$B152)</f>
        <v>Rumen-10</v>
      </c>
      <c r="B152" s="12">
        <v>10</v>
      </c>
      <c r="C152" s="12" t="s">
        <v>0</v>
      </c>
      <c r="D152" s="12">
        <v>80</v>
      </c>
      <c r="E152" s="12">
        <v>60</v>
      </c>
      <c r="F152" s="12">
        <v>10</v>
      </c>
      <c r="G152" s="12">
        <v>10</v>
      </c>
      <c r="H152" s="12">
        <v>5</v>
      </c>
      <c r="I152" s="12">
        <v>0</v>
      </c>
      <c r="J152" s="12">
        <v>5</v>
      </c>
      <c r="K152" s="12">
        <v>0</v>
      </c>
      <c r="L152" s="12" t="s">
        <v>47</v>
      </c>
      <c r="M152" s="12">
        <f>(CLDN1!$E152*1)+(CLDN1!$F152*2)+(CLDN1!$G152*3)</f>
        <v>110</v>
      </c>
      <c r="N152" s="12">
        <f>(CLDN1!$I152*1)+(CLDN1!$J152*2)+(CLDN1!$K152*3)</f>
        <v>10</v>
      </c>
      <c r="O152" s="26" t="s">
        <v>51</v>
      </c>
    </row>
    <row r="153" spans="1:15" x14ac:dyDescent="0.3">
      <c r="A153" t="str">
        <f>_xlfn.CONCAT(CLDN1!$C153,"-",CLDN1!$B153)</f>
        <v>Small Intestine-10</v>
      </c>
      <c r="B153" s="12">
        <v>10</v>
      </c>
      <c r="C153" s="12" t="s">
        <v>11</v>
      </c>
      <c r="D153" s="12">
        <v>100</v>
      </c>
      <c r="E153" s="12">
        <v>40</v>
      </c>
      <c r="F153" s="12">
        <v>40</v>
      </c>
      <c r="G153" s="12">
        <v>20</v>
      </c>
      <c r="H153" s="12">
        <v>40</v>
      </c>
      <c r="I153" s="12">
        <v>10</v>
      </c>
      <c r="J153" s="12">
        <v>20</v>
      </c>
      <c r="K153" s="12">
        <v>10</v>
      </c>
      <c r="L153" s="12"/>
      <c r="M153" s="12">
        <f>(CLDN1!$E153*1)+(CLDN1!$F153*2)+(CLDN1!$G153*3)</f>
        <v>180</v>
      </c>
      <c r="N153" s="12">
        <f>(CLDN1!$I153*1)+(CLDN1!$J153*2)+(CLDN1!$K153*3)</f>
        <v>80</v>
      </c>
      <c r="O153" s="26" t="s">
        <v>51</v>
      </c>
    </row>
    <row r="154" spans="1:15" x14ac:dyDescent="0.3">
      <c r="A154" t="str">
        <f>_xlfn.CONCAT(CLDN1!$C154,"-",CLDN1!$B154)</f>
        <v>Large Intestine-10</v>
      </c>
      <c r="B154" s="12">
        <v>10</v>
      </c>
      <c r="C154" s="12" t="s">
        <v>12</v>
      </c>
      <c r="D154" s="12">
        <v>80</v>
      </c>
      <c r="E154" s="12">
        <v>10</v>
      </c>
      <c r="F154" s="12">
        <v>65</v>
      </c>
      <c r="G154" s="12">
        <v>5</v>
      </c>
      <c r="H154" s="12">
        <v>70</v>
      </c>
      <c r="I154" s="12">
        <v>20</v>
      </c>
      <c r="J154" s="12">
        <v>30</v>
      </c>
      <c r="K154" s="12">
        <v>20</v>
      </c>
      <c r="L154" s="12"/>
      <c r="M154" s="12">
        <f>(CLDN1!$E154*1)+(CLDN1!$F154*2)+(CLDN1!$G154*3)</f>
        <v>155</v>
      </c>
      <c r="N154" s="12">
        <f>(CLDN1!$I154*1)+(CLDN1!$J154*2)+(CLDN1!$K154*3)</f>
        <v>140</v>
      </c>
      <c r="O154" s="26" t="s">
        <v>51</v>
      </c>
    </row>
    <row r="155" spans="1:15" x14ac:dyDescent="0.3">
      <c r="A155" t="str">
        <f>_xlfn.CONCAT(CLDN1!$C155,"-",CLDN1!$B155)</f>
        <v>Rumen-11</v>
      </c>
      <c r="B155" s="16">
        <v>11</v>
      </c>
      <c r="C155" s="16" t="s">
        <v>0</v>
      </c>
      <c r="D155" s="16">
        <v>90</v>
      </c>
      <c r="E155" s="16">
        <v>20</v>
      </c>
      <c r="F155" s="16">
        <v>50</v>
      </c>
      <c r="G155" s="16">
        <v>20</v>
      </c>
      <c r="H155" s="16">
        <v>5</v>
      </c>
      <c r="I155" s="16">
        <v>0</v>
      </c>
      <c r="J155" s="16">
        <v>0</v>
      </c>
      <c r="K155" s="16">
        <v>5</v>
      </c>
      <c r="L155" s="16"/>
      <c r="M155" s="16">
        <f>(CLDN1!$E155*1)+(CLDN1!$F155*2)+(CLDN1!$G155*3)</f>
        <v>180</v>
      </c>
      <c r="N155" s="16">
        <f>(CLDN1!$I155*1)+(CLDN1!$J155*2)+(CLDN1!$K155*3)</f>
        <v>15</v>
      </c>
      <c r="O155" s="27" t="s">
        <v>51</v>
      </c>
    </row>
    <row r="156" spans="1:15" x14ac:dyDescent="0.3">
      <c r="A156" t="str">
        <f>_xlfn.CONCAT(CLDN1!$C156,"-",CLDN1!$B156)</f>
        <v>Small Intestine-11</v>
      </c>
      <c r="B156" s="16">
        <v>11</v>
      </c>
      <c r="C156" s="16" t="s">
        <v>11</v>
      </c>
      <c r="D156" s="16">
        <v>100</v>
      </c>
      <c r="E156" s="16">
        <v>10</v>
      </c>
      <c r="F156" s="16">
        <v>70</v>
      </c>
      <c r="G156" s="16">
        <v>20</v>
      </c>
      <c r="H156" s="16">
        <v>13</v>
      </c>
      <c r="I156" s="16">
        <v>10</v>
      </c>
      <c r="J156" s="16">
        <v>0</v>
      </c>
      <c r="K156" s="16">
        <v>3</v>
      </c>
      <c r="L156" s="16"/>
      <c r="M156" s="16">
        <f>(CLDN1!$E156*1)+(CLDN1!$F156*2)+(CLDN1!$G156*3)</f>
        <v>210</v>
      </c>
      <c r="N156" s="16">
        <f>(CLDN1!$I156*1)+(CLDN1!$J156*2)+(CLDN1!$K156*3)</f>
        <v>19</v>
      </c>
      <c r="O156" s="27" t="s">
        <v>51</v>
      </c>
    </row>
    <row r="157" spans="1:15" x14ac:dyDescent="0.3">
      <c r="A157" t="str">
        <f>_xlfn.CONCAT(CLDN1!$C157,"-",CLDN1!$B157)</f>
        <v>Large Intestine-11</v>
      </c>
      <c r="B157" s="16">
        <v>11</v>
      </c>
      <c r="C157" s="16" t="s">
        <v>12</v>
      </c>
      <c r="D157" s="16">
        <v>90</v>
      </c>
      <c r="E157" s="16">
        <v>40</v>
      </c>
      <c r="F157" s="16">
        <v>40</v>
      </c>
      <c r="G157" s="16">
        <v>10</v>
      </c>
      <c r="H157" s="16">
        <v>40</v>
      </c>
      <c r="I157" s="16">
        <v>0</v>
      </c>
      <c r="J157" s="16">
        <v>10</v>
      </c>
      <c r="K157" s="16">
        <v>30</v>
      </c>
      <c r="L157" s="16"/>
      <c r="M157" s="16">
        <f>(CLDN1!$E157*1)+(CLDN1!$F157*2)+(CLDN1!$G157*3)</f>
        <v>150</v>
      </c>
      <c r="N157" s="16">
        <f>(CLDN1!$I157*1)+(CLDN1!$J157*2)+(CLDN1!$K157*3)</f>
        <v>110</v>
      </c>
      <c r="O157" s="27" t="s">
        <v>51</v>
      </c>
    </row>
    <row r="158" spans="1:15" x14ac:dyDescent="0.3">
      <c r="A158" t="str">
        <f>_xlfn.CONCAT(CLDN1!$C158,"-",CLDN1!$B158)</f>
        <v>Rumen-12</v>
      </c>
      <c r="B158" s="12">
        <v>12</v>
      </c>
      <c r="C158" s="12" t="s">
        <v>0</v>
      </c>
      <c r="D158" s="12">
        <v>50</v>
      </c>
      <c r="E158" s="12">
        <v>40</v>
      </c>
      <c r="F158" s="12">
        <v>10</v>
      </c>
      <c r="G158" s="12">
        <v>0</v>
      </c>
      <c r="H158" s="12">
        <v>1</v>
      </c>
      <c r="I158" s="12">
        <v>0</v>
      </c>
      <c r="J158" s="12">
        <v>0</v>
      </c>
      <c r="K158" s="12">
        <v>1</v>
      </c>
      <c r="L158" s="12"/>
      <c r="M158" s="12">
        <f>(CLDN1!$E158*1)+(CLDN1!$F158*2)+(CLDN1!$G158*3)</f>
        <v>60</v>
      </c>
      <c r="N158" s="12">
        <f>(CLDN1!$I158*1)+(CLDN1!$J158*2)+(CLDN1!$K158*3)</f>
        <v>3</v>
      </c>
      <c r="O158" s="26" t="s">
        <v>51</v>
      </c>
    </row>
    <row r="159" spans="1:15" x14ac:dyDescent="0.3">
      <c r="A159" t="str">
        <f>_xlfn.CONCAT(CLDN1!$C159,"-",CLDN1!$B159)</f>
        <v>Small Intestine-12</v>
      </c>
      <c r="B159" s="12">
        <v>12</v>
      </c>
      <c r="C159" s="12" t="s">
        <v>11</v>
      </c>
      <c r="D159" s="12">
        <v>100</v>
      </c>
      <c r="E159" s="12">
        <v>40</v>
      </c>
      <c r="F159" s="12">
        <v>40</v>
      </c>
      <c r="G159" s="12">
        <v>20</v>
      </c>
      <c r="H159" s="12">
        <v>40</v>
      </c>
      <c r="I159" s="12">
        <v>10</v>
      </c>
      <c r="J159" s="12">
        <v>20</v>
      </c>
      <c r="K159" s="12">
        <v>10</v>
      </c>
      <c r="L159" s="12"/>
      <c r="M159" s="12">
        <f>(CLDN1!$E159*1)+(CLDN1!$F159*2)+(CLDN1!$G159*3)</f>
        <v>180</v>
      </c>
      <c r="N159" s="12">
        <f>(CLDN1!$I159*1)+(CLDN1!$J159*2)+(CLDN1!$K159*3)</f>
        <v>80</v>
      </c>
      <c r="O159" s="26" t="s">
        <v>51</v>
      </c>
    </row>
    <row r="160" spans="1:15" x14ac:dyDescent="0.3">
      <c r="A160" t="str">
        <f>_xlfn.CONCAT(CLDN1!$C160,"-",CLDN1!$B160)</f>
        <v>Large Intestine-12</v>
      </c>
      <c r="B160" s="12">
        <v>12</v>
      </c>
      <c r="C160" s="12" t="s">
        <v>12</v>
      </c>
      <c r="D160" s="12"/>
      <c r="E160" s="12"/>
      <c r="F160" s="12"/>
      <c r="G160" s="12"/>
      <c r="H160" s="12"/>
      <c r="I160" s="12"/>
      <c r="J160" s="12"/>
      <c r="K160" s="12"/>
      <c r="L160" s="12" t="s">
        <v>48</v>
      </c>
      <c r="M160" s="12">
        <f>(CLDN1!$E160*1)+(CLDN1!$F160*2)+(CLDN1!$G160*3)</f>
        <v>0</v>
      </c>
      <c r="N160" s="12">
        <f>(CLDN1!$I160*1)+(CLDN1!$J160*2)+(CLDN1!$K160*3)</f>
        <v>0</v>
      </c>
      <c r="O160" s="26" t="s">
        <v>51</v>
      </c>
    </row>
    <row r="161" spans="1:15" x14ac:dyDescent="0.3">
      <c r="A161" t="str">
        <f>_xlfn.CONCAT(CLDN1!$C161,"-",CLDN1!$B161)</f>
        <v>Rumen-13</v>
      </c>
      <c r="B161" s="16">
        <v>13</v>
      </c>
      <c r="C161" s="16" t="s">
        <v>0</v>
      </c>
      <c r="D161" s="16">
        <v>50</v>
      </c>
      <c r="E161" s="16">
        <v>30</v>
      </c>
      <c r="F161" s="16">
        <v>10</v>
      </c>
      <c r="G161" s="16">
        <v>10</v>
      </c>
      <c r="H161" s="16">
        <v>5</v>
      </c>
      <c r="I161" s="16">
        <v>0</v>
      </c>
      <c r="J161" s="16">
        <v>5</v>
      </c>
      <c r="K161" s="16">
        <v>0</v>
      </c>
      <c r="L161" s="16"/>
      <c r="M161" s="16">
        <f>(CLDN1!$E161*1)+(CLDN1!$F161*2)+(CLDN1!$G161*3)</f>
        <v>80</v>
      </c>
      <c r="N161" s="16">
        <f>(CLDN1!$I161*1)+(CLDN1!$J161*2)+(CLDN1!$K161*3)</f>
        <v>10</v>
      </c>
      <c r="O161" s="27" t="s">
        <v>51</v>
      </c>
    </row>
    <row r="162" spans="1:15" x14ac:dyDescent="0.3">
      <c r="A162" t="str">
        <f>_xlfn.CONCAT(CLDN1!$C162,"-",CLDN1!$B162)</f>
        <v>Small Intestine-13</v>
      </c>
      <c r="B162" s="16">
        <v>13</v>
      </c>
      <c r="C162" s="16" t="s">
        <v>11</v>
      </c>
      <c r="D162" s="16">
        <v>95</v>
      </c>
      <c r="E162" s="16">
        <v>20</v>
      </c>
      <c r="F162" s="16">
        <v>45</v>
      </c>
      <c r="G162" s="16">
        <v>30</v>
      </c>
      <c r="H162" s="16">
        <v>50</v>
      </c>
      <c r="I162" s="16">
        <v>0</v>
      </c>
      <c r="J162" s="16">
        <v>10</v>
      </c>
      <c r="K162" s="16">
        <v>40</v>
      </c>
      <c r="L162" s="16"/>
      <c r="M162" s="16">
        <f>(CLDN1!$E162*1)+(CLDN1!$F162*2)+(CLDN1!$G162*3)</f>
        <v>200</v>
      </c>
      <c r="N162" s="16">
        <f>(CLDN1!$I162*1)+(CLDN1!$J162*2)+(CLDN1!$K162*3)</f>
        <v>140</v>
      </c>
      <c r="O162" s="27" t="s">
        <v>51</v>
      </c>
    </row>
    <row r="163" spans="1:15" x14ac:dyDescent="0.3">
      <c r="A163" t="str">
        <f>_xlfn.CONCAT(CLDN1!$C163,"-",CLDN1!$B163)</f>
        <v>Large Intestine-13</v>
      </c>
      <c r="B163" s="16">
        <v>13</v>
      </c>
      <c r="C163" s="16" t="s">
        <v>12</v>
      </c>
      <c r="D163" s="16">
        <v>80</v>
      </c>
      <c r="E163" s="16">
        <v>40</v>
      </c>
      <c r="F163" s="16">
        <v>30</v>
      </c>
      <c r="G163" s="16">
        <v>10</v>
      </c>
      <c r="H163" s="16">
        <v>40</v>
      </c>
      <c r="I163" s="16">
        <v>0</v>
      </c>
      <c r="J163" s="16">
        <v>15</v>
      </c>
      <c r="K163" s="16">
        <v>25</v>
      </c>
      <c r="L163" s="16"/>
      <c r="M163" s="16">
        <f>(CLDN1!$E163*1)+(CLDN1!$F163*2)+(CLDN1!$G163*3)</f>
        <v>130</v>
      </c>
      <c r="N163" s="16">
        <f>(CLDN1!$I163*1)+(CLDN1!$J163*2)+(CLDN1!$K163*3)</f>
        <v>105</v>
      </c>
      <c r="O163" s="27" t="s">
        <v>51</v>
      </c>
    </row>
    <row r="164" spans="1:15" x14ac:dyDescent="0.3">
      <c r="A164" t="str">
        <f>_xlfn.CONCAT(CLDN1!$C164,"-",CLDN1!$B164)</f>
        <v>Rumen-14</v>
      </c>
      <c r="B164" s="12">
        <v>14</v>
      </c>
      <c r="C164" s="12" t="s">
        <v>0</v>
      </c>
      <c r="D164" s="12">
        <v>70</v>
      </c>
      <c r="E164" s="12">
        <v>10</v>
      </c>
      <c r="F164" s="12">
        <v>50</v>
      </c>
      <c r="G164" s="12">
        <v>10</v>
      </c>
      <c r="H164" s="12">
        <v>30</v>
      </c>
      <c r="I164" s="12">
        <v>0</v>
      </c>
      <c r="J164" s="12">
        <v>5</v>
      </c>
      <c r="K164" s="12">
        <v>25</v>
      </c>
      <c r="L164" s="12"/>
      <c r="M164" s="12">
        <f>(CLDN1!$E164*1)+(CLDN1!$F164*2)+(CLDN1!$G164*3)</f>
        <v>140</v>
      </c>
      <c r="N164" s="12">
        <f>(CLDN1!$I164*1)+(CLDN1!$J164*2)+(CLDN1!$K164*3)</f>
        <v>85</v>
      </c>
      <c r="O164" s="26" t="s">
        <v>51</v>
      </c>
    </row>
    <row r="165" spans="1:15" x14ac:dyDescent="0.3">
      <c r="A165" t="str">
        <f>_xlfn.CONCAT(CLDN1!$C165,"-",CLDN1!$B165)</f>
        <v>Small Intestine-14</v>
      </c>
      <c r="B165" s="12">
        <v>14</v>
      </c>
      <c r="C165" s="12" t="s">
        <v>11</v>
      </c>
      <c r="D165" s="12">
        <v>100</v>
      </c>
      <c r="E165" s="12">
        <v>60</v>
      </c>
      <c r="F165" s="12">
        <v>10</v>
      </c>
      <c r="G165" s="12">
        <v>30</v>
      </c>
      <c r="H165" s="12">
        <v>30</v>
      </c>
      <c r="I165" s="12">
        <v>0</v>
      </c>
      <c r="J165" s="12">
        <v>10</v>
      </c>
      <c r="K165" s="12">
        <v>20</v>
      </c>
      <c r="L165" s="12"/>
      <c r="M165" s="12">
        <f>(CLDN1!$E165*1)+(CLDN1!$F165*2)+(CLDN1!$G165*3)</f>
        <v>170</v>
      </c>
      <c r="N165" s="12">
        <f>(CLDN1!$I165*1)+(CLDN1!$J165*2)+(CLDN1!$K165*3)</f>
        <v>80</v>
      </c>
      <c r="O165" s="26" t="s">
        <v>51</v>
      </c>
    </row>
    <row r="166" spans="1:15" x14ac:dyDescent="0.3">
      <c r="A166" t="str">
        <f>_xlfn.CONCAT(CLDN1!$C166,"-",CLDN1!$B166)</f>
        <v>Large Intestine-14</v>
      </c>
      <c r="B166" s="12">
        <v>14</v>
      </c>
      <c r="C166" s="12" t="s">
        <v>12</v>
      </c>
      <c r="D166" s="12">
        <v>70</v>
      </c>
      <c r="E166" s="12">
        <v>30</v>
      </c>
      <c r="F166" s="12">
        <v>30</v>
      </c>
      <c r="G166" s="12">
        <v>10</v>
      </c>
      <c r="H166" s="12">
        <v>70</v>
      </c>
      <c r="I166" s="12">
        <v>0</v>
      </c>
      <c r="J166" s="12">
        <v>20</v>
      </c>
      <c r="K166" s="12">
        <v>50</v>
      </c>
      <c r="L166" s="12"/>
      <c r="M166" s="12">
        <f>(CLDN1!$E166*1)+(CLDN1!$F166*2)+(CLDN1!$G166*3)</f>
        <v>120</v>
      </c>
      <c r="N166" s="12">
        <f>(CLDN1!$I166*1)+(CLDN1!$J166*2)+(CLDN1!$K166*3)</f>
        <v>190</v>
      </c>
      <c r="O166" s="26" t="s">
        <v>51</v>
      </c>
    </row>
    <row r="167" spans="1:15" x14ac:dyDescent="0.3">
      <c r="A167" t="str">
        <f>_xlfn.CONCAT(CLDN1!$C167,"-",CLDN1!$B167)</f>
        <v>Rumen-15</v>
      </c>
      <c r="B167" s="16">
        <v>15</v>
      </c>
      <c r="C167" s="16" t="s">
        <v>0</v>
      </c>
      <c r="D167" s="16">
        <v>60</v>
      </c>
      <c r="E167" s="16">
        <v>30</v>
      </c>
      <c r="F167" s="16">
        <v>20</v>
      </c>
      <c r="G167" s="16">
        <v>10</v>
      </c>
      <c r="H167" s="16">
        <v>3</v>
      </c>
      <c r="I167" s="16">
        <v>0</v>
      </c>
      <c r="J167" s="16">
        <v>3</v>
      </c>
      <c r="K167" s="16">
        <v>0</v>
      </c>
      <c r="L167" s="16"/>
      <c r="M167" s="16">
        <f>(CLDN1!$E167*1)+(CLDN1!$F167*2)+(CLDN1!$G167*3)</f>
        <v>100</v>
      </c>
      <c r="N167" s="16">
        <f>(CLDN1!$I167*1)+(CLDN1!$J167*2)+(CLDN1!$K167*3)</f>
        <v>6</v>
      </c>
      <c r="O167" s="27" t="s">
        <v>51</v>
      </c>
    </row>
    <row r="168" spans="1:15" x14ac:dyDescent="0.3">
      <c r="A168" t="str">
        <f>_xlfn.CONCAT(CLDN1!$C168,"-",CLDN1!$B168)</f>
        <v>Small Intestine-15</v>
      </c>
      <c r="B168" s="16">
        <v>15</v>
      </c>
      <c r="C168" s="16" t="s">
        <v>11</v>
      </c>
      <c r="D168" s="16">
        <v>80</v>
      </c>
      <c r="E168" s="16">
        <v>50</v>
      </c>
      <c r="F168" s="16">
        <v>30</v>
      </c>
      <c r="G168" s="16">
        <v>0</v>
      </c>
      <c r="H168" s="16">
        <v>30</v>
      </c>
      <c r="I168" s="16">
        <v>0</v>
      </c>
      <c r="J168" s="16">
        <v>10</v>
      </c>
      <c r="K168" s="16">
        <v>20</v>
      </c>
      <c r="L168" s="16"/>
      <c r="M168" s="16">
        <f>(CLDN1!$E168*1)+(CLDN1!$F168*2)+(CLDN1!$G168*3)</f>
        <v>110</v>
      </c>
      <c r="N168" s="16">
        <f>(CLDN1!$I168*1)+(CLDN1!$J168*2)+(CLDN1!$K168*3)</f>
        <v>80</v>
      </c>
      <c r="O168" s="27" t="s">
        <v>51</v>
      </c>
    </row>
    <row r="169" spans="1:15" x14ac:dyDescent="0.3">
      <c r="A169" t="str">
        <f>_xlfn.CONCAT(CLDN1!$C169,"-",CLDN1!$B169)</f>
        <v>Large Intestine-15</v>
      </c>
      <c r="B169" s="16">
        <v>15</v>
      </c>
      <c r="C169" s="16" t="s">
        <v>12</v>
      </c>
      <c r="D169" s="16">
        <v>90</v>
      </c>
      <c r="E169" s="16">
        <v>20</v>
      </c>
      <c r="F169" s="16">
        <v>35</v>
      </c>
      <c r="G169" s="16">
        <v>25</v>
      </c>
      <c r="H169" s="16">
        <v>70</v>
      </c>
      <c r="I169" s="16">
        <v>0</v>
      </c>
      <c r="J169" s="16">
        <v>10</v>
      </c>
      <c r="K169" s="16">
        <v>60</v>
      </c>
      <c r="L169" s="16"/>
      <c r="M169" s="16">
        <f>(CLDN1!$E169*1)+(CLDN1!$F169*2)+(CLDN1!$G169*3)</f>
        <v>165</v>
      </c>
      <c r="N169" s="16">
        <f>(CLDN1!$I169*1)+(CLDN1!$J169*2)+(CLDN1!$K169*3)</f>
        <v>200</v>
      </c>
      <c r="O169" s="27" t="s">
        <v>51</v>
      </c>
    </row>
    <row r="170" spans="1:15" x14ac:dyDescent="0.3">
      <c r="A170" t="str">
        <f>_xlfn.CONCAT(CLDN1!$C170,"-",CLDN1!$B170)</f>
        <v>Rumen-16</v>
      </c>
      <c r="B170" s="12">
        <v>16</v>
      </c>
      <c r="C170" s="12" t="s">
        <v>0</v>
      </c>
      <c r="D170" s="12">
        <v>80</v>
      </c>
      <c r="E170" s="12">
        <v>20</v>
      </c>
      <c r="F170" s="12">
        <v>50</v>
      </c>
      <c r="G170" s="12">
        <v>10</v>
      </c>
      <c r="H170" s="12">
        <v>1</v>
      </c>
      <c r="I170" s="12">
        <v>0</v>
      </c>
      <c r="J170" s="12">
        <v>0</v>
      </c>
      <c r="K170" s="12">
        <v>1</v>
      </c>
      <c r="L170" s="12" t="s">
        <v>49</v>
      </c>
      <c r="M170" s="12">
        <f>(CLDN1!$E170*1)+(CLDN1!$F170*2)+(CLDN1!$G170*3)</f>
        <v>150</v>
      </c>
      <c r="N170" s="12">
        <f>(CLDN1!$I170*1)+(CLDN1!$J170*2)+(CLDN1!$K170*3)</f>
        <v>3</v>
      </c>
      <c r="O170" s="26" t="s">
        <v>51</v>
      </c>
    </row>
    <row r="171" spans="1:15" x14ac:dyDescent="0.3">
      <c r="A171" t="str">
        <f>_xlfn.CONCAT(CLDN1!$C171,"-",CLDN1!$B171)</f>
        <v>Small Intestine-16</v>
      </c>
      <c r="B171" s="12">
        <v>16</v>
      </c>
      <c r="C171" s="12" t="s">
        <v>11</v>
      </c>
      <c r="D171" s="12">
        <v>100</v>
      </c>
      <c r="E171" s="12">
        <v>50</v>
      </c>
      <c r="F171" s="12">
        <v>40</v>
      </c>
      <c r="G171" s="12">
        <v>10</v>
      </c>
      <c r="H171" s="12">
        <v>50</v>
      </c>
      <c r="I171" s="12">
        <v>0</v>
      </c>
      <c r="J171" s="12">
        <v>10</v>
      </c>
      <c r="K171" s="12">
        <v>40</v>
      </c>
      <c r="L171" s="12"/>
      <c r="M171" s="12">
        <f>(CLDN1!$E171*1)+(CLDN1!$F171*2)+(CLDN1!$G171*3)</f>
        <v>160</v>
      </c>
      <c r="N171" s="12">
        <f>(CLDN1!$I171*1)+(CLDN1!$J171*2)+(CLDN1!$K171*3)</f>
        <v>140</v>
      </c>
      <c r="O171" s="26" t="s">
        <v>51</v>
      </c>
    </row>
    <row r="172" spans="1:15" x14ac:dyDescent="0.3">
      <c r="A172" t="str">
        <f>_xlfn.CONCAT(CLDN1!$C172,"-",CLDN1!$B172)</f>
        <v>Large Intestine-16</v>
      </c>
      <c r="B172" s="12">
        <v>16</v>
      </c>
      <c r="C172" s="12" t="s">
        <v>12</v>
      </c>
      <c r="D172" s="12">
        <v>100</v>
      </c>
      <c r="E172" s="12">
        <v>30</v>
      </c>
      <c r="F172" s="12">
        <v>70</v>
      </c>
      <c r="G172" s="12">
        <v>0</v>
      </c>
      <c r="H172" s="12">
        <v>40</v>
      </c>
      <c r="I172" s="12">
        <v>0</v>
      </c>
      <c r="J172" s="12">
        <v>10</v>
      </c>
      <c r="K172" s="12">
        <v>30</v>
      </c>
      <c r="L172" s="12"/>
      <c r="M172" s="12">
        <f>(CLDN1!$E172*1)+(CLDN1!$F172*2)+(CLDN1!$G172*3)</f>
        <v>170</v>
      </c>
      <c r="N172" s="12">
        <f>(CLDN1!$I172*1)+(CLDN1!$J172*2)+(CLDN1!$K172*3)</f>
        <v>110</v>
      </c>
      <c r="O172" s="26" t="s">
        <v>51</v>
      </c>
    </row>
    <row r="173" spans="1:15" x14ac:dyDescent="0.3">
      <c r="A173" t="str">
        <f>_xlfn.CONCAT(CLDN1!$C173,"-",CLDN1!$B173)</f>
        <v>Rumen-17</v>
      </c>
      <c r="B173" s="16">
        <v>17</v>
      </c>
      <c r="C173" s="16" t="s">
        <v>0</v>
      </c>
      <c r="D173" s="16"/>
      <c r="E173" s="16"/>
      <c r="F173" s="16"/>
      <c r="G173" s="16"/>
      <c r="H173" s="16"/>
      <c r="I173" s="16"/>
      <c r="J173" s="16"/>
      <c r="K173" s="16"/>
      <c r="L173" s="16" t="s">
        <v>50</v>
      </c>
      <c r="M173" s="16">
        <f>(CLDN1!$E173*1)+(CLDN1!$F173*2)+(CLDN1!$G173*3)</f>
        <v>0</v>
      </c>
      <c r="N173" s="16">
        <f>(CLDN1!$I173*1)+(CLDN1!$J173*2)+(CLDN1!$K173*3)</f>
        <v>0</v>
      </c>
      <c r="O173" s="27" t="s">
        <v>51</v>
      </c>
    </row>
    <row r="174" spans="1:15" x14ac:dyDescent="0.3">
      <c r="A174" t="str">
        <f>_xlfn.CONCAT(CLDN1!$C174,"-",CLDN1!$B174)</f>
        <v>Small Intestine-17</v>
      </c>
      <c r="B174" s="16">
        <v>17</v>
      </c>
      <c r="C174" s="16" t="s">
        <v>11</v>
      </c>
      <c r="D174" s="16">
        <v>100</v>
      </c>
      <c r="E174" s="16">
        <v>60</v>
      </c>
      <c r="F174" s="16">
        <v>30</v>
      </c>
      <c r="G174" s="16">
        <v>10</v>
      </c>
      <c r="H174" s="16">
        <v>50</v>
      </c>
      <c r="I174" s="16">
        <v>0</v>
      </c>
      <c r="J174" s="16">
        <v>5</v>
      </c>
      <c r="K174" s="16">
        <v>45</v>
      </c>
      <c r="L174" s="16"/>
      <c r="M174" s="16">
        <f>(CLDN1!$E174*1)+(CLDN1!$F174*2)+(CLDN1!$G174*3)</f>
        <v>150</v>
      </c>
      <c r="N174" s="16">
        <f>(CLDN1!$I174*1)+(CLDN1!$J174*2)+(CLDN1!$K174*3)</f>
        <v>145</v>
      </c>
      <c r="O174" s="27" t="s">
        <v>51</v>
      </c>
    </row>
    <row r="175" spans="1:15" x14ac:dyDescent="0.3">
      <c r="A175" t="str">
        <f>_xlfn.CONCAT(CLDN1!$C175,"-",CLDN1!$B175)</f>
        <v>Large Intestine-17</v>
      </c>
      <c r="B175" s="16">
        <v>17</v>
      </c>
      <c r="C175" s="16" t="s">
        <v>12</v>
      </c>
      <c r="D175" s="16">
        <v>50</v>
      </c>
      <c r="E175" s="16">
        <v>40</v>
      </c>
      <c r="F175" s="16">
        <v>10</v>
      </c>
      <c r="G175" s="16">
        <v>0</v>
      </c>
      <c r="H175" s="16">
        <v>40</v>
      </c>
      <c r="I175" s="16">
        <v>10</v>
      </c>
      <c r="J175" s="16">
        <v>0</v>
      </c>
      <c r="K175" s="16">
        <v>30</v>
      </c>
      <c r="L175" s="16"/>
      <c r="M175" s="16">
        <f>(CLDN1!$E175*1)+(CLDN1!$F175*2)+(CLDN1!$G175*3)</f>
        <v>60</v>
      </c>
      <c r="N175" s="16">
        <f>(CLDN1!$I175*1)+(CLDN1!$J175*2)+(CLDN1!$K175*3)</f>
        <v>100</v>
      </c>
      <c r="O175" s="27" t="s">
        <v>51</v>
      </c>
    </row>
    <row r="176" spans="1:15" x14ac:dyDescent="0.3">
      <c r="A176" t="str">
        <f>_xlfn.CONCAT(CLDN1!$C176,"-",CLDN1!$B176)</f>
        <v>Rumen-18</v>
      </c>
      <c r="B176" s="12">
        <v>18</v>
      </c>
      <c r="C176" s="12" t="s">
        <v>0</v>
      </c>
      <c r="D176" s="12">
        <v>90</v>
      </c>
      <c r="E176" s="12">
        <v>30</v>
      </c>
      <c r="F176" s="12">
        <v>40</v>
      </c>
      <c r="G176" s="12">
        <v>20</v>
      </c>
      <c r="H176" s="12">
        <v>10</v>
      </c>
      <c r="I176" s="12">
        <v>10</v>
      </c>
      <c r="J176" s="12">
        <v>0</v>
      </c>
      <c r="K176" s="12">
        <v>0</v>
      </c>
      <c r="L176" s="12"/>
      <c r="M176" s="12">
        <f>(CLDN1!$E176*1)+(CLDN1!$F176*2)+(CLDN1!$G176*3)</f>
        <v>170</v>
      </c>
      <c r="N176" s="12">
        <f>(CLDN1!$I176*1)+(CLDN1!$J176*2)+(CLDN1!$K176*3)</f>
        <v>10</v>
      </c>
      <c r="O176" s="26" t="s">
        <v>51</v>
      </c>
    </row>
    <row r="177" spans="1:15" x14ac:dyDescent="0.3">
      <c r="A177" t="str">
        <f>_xlfn.CONCAT(CLDN1!$C177,"-",CLDN1!$B177)</f>
        <v>Small Intestine-18</v>
      </c>
      <c r="B177" s="12">
        <v>18</v>
      </c>
      <c r="C177" s="12" t="s">
        <v>11</v>
      </c>
      <c r="D177" s="12">
        <v>100</v>
      </c>
      <c r="E177" s="12">
        <v>20</v>
      </c>
      <c r="F177" s="12">
        <v>75</v>
      </c>
      <c r="G177" s="12">
        <v>5</v>
      </c>
      <c r="H177" s="12">
        <v>40</v>
      </c>
      <c r="I177" s="12">
        <v>5</v>
      </c>
      <c r="J177" s="12">
        <v>10</v>
      </c>
      <c r="K177" s="12">
        <v>15</v>
      </c>
      <c r="L177" s="12"/>
      <c r="M177" s="12">
        <f>(CLDN1!$E177*1)+(CLDN1!$F177*2)+(CLDN1!$G177*3)</f>
        <v>185</v>
      </c>
      <c r="N177" s="12">
        <f>(CLDN1!$I177*1)+(CLDN1!$J177*2)+(CLDN1!$K177*3)</f>
        <v>70</v>
      </c>
      <c r="O177" s="26" t="s">
        <v>51</v>
      </c>
    </row>
    <row r="178" spans="1:15" x14ac:dyDescent="0.3">
      <c r="A178" t="str">
        <f>_xlfn.CONCAT(CLDN1!$C178,"-",CLDN1!$B178)</f>
        <v>Large Intestine-18</v>
      </c>
      <c r="B178" s="12">
        <v>18</v>
      </c>
      <c r="C178" s="12" t="s">
        <v>12</v>
      </c>
      <c r="D178" s="12">
        <v>100</v>
      </c>
      <c r="E178" s="12">
        <v>20</v>
      </c>
      <c r="F178" s="12">
        <v>70</v>
      </c>
      <c r="G178" s="12">
        <v>10</v>
      </c>
      <c r="H178" s="12">
        <v>35</v>
      </c>
      <c r="I178" s="12">
        <v>5</v>
      </c>
      <c r="J178" s="12">
        <v>10</v>
      </c>
      <c r="K178" s="12">
        <v>20</v>
      </c>
      <c r="L178" s="12"/>
      <c r="M178" s="12">
        <f>(CLDN1!$E178*1)+(CLDN1!$F178*2)+(CLDN1!$G178*3)</f>
        <v>190</v>
      </c>
      <c r="N178" s="12">
        <f>(CLDN1!$I178*1)+(CLDN1!$J178*2)+(CLDN1!$K178*3)</f>
        <v>85</v>
      </c>
      <c r="O178" s="26" t="s">
        <v>51</v>
      </c>
    </row>
    <row r="179" spans="1:15" x14ac:dyDescent="0.3">
      <c r="A179" t="str">
        <f>_xlfn.CONCAT(CLDN1!$C179,"-",CLDN1!$B179)</f>
        <v>Rumen-19</v>
      </c>
      <c r="B179" s="16">
        <v>19</v>
      </c>
      <c r="C179" s="16" t="s">
        <v>0</v>
      </c>
      <c r="D179" s="16">
        <v>40</v>
      </c>
      <c r="E179" s="16">
        <v>20</v>
      </c>
      <c r="F179" s="16">
        <v>20</v>
      </c>
      <c r="G179" s="16">
        <v>0</v>
      </c>
      <c r="H179" s="16">
        <v>5</v>
      </c>
      <c r="I179" s="16">
        <v>5</v>
      </c>
      <c r="J179" s="16">
        <v>0</v>
      </c>
      <c r="K179" s="16">
        <v>0</v>
      </c>
      <c r="L179" s="16"/>
      <c r="M179" s="16">
        <f>(CLDN1!$E179*1)+(CLDN1!$F179*2)+(CLDN1!$G179*3)</f>
        <v>60</v>
      </c>
      <c r="N179" s="16">
        <f>(CLDN1!$I179*1)+(CLDN1!$J179*2)+(CLDN1!$K179*3)</f>
        <v>5</v>
      </c>
      <c r="O179" s="27" t="s">
        <v>51</v>
      </c>
    </row>
    <row r="180" spans="1:15" x14ac:dyDescent="0.3">
      <c r="A180" t="str">
        <f>_xlfn.CONCAT(CLDN1!$C180,"-",CLDN1!$B180)</f>
        <v>Small Intestine-19</v>
      </c>
      <c r="B180" s="16">
        <v>19</v>
      </c>
      <c r="C180" s="16" t="s">
        <v>11</v>
      </c>
      <c r="D180" s="16">
        <v>100</v>
      </c>
      <c r="E180" s="16">
        <v>50</v>
      </c>
      <c r="F180" s="16">
        <v>30</v>
      </c>
      <c r="G180" s="16">
        <v>20</v>
      </c>
      <c r="H180" s="16">
        <v>10</v>
      </c>
      <c r="I180" s="16">
        <v>0</v>
      </c>
      <c r="J180" s="16">
        <v>0</v>
      </c>
      <c r="K180" s="16">
        <v>10</v>
      </c>
      <c r="L180" s="16"/>
      <c r="M180" s="16">
        <f>(CLDN1!$E180*1)+(CLDN1!$F180*2)+(CLDN1!$G180*3)</f>
        <v>170</v>
      </c>
      <c r="N180" s="16">
        <f>(CLDN1!$I180*1)+(CLDN1!$J180*2)+(CLDN1!$K180*3)</f>
        <v>30</v>
      </c>
      <c r="O180" s="27" t="s">
        <v>51</v>
      </c>
    </row>
    <row r="181" spans="1:15" x14ac:dyDescent="0.3">
      <c r="A181" t="str">
        <f>_xlfn.CONCAT(CLDN1!$C181,"-",CLDN1!$B181)</f>
        <v>Large Intestine-19</v>
      </c>
      <c r="B181" s="16">
        <v>19</v>
      </c>
      <c r="C181" s="16" t="s">
        <v>12</v>
      </c>
      <c r="D181" s="16">
        <v>80</v>
      </c>
      <c r="E181" s="16">
        <v>60</v>
      </c>
      <c r="F181" s="16">
        <v>15</v>
      </c>
      <c r="G181" s="16">
        <v>5</v>
      </c>
      <c r="H181" s="16">
        <v>50</v>
      </c>
      <c r="I181" s="16">
        <v>5</v>
      </c>
      <c r="J181" s="16">
        <v>10</v>
      </c>
      <c r="K181" s="16">
        <v>35</v>
      </c>
      <c r="L181" s="16"/>
      <c r="M181" s="16">
        <f>(CLDN1!$E181*1)+(CLDN1!$F181*2)+(CLDN1!$G181*3)</f>
        <v>105</v>
      </c>
      <c r="N181" s="16">
        <f>(CLDN1!$I181*1)+(CLDN1!$J181*2)+(CLDN1!$K181*3)</f>
        <v>130</v>
      </c>
      <c r="O181" s="27" t="s">
        <v>51</v>
      </c>
    </row>
    <row r="182" spans="1:15" x14ac:dyDescent="0.3">
      <c r="A182" t="str">
        <f>_xlfn.CONCAT(CLDN1!$C182,"-",CLDN1!$B182)</f>
        <v>Rumen-20</v>
      </c>
      <c r="B182" s="12">
        <v>20</v>
      </c>
      <c r="C182" s="12" t="s">
        <v>0</v>
      </c>
      <c r="D182" s="12">
        <v>80</v>
      </c>
      <c r="E182" s="12">
        <v>60</v>
      </c>
      <c r="F182" s="12">
        <v>20</v>
      </c>
      <c r="G182" s="12">
        <v>0</v>
      </c>
      <c r="H182" s="12">
        <v>15</v>
      </c>
      <c r="I182" s="12">
        <v>10</v>
      </c>
      <c r="J182" s="12">
        <v>0</v>
      </c>
      <c r="K182" s="12">
        <v>5</v>
      </c>
      <c r="L182" s="12"/>
      <c r="M182" s="12">
        <f>(CLDN1!$E182*1)+(CLDN1!$F182*2)+(CLDN1!$G182*3)</f>
        <v>100</v>
      </c>
      <c r="N182" s="12">
        <f>(CLDN1!$I182*1)+(CLDN1!$J182*2)+(CLDN1!$K182*3)</f>
        <v>25</v>
      </c>
      <c r="O182" s="26" t="s">
        <v>51</v>
      </c>
    </row>
    <row r="183" spans="1:15" x14ac:dyDescent="0.3">
      <c r="A183" t="str">
        <f>_xlfn.CONCAT(CLDN1!$C183,"-",CLDN1!$B183)</f>
        <v>Small Intestine-20</v>
      </c>
      <c r="B183" s="12">
        <v>20</v>
      </c>
      <c r="C183" s="12" t="s">
        <v>11</v>
      </c>
      <c r="D183" s="12">
        <v>100</v>
      </c>
      <c r="E183" s="12">
        <v>60</v>
      </c>
      <c r="F183" s="12">
        <v>40</v>
      </c>
      <c r="G183" s="12">
        <v>0</v>
      </c>
      <c r="H183" s="12">
        <v>60</v>
      </c>
      <c r="I183" s="12">
        <v>10</v>
      </c>
      <c r="J183" s="12">
        <v>20</v>
      </c>
      <c r="K183" s="12">
        <v>30</v>
      </c>
      <c r="L183" s="12"/>
      <c r="M183" s="12">
        <f>(CLDN1!$E183*1)+(CLDN1!$F183*2)+(CLDN1!$G183*3)</f>
        <v>140</v>
      </c>
      <c r="N183" s="12">
        <f>(CLDN1!$I183*1)+(CLDN1!$J183*2)+(CLDN1!$K183*3)</f>
        <v>140</v>
      </c>
      <c r="O183" s="26" t="s">
        <v>51</v>
      </c>
    </row>
    <row r="184" spans="1:15" x14ac:dyDescent="0.3">
      <c r="A184" t="str">
        <f>_xlfn.CONCAT(CLDN1!$C184,"-",CLDN1!$B184)</f>
        <v>Large Intestine-20</v>
      </c>
      <c r="B184" s="12">
        <v>20</v>
      </c>
      <c r="C184" s="12" t="s">
        <v>12</v>
      </c>
      <c r="D184" s="12">
        <v>100</v>
      </c>
      <c r="E184" s="12">
        <v>20</v>
      </c>
      <c r="F184" s="12">
        <v>60</v>
      </c>
      <c r="G184" s="12">
        <v>20</v>
      </c>
      <c r="H184" s="12">
        <v>50</v>
      </c>
      <c r="I184" s="12">
        <v>5</v>
      </c>
      <c r="J184" s="12">
        <v>15</v>
      </c>
      <c r="K184" s="12">
        <v>30</v>
      </c>
      <c r="L184" s="12"/>
      <c r="M184" s="12">
        <f>(CLDN1!$E184*1)+(CLDN1!$F184*2)+(CLDN1!$G184*3)</f>
        <v>200</v>
      </c>
      <c r="N184" s="12">
        <f>(CLDN1!$I184*1)+(CLDN1!$J184*2)+(CLDN1!$K184*3)</f>
        <v>125</v>
      </c>
      <c r="O184" s="26" t="s">
        <v>51</v>
      </c>
    </row>
    <row r="185" spans="1:15" x14ac:dyDescent="0.3">
      <c r="A185" t="str">
        <f>_xlfn.CONCAT(CLDN1!$C185,"-",CLDN1!$B185)</f>
        <v>Rumen-21</v>
      </c>
      <c r="B185" s="16">
        <v>21</v>
      </c>
      <c r="C185" s="16" t="s">
        <v>0</v>
      </c>
      <c r="D185" s="16">
        <v>80</v>
      </c>
      <c r="E185" s="16">
        <v>30</v>
      </c>
      <c r="F185" s="16">
        <v>45</v>
      </c>
      <c r="G185" s="16">
        <v>5</v>
      </c>
      <c r="H185" s="16">
        <v>3</v>
      </c>
      <c r="I185" s="16">
        <v>0</v>
      </c>
      <c r="J185" s="16">
        <v>0</v>
      </c>
      <c r="K185" s="16">
        <v>3</v>
      </c>
      <c r="L185" s="16"/>
      <c r="M185" s="16">
        <f>(CLDN1!$E185*1)+(CLDN1!$F185*2)+(CLDN1!$G185*3)</f>
        <v>135</v>
      </c>
      <c r="N185" s="16">
        <f>(CLDN1!$I185*1)+(CLDN1!$J185*2)+(CLDN1!$K185*3)</f>
        <v>9</v>
      </c>
      <c r="O185" s="27" t="s">
        <v>51</v>
      </c>
    </row>
    <row r="186" spans="1:15" x14ac:dyDescent="0.3">
      <c r="A186" t="str">
        <f>_xlfn.CONCAT(CLDN1!$C186,"-",CLDN1!$B186)</f>
        <v>Small Intestine-21</v>
      </c>
      <c r="B186" s="16">
        <v>21</v>
      </c>
      <c r="C186" s="16" t="s">
        <v>11</v>
      </c>
      <c r="D186" s="16">
        <v>40</v>
      </c>
      <c r="E186" s="16">
        <v>30</v>
      </c>
      <c r="F186" s="16">
        <v>10</v>
      </c>
      <c r="G186" s="16">
        <v>0</v>
      </c>
      <c r="H186" s="16">
        <v>1</v>
      </c>
      <c r="I186" s="16">
        <v>0</v>
      </c>
      <c r="J186" s="16">
        <v>0</v>
      </c>
      <c r="K186" s="16">
        <v>1</v>
      </c>
      <c r="L186" s="16"/>
      <c r="M186" s="16">
        <f>(CLDN1!$E186*1)+(CLDN1!$F186*2)+(CLDN1!$G186*3)</f>
        <v>50</v>
      </c>
      <c r="N186" s="16">
        <f>(CLDN1!$I186*1)+(CLDN1!$J186*2)+(CLDN1!$K186*3)</f>
        <v>3</v>
      </c>
      <c r="O186" s="27" t="s">
        <v>51</v>
      </c>
    </row>
    <row r="187" spans="1:15" x14ac:dyDescent="0.3">
      <c r="A187" t="str">
        <f>_xlfn.CONCAT(CLDN1!$C187,"-",CLDN1!$B187)</f>
        <v>Large Intestine-21</v>
      </c>
      <c r="B187" s="16">
        <v>21</v>
      </c>
      <c r="C187" s="16" t="s">
        <v>12</v>
      </c>
      <c r="D187" s="16">
        <v>70</v>
      </c>
      <c r="E187" s="16">
        <v>15</v>
      </c>
      <c r="F187" s="16">
        <v>50</v>
      </c>
      <c r="G187" s="16">
        <v>5</v>
      </c>
      <c r="H187" s="16">
        <v>40</v>
      </c>
      <c r="I187" s="16">
        <v>5</v>
      </c>
      <c r="J187" s="16">
        <v>5</v>
      </c>
      <c r="K187" s="16">
        <v>30</v>
      </c>
      <c r="L187" s="16"/>
      <c r="M187" s="16">
        <f>(CLDN1!$E187*1)+(CLDN1!$F187*2)+(CLDN1!$G187*3)</f>
        <v>130</v>
      </c>
      <c r="N187" s="16">
        <f>(CLDN1!$I187*1)+(CLDN1!$J187*2)+(CLDN1!$K187*3)</f>
        <v>105</v>
      </c>
      <c r="O187" s="27" t="s">
        <v>51</v>
      </c>
    </row>
    <row r="188" spans="1:15" x14ac:dyDescent="0.3">
      <c r="A188" t="str">
        <f>_xlfn.CONCAT(CLDN1!$C188,"-",CLDN1!$B188)</f>
        <v>Rumen-22</v>
      </c>
      <c r="B188" s="12">
        <v>22</v>
      </c>
      <c r="C188" s="12" t="s">
        <v>0</v>
      </c>
      <c r="D188" s="12">
        <v>90</v>
      </c>
      <c r="E188" s="12">
        <v>50</v>
      </c>
      <c r="F188" s="12">
        <v>40</v>
      </c>
      <c r="G188" s="12">
        <v>0</v>
      </c>
      <c r="H188" s="12">
        <v>6</v>
      </c>
      <c r="I188" s="12">
        <v>5</v>
      </c>
      <c r="J188" s="12">
        <v>0</v>
      </c>
      <c r="K188" s="12">
        <v>1</v>
      </c>
      <c r="L188" s="12"/>
      <c r="M188" s="12">
        <f>(CLDN1!$E188*1)+(CLDN1!$F188*2)+(CLDN1!$G188*3)</f>
        <v>130</v>
      </c>
      <c r="N188" s="12">
        <f>(CLDN1!$I188*1)+(CLDN1!$J188*2)+(CLDN1!$K188*3)</f>
        <v>8</v>
      </c>
      <c r="O188" s="26" t="s">
        <v>51</v>
      </c>
    </row>
    <row r="189" spans="1:15" x14ac:dyDescent="0.3">
      <c r="A189" t="str">
        <f>_xlfn.CONCAT(CLDN1!$C189,"-",CLDN1!$B189)</f>
        <v>Small Intestine-22</v>
      </c>
      <c r="B189" s="12">
        <v>22</v>
      </c>
      <c r="C189" s="12" t="s">
        <v>11</v>
      </c>
      <c r="D189" s="12">
        <v>100</v>
      </c>
      <c r="E189" s="12">
        <v>60</v>
      </c>
      <c r="F189" s="12">
        <v>25</v>
      </c>
      <c r="G189" s="12">
        <v>5</v>
      </c>
      <c r="H189" s="12">
        <v>40</v>
      </c>
      <c r="I189" s="12">
        <v>0</v>
      </c>
      <c r="J189" s="12">
        <v>30</v>
      </c>
      <c r="K189" s="12">
        <v>10</v>
      </c>
      <c r="L189" s="12"/>
      <c r="M189" s="12">
        <f>(CLDN1!$E189*1)+(CLDN1!$F189*2)+(CLDN1!$G189*3)</f>
        <v>125</v>
      </c>
      <c r="N189" s="12">
        <f>(CLDN1!$I189*1)+(CLDN1!$J189*2)+(CLDN1!$K189*3)</f>
        <v>90</v>
      </c>
      <c r="O189" s="26" t="s">
        <v>51</v>
      </c>
    </row>
    <row r="190" spans="1:15" x14ac:dyDescent="0.3">
      <c r="A190" t="str">
        <f>_xlfn.CONCAT(CLDN1!$C190,"-",CLDN1!$B190)</f>
        <v>Large Intestine-22</v>
      </c>
      <c r="B190" s="28">
        <v>22</v>
      </c>
      <c r="C190" s="28" t="s">
        <v>12</v>
      </c>
      <c r="D190" s="28">
        <v>80</v>
      </c>
      <c r="E190" s="28">
        <v>60</v>
      </c>
      <c r="F190" s="28">
        <v>20</v>
      </c>
      <c r="G190" s="28">
        <v>0</v>
      </c>
      <c r="H190" s="28">
        <v>30</v>
      </c>
      <c r="I190" s="28">
        <v>5</v>
      </c>
      <c r="J190" s="28">
        <v>5</v>
      </c>
      <c r="K190" s="28">
        <v>20</v>
      </c>
      <c r="L190" s="28"/>
      <c r="M190" s="28">
        <f>(CLDN1!$E190*1)+(CLDN1!$F190*2)+(CLDN1!$G190*3)</f>
        <v>100</v>
      </c>
      <c r="N190" s="28">
        <f>(CLDN1!$I190*1)+(CLDN1!$J190*2)+(CLDN1!$K190*3)</f>
        <v>75</v>
      </c>
      <c r="O190" s="29" t="s">
        <v>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B05C1-7583-4A8F-ABC4-A397D69F2465}">
  <dimension ref="A1:O190"/>
  <sheetViews>
    <sheetView zoomScaleNormal="100" workbookViewId="0">
      <pane xSplit="2" ySplit="1" topLeftCell="C2" activePane="bottomRight" state="frozen"/>
      <selection pane="topRight" activeCell="B1" sqref="B1"/>
      <selection pane="bottomLeft" activeCell="A2" sqref="A2"/>
      <selection pane="bottomRight" activeCell="E184" sqref="E184"/>
    </sheetView>
  </sheetViews>
  <sheetFormatPr defaultRowHeight="14.4" x14ac:dyDescent="0.3"/>
  <cols>
    <col min="2" max="2" width="4.44140625" customWidth="1"/>
    <col min="3" max="3" width="14.44140625" bestFit="1" customWidth="1"/>
    <col min="4" max="4" width="20.109375" customWidth="1"/>
    <col min="5" max="7" width="8.5546875" customWidth="1"/>
    <col min="8" max="8" width="23.33203125" customWidth="1"/>
    <col min="9" max="9" width="9.109375" customWidth="1"/>
    <col min="12" max="12" width="72.6640625" customWidth="1"/>
  </cols>
  <sheetData>
    <row r="1" spans="1:15" ht="21" x14ac:dyDescent="0.3">
      <c r="A1" t="s">
        <v>34</v>
      </c>
      <c r="B1" s="6" t="s">
        <v>17</v>
      </c>
      <c r="C1" s="7" t="s">
        <v>9</v>
      </c>
      <c r="D1" s="8" t="s">
        <v>1</v>
      </c>
      <c r="E1" s="8" t="s">
        <v>3</v>
      </c>
      <c r="F1" s="8" t="s">
        <v>4</v>
      </c>
      <c r="G1" s="8" t="s">
        <v>5</v>
      </c>
      <c r="H1" s="8" t="s">
        <v>2</v>
      </c>
      <c r="I1" s="8" t="s">
        <v>6</v>
      </c>
      <c r="J1" s="8" t="s">
        <v>7</v>
      </c>
      <c r="K1" s="8" t="s">
        <v>8</v>
      </c>
      <c r="L1" s="9" t="s">
        <v>13</v>
      </c>
      <c r="M1" s="9" t="s">
        <v>14</v>
      </c>
      <c r="N1" s="9" t="s">
        <v>15</v>
      </c>
      <c r="O1" s="10" t="s">
        <v>35</v>
      </c>
    </row>
    <row r="2" spans="1:15" x14ac:dyDescent="0.3">
      <c r="A2" t="str">
        <f>_xlfn.CONCAT(CLDN2!$C2,"-",CLDN2!$B2)</f>
        <v>Rumen-1</v>
      </c>
      <c r="B2" s="11">
        <v>1</v>
      </c>
      <c r="C2" s="12" t="s">
        <v>0</v>
      </c>
      <c r="D2" s="12">
        <v>0</v>
      </c>
      <c r="E2" s="12">
        <v>0</v>
      </c>
      <c r="F2" s="12">
        <v>0</v>
      </c>
      <c r="G2" s="12">
        <v>0</v>
      </c>
      <c r="H2" s="12">
        <v>5</v>
      </c>
      <c r="I2" s="12">
        <v>0</v>
      </c>
      <c r="J2" s="12">
        <v>5</v>
      </c>
      <c r="K2" s="12">
        <v>0</v>
      </c>
      <c r="L2" s="12"/>
      <c r="M2" s="12">
        <f>([1]!Table29[[#This Row],[%1+ EP]]*1)+([1]!Table29[[#This Row],[%2+ EP]]*2)+([1]!Table29[[#This Row],[%3+ EP]]*3)</f>
        <v>0</v>
      </c>
      <c r="N2" s="12">
        <f>([1]!Table29[[#This Row],[%1+ LP]]*1)+([1]!Table29[[#This Row],[%2+ LP]]*2)+([1]!Table29[[#This Row],[%3+ LP]]*3)</f>
        <v>10</v>
      </c>
      <c r="O2" s="13" t="s">
        <v>36</v>
      </c>
    </row>
    <row r="3" spans="1:15" x14ac:dyDescent="0.3">
      <c r="A3" t="str">
        <f>_xlfn.CONCAT(CLDN2!$C3,"-",CLDN2!$B3)</f>
        <v>Small Intestine-1</v>
      </c>
      <c r="B3" s="11">
        <v>1</v>
      </c>
      <c r="C3" s="12" t="s">
        <v>11</v>
      </c>
      <c r="D3" s="12">
        <v>50</v>
      </c>
      <c r="E3" s="12">
        <v>40</v>
      </c>
      <c r="F3" s="12">
        <v>10</v>
      </c>
      <c r="G3" s="12">
        <v>0</v>
      </c>
      <c r="H3" s="12">
        <v>10</v>
      </c>
      <c r="I3" s="12">
        <v>0</v>
      </c>
      <c r="J3" s="12">
        <v>10</v>
      </c>
      <c r="K3" s="12">
        <v>0</v>
      </c>
      <c r="L3" s="12"/>
      <c r="M3" s="12">
        <f>([1]!Table29[[#This Row],[%1+ EP]]*1)+([1]!Table29[[#This Row],[%2+ EP]]*2)+([1]!Table29[[#This Row],[%3+ EP]]*3)</f>
        <v>60</v>
      </c>
      <c r="N3" s="12">
        <f>([1]!Table29[[#This Row],[%1+ LP]]*1)+([1]!Table29[[#This Row],[%2+ LP]]*2)+([1]!Table29[[#This Row],[%3+ LP]]*3)</f>
        <v>20</v>
      </c>
      <c r="O3" s="14" t="s">
        <v>36</v>
      </c>
    </row>
    <row r="4" spans="1:15" x14ac:dyDescent="0.3">
      <c r="A4" t="str">
        <f>_xlfn.CONCAT(CLDN2!$C4,"-",CLDN2!$B4)</f>
        <v>Large Intestine-1</v>
      </c>
      <c r="B4" s="11">
        <v>1</v>
      </c>
      <c r="C4" s="12" t="s">
        <v>12</v>
      </c>
      <c r="D4" s="12">
        <v>80</v>
      </c>
      <c r="E4" s="12">
        <v>20</v>
      </c>
      <c r="F4" s="12">
        <v>60</v>
      </c>
      <c r="G4" s="12">
        <v>0</v>
      </c>
      <c r="H4" s="12">
        <v>10</v>
      </c>
      <c r="I4" s="12">
        <v>0</v>
      </c>
      <c r="J4" s="12">
        <v>10</v>
      </c>
      <c r="K4" s="12">
        <v>0</v>
      </c>
      <c r="L4" s="12"/>
      <c r="M4" s="12">
        <f>([1]!Table29[[#This Row],[%1+ EP]]*1)+([1]!Table29[[#This Row],[%2+ EP]]*2)+([1]!Table29[[#This Row],[%3+ EP]]*3)</f>
        <v>140</v>
      </c>
      <c r="N4" s="12">
        <f>([1]!Table29[[#This Row],[%1+ LP]]*1)+([1]!Table29[[#This Row],[%2+ LP]]*2)+([1]!Table29[[#This Row],[%3+ LP]]*3)</f>
        <v>20</v>
      </c>
      <c r="O4" s="14" t="s">
        <v>36</v>
      </c>
    </row>
    <row r="5" spans="1:15" x14ac:dyDescent="0.3">
      <c r="A5" t="str">
        <f>_xlfn.CONCAT(CLDN2!$C5,"-",CLDN2!$B5)</f>
        <v>Rumen-2</v>
      </c>
      <c r="B5" s="15">
        <v>2</v>
      </c>
      <c r="C5" s="16" t="s">
        <v>0</v>
      </c>
      <c r="D5" s="16">
        <v>0</v>
      </c>
      <c r="E5" s="16">
        <v>0</v>
      </c>
      <c r="F5" s="16">
        <v>0</v>
      </c>
      <c r="G5" s="16">
        <v>0</v>
      </c>
      <c r="H5" s="16">
        <v>0</v>
      </c>
      <c r="I5" s="16">
        <v>0</v>
      </c>
      <c r="J5" s="16">
        <v>0</v>
      </c>
      <c r="K5" s="16">
        <v>0</v>
      </c>
      <c r="L5" s="16"/>
      <c r="M5" s="16">
        <f>([1]!Table29[[#This Row],[%1+ EP]]*1)+([1]!Table29[[#This Row],[%2+ EP]]*2)+([1]!Table29[[#This Row],[%3+ EP]]*3)</f>
        <v>0</v>
      </c>
      <c r="N5" s="16">
        <f>([1]!Table29[[#This Row],[%1+ LP]]*1)+([1]!Table29[[#This Row],[%2+ LP]]*2)+([1]!Table29[[#This Row],[%3+ LP]]*3)</f>
        <v>0</v>
      </c>
      <c r="O5" s="17" t="s">
        <v>36</v>
      </c>
    </row>
    <row r="6" spans="1:15" x14ac:dyDescent="0.3">
      <c r="A6" t="str">
        <f>_xlfn.CONCAT(CLDN2!$C6,"-",CLDN2!$B6)</f>
        <v>Small Intestine-2</v>
      </c>
      <c r="B6" s="15">
        <v>2</v>
      </c>
      <c r="C6" s="16" t="s">
        <v>11</v>
      </c>
      <c r="D6" s="16">
        <v>70</v>
      </c>
      <c r="E6" s="16">
        <v>60</v>
      </c>
      <c r="F6" s="16">
        <v>10</v>
      </c>
      <c r="G6" s="16">
        <v>0</v>
      </c>
      <c r="H6" s="16">
        <v>10</v>
      </c>
      <c r="I6" s="16">
        <v>0</v>
      </c>
      <c r="J6" s="16">
        <v>10</v>
      </c>
      <c r="K6" s="16">
        <v>0</v>
      </c>
      <c r="L6" s="16"/>
      <c r="M6" s="16">
        <f>([1]!Table29[[#This Row],[%1+ EP]]*1)+([1]!Table29[[#This Row],[%2+ EP]]*2)+([1]!Table29[[#This Row],[%3+ EP]]*3)</f>
        <v>80</v>
      </c>
      <c r="N6" s="16">
        <f>([1]!Table29[[#This Row],[%1+ LP]]*1)+([1]!Table29[[#This Row],[%2+ LP]]*2)+([1]!Table29[[#This Row],[%3+ LP]]*3)</f>
        <v>20</v>
      </c>
      <c r="O6" s="17" t="s">
        <v>36</v>
      </c>
    </row>
    <row r="7" spans="1:15" x14ac:dyDescent="0.3">
      <c r="A7" t="str">
        <f>_xlfn.CONCAT(CLDN2!$C7,"-",CLDN2!$B7)</f>
        <v>Large Intestine-2</v>
      </c>
      <c r="B7" s="15">
        <v>2</v>
      </c>
      <c r="C7" s="16" t="s">
        <v>12</v>
      </c>
      <c r="D7" s="16">
        <v>100</v>
      </c>
      <c r="E7" s="16">
        <v>80</v>
      </c>
      <c r="F7" s="16">
        <v>20</v>
      </c>
      <c r="G7" s="16">
        <v>0</v>
      </c>
      <c r="H7" s="16">
        <v>5</v>
      </c>
      <c r="I7" s="16">
        <v>0</v>
      </c>
      <c r="J7" s="16">
        <v>5</v>
      </c>
      <c r="K7" s="16">
        <v>0</v>
      </c>
      <c r="L7" s="16"/>
      <c r="M7" s="16">
        <f>([1]!Table29[[#This Row],[%1+ EP]]*1)+([1]!Table29[[#This Row],[%2+ EP]]*2)+([1]!Table29[[#This Row],[%3+ EP]]*3)</f>
        <v>120</v>
      </c>
      <c r="N7" s="16">
        <f>([1]!Table29[[#This Row],[%1+ LP]]*1)+([1]!Table29[[#This Row],[%2+ LP]]*2)+([1]!Table29[[#This Row],[%3+ LP]]*3)</f>
        <v>10</v>
      </c>
      <c r="O7" s="17" t="s">
        <v>36</v>
      </c>
    </row>
    <row r="8" spans="1:15" x14ac:dyDescent="0.3">
      <c r="A8" t="str">
        <f>_xlfn.CONCAT(CLDN2!$C8,"-",CLDN2!$B8)</f>
        <v>Rumen-3</v>
      </c>
      <c r="B8" s="11">
        <v>3</v>
      </c>
      <c r="C8" s="12" t="s">
        <v>0</v>
      </c>
      <c r="D8" s="12">
        <v>0</v>
      </c>
      <c r="E8" s="12">
        <v>0</v>
      </c>
      <c r="F8" s="12">
        <v>0</v>
      </c>
      <c r="G8" s="12">
        <v>0</v>
      </c>
      <c r="H8" s="12">
        <v>10</v>
      </c>
      <c r="I8" s="12">
        <v>0</v>
      </c>
      <c r="J8" s="12">
        <v>10</v>
      </c>
      <c r="K8" s="12">
        <v>0</v>
      </c>
      <c r="L8" s="12"/>
      <c r="M8" s="12">
        <f>([1]!Table29[[#This Row],[%1+ EP]]*1)+([1]!Table29[[#This Row],[%2+ EP]]*2)+([1]!Table29[[#This Row],[%3+ EP]]*3)</f>
        <v>0</v>
      </c>
      <c r="N8" s="12">
        <f>([1]!Table29[[#This Row],[%1+ LP]]*1)+([1]!Table29[[#This Row],[%2+ LP]]*2)+([1]!Table29[[#This Row],[%3+ LP]]*3)</f>
        <v>20</v>
      </c>
      <c r="O8" s="14" t="s">
        <v>36</v>
      </c>
    </row>
    <row r="9" spans="1:15" x14ac:dyDescent="0.3">
      <c r="A9" t="str">
        <f>_xlfn.CONCAT(CLDN2!$C9,"-",CLDN2!$B9)</f>
        <v>Small Intestine-3</v>
      </c>
      <c r="B9" s="11">
        <v>3</v>
      </c>
      <c r="C9" s="12" t="s">
        <v>11</v>
      </c>
      <c r="D9" s="12">
        <v>80</v>
      </c>
      <c r="E9" s="12">
        <v>50</v>
      </c>
      <c r="F9" s="12">
        <v>30</v>
      </c>
      <c r="G9" s="12">
        <v>0</v>
      </c>
      <c r="H9" s="12">
        <v>5</v>
      </c>
      <c r="I9" s="12">
        <v>0</v>
      </c>
      <c r="J9" s="12">
        <v>5</v>
      </c>
      <c r="K9" s="12">
        <v>0</v>
      </c>
      <c r="L9" s="12"/>
      <c r="M9" s="12">
        <f>([1]!Table29[[#This Row],[%1+ EP]]*1)+([1]!Table29[[#This Row],[%2+ EP]]*2)+([1]!Table29[[#This Row],[%3+ EP]]*3)</f>
        <v>110</v>
      </c>
      <c r="N9" s="12">
        <f>([1]!Table29[[#This Row],[%1+ LP]]*1)+([1]!Table29[[#This Row],[%2+ LP]]*2)+([1]!Table29[[#This Row],[%3+ LP]]*3)</f>
        <v>10</v>
      </c>
      <c r="O9" s="14" t="s">
        <v>36</v>
      </c>
    </row>
    <row r="10" spans="1:15" x14ac:dyDescent="0.3">
      <c r="A10" t="str">
        <f>_xlfn.CONCAT(CLDN2!$C10,"-",CLDN2!$B10)</f>
        <v>Large Intestine-3</v>
      </c>
      <c r="B10" s="11">
        <v>3</v>
      </c>
      <c r="C10" s="12" t="s">
        <v>12</v>
      </c>
      <c r="D10" s="12">
        <v>70</v>
      </c>
      <c r="E10" s="12">
        <v>70</v>
      </c>
      <c r="F10" s="12">
        <v>0</v>
      </c>
      <c r="G10" s="12">
        <v>0</v>
      </c>
      <c r="H10" s="12">
        <v>0</v>
      </c>
      <c r="I10" s="12">
        <v>0</v>
      </c>
      <c r="J10" s="12">
        <v>0</v>
      </c>
      <c r="K10" s="12">
        <v>0</v>
      </c>
      <c r="L10" s="12"/>
      <c r="M10" s="12">
        <f>([1]!Table29[[#This Row],[%1+ EP]]*1)+([1]!Table29[[#This Row],[%2+ EP]]*2)+([1]!Table29[[#This Row],[%3+ EP]]*3)</f>
        <v>70</v>
      </c>
      <c r="N10" s="12">
        <f>([1]!Table29[[#This Row],[%1+ LP]]*1)+([1]!Table29[[#This Row],[%2+ LP]]*2)+([1]!Table29[[#This Row],[%3+ LP]]*3)</f>
        <v>0</v>
      </c>
      <c r="O10" s="14" t="s">
        <v>36</v>
      </c>
    </row>
    <row r="11" spans="1:15" x14ac:dyDescent="0.3">
      <c r="A11" t="str">
        <f>_xlfn.CONCAT(CLDN2!$C11,"-",CLDN2!$B11)</f>
        <v>Rumen-4</v>
      </c>
      <c r="B11" s="15">
        <v>4</v>
      </c>
      <c r="C11" s="16" t="s">
        <v>0</v>
      </c>
      <c r="D11" s="16">
        <v>0</v>
      </c>
      <c r="E11" s="16">
        <v>0</v>
      </c>
      <c r="F11" s="16">
        <v>0</v>
      </c>
      <c r="G11" s="16">
        <v>0</v>
      </c>
      <c r="H11" s="16">
        <v>0</v>
      </c>
      <c r="I11" s="16">
        <v>0</v>
      </c>
      <c r="J11" s="16">
        <v>0</v>
      </c>
      <c r="K11" s="16">
        <v>0</v>
      </c>
      <c r="L11" s="16" t="s">
        <v>55</v>
      </c>
      <c r="M11" s="16">
        <f>([1]!Table29[[#This Row],[%1+ EP]]*1)+([1]!Table29[[#This Row],[%2+ EP]]*2)+([1]!Table29[[#This Row],[%3+ EP]]*3)</f>
        <v>0</v>
      </c>
      <c r="N11" s="16">
        <f>([1]!Table29[[#This Row],[%1+ LP]]*1)+([1]!Table29[[#This Row],[%2+ LP]]*2)+([1]!Table29[[#This Row],[%3+ LP]]*3)</f>
        <v>0</v>
      </c>
      <c r="O11" s="17" t="s">
        <v>36</v>
      </c>
    </row>
    <row r="12" spans="1:15" x14ac:dyDescent="0.3">
      <c r="A12" t="str">
        <f>_xlfn.CONCAT(CLDN2!$C12,"-",CLDN2!$B12)</f>
        <v>Small Intestine-4</v>
      </c>
      <c r="B12" s="15">
        <v>4</v>
      </c>
      <c r="C12" s="16" t="s">
        <v>11</v>
      </c>
      <c r="D12" s="16">
        <v>80</v>
      </c>
      <c r="E12" s="16">
        <v>30</v>
      </c>
      <c r="F12" s="16">
        <v>50</v>
      </c>
      <c r="G12" s="16">
        <v>0</v>
      </c>
      <c r="H12" s="16">
        <v>10</v>
      </c>
      <c r="I12" s="16">
        <v>0</v>
      </c>
      <c r="J12" s="16">
        <v>0</v>
      </c>
      <c r="K12" s="16">
        <v>10</v>
      </c>
      <c r="L12" s="16"/>
      <c r="M12" s="16">
        <f>([1]!Table29[[#This Row],[%1+ EP]]*1)+([1]!Table29[[#This Row],[%2+ EP]]*2)+([1]!Table29[[#This Row],[%3+ EP]]*3)</f>
        <v>130</v>
      </c>
      <c r="N12" s="16">
        <f>([1]!Table29[[#This Row],[%1+ LP]]*1)+([1]!Table29[[#This Row],[%2+ LP]]*2)+([1]!Table29[[#This Row],[%3+ LP]]*3)</f>
        <v>30</v>
      </c>
      <c r="O12" s="17" t="s">
        <v>36</v>
      </c>
    </row>
    <row r="13" spans="1:15" x14ac:dyDescent="0.3">
      <c r="A13" t="str">
        <f>_xlfn.CONCAT(CLDN2!$C13,"-",CLDN2!$B13)</f>
        <v>Large Intestine-4</v>
      </c>
      <c r="B13" s="15">
        <v>4</v>
      </c>
      <c r="C13" s="16" t="s">
        <v>12</v>
      </c>
      <c r="D13" s="16">
        <v>90</v>
      </c>
      <c r="E13" s="16">
        <v>50</v>
      </c>
      <c r="F13" s="16">
        <v>40</v>
      </c>
      <c r="G13" s="16">
        <v>0</v>
      </c>
      <c r="H13" s="16">
        <v>5</v>
      </c>
      <c r="I13" s="16">
        <v>0</v>
      </c>
      <c r="J13" s="16">
        <v>5</v>
      </c>
      <c r="K13" s="16">
        <v>0</v>
      </c>
      <c r="L13" s="16"/>
      <c r="M13" s="16">
        <f>([1]!Table29[[#This Row],[%1+ EP]]*1)+([1]!Table29[[#This Row],[%2+ EP]]*2)+([1]!Table29[[#This Row],[%3+ EP]]*3)</f>
        <v>130</v>
      </c>
      <c r="N13" s="16">
        <f>([1]!Table29[[#This Row],[%1+ LP]]*1)+([1]!Table29[[#This Row],[%2+ LP]]*2)+([1]!Table29[[#This Row],[%3+ LP]]*3)</f>
        <v>10</v>
      </c>
      <c r="O13" s="17" t="s">
        <v>36</v>
      </c>
    </row>
    <row r="14" spans="1:15" x14ac:dyDescent="0.3">
      <c r="A14" t="str">
        <f>_xlfn.CONCAT(CLDN2!$C14,"-",CLDN2!$B14)</f>
        <v>Rumen-6</v>
      </c>
      <c r="B14" s="11">
        <v>6</v>
      </c>
      <c r="C14" s="12" t="s">
        <v>0</v>
      </c>
      <c r="D14" s="12">
        <v>0</v>
      </c>
      <c r="E14" s="12">
        <v>0</v>
      </c>
      <c r="F14" s="12">
        <v>0</v>
      </c>
      <c r="G14" s="12">
        <v>0</v>
      </c>
      <c r="H14" s="12">
        <v>10</v>
      </c>
      <c r="I14" s="12">
        <v>0</v>
      </c>
      <c r="J14" s="12">
        <v>10</v>
      </c>
      <c r="K14" s="12">
        <v>0</v>
      </c>
      <c r="L14" s="12" t="s">
        <v>55</v>
      </c>
      <c r="M14" s="12">
        <f>([1]!Table29[[#This Row],[%1+ EP]]*1)+([1]!Table29[[#This Row],[%2+ EP]]*2)+([1]!Table29[[#This Row],[%3+ EP]]*3)</f>
        <v>0</v>
      </c>
      <c r="N14" s="12">
        <f>([1]!Table29[[#This Row],[%1+ LP]]*1)+([1]!Table29[[#This Row],[%2+ LP]]*2)+([1]!Table29[[#This Row],[%3+ LP]]*3)</f>
        <v>20</v>
      </c>
      <c r="O14" s="14" t="s">
        <v>36</v>
      </c>
    </row>
    <row r="15" spans="1:15" x14ac:dyDescent="0.3">
      <c r="A15" t="str">
        <f>_xlfn.CONCAT(CLDN2!$C15,"-",CLDN2!$B15)</f>
        <v>Small Intestine-6</v>
      </c>
      <c r="B15" s="11">
        <v>6</v>
      </c>
      <c r="C15" s="12" t="s">
        <v>11</v>
      </c>
      <c r="D15" s="12">
        <v>100</v>
      </c>
      <c r="E15" s="12">
        <v>20</v>
      </c>
      <c r="F15" s="12">
        <v>80</v>
      </c>
      <c r="G15" s="12">
        <v>0</v>
      </c>
      <c r="H15" s="12">
        <v>10</v>
      </c>
      <c r="I15" s="12">
        <v>0</v>
      </c>
      <c r="J15" s="12">
        <v>10</v>
      </c>
      <c r="K15" s="12">
        <v>0</v>
      </c>
      <c r="L15" s="12" t="s">
        <v>56</v>
      </c>
      <c r="M15" s="12">
        <f>([1]!Table29[[#This Row],[%1+ EP]]*1)+([1]!Table29[[#This Row],[%2+ EP]]*2)+([1]!Table29[[#This Row],[%3+ EP]]*3)</f>
        <v>180</v>
      </c>
      <c r="N15" s="12">
        <f>([1]!Table29[[#This Row],[%1+ LP]]*1)+([1]!Table29[[#This Row],[%2+ LP]]*2)+([1]!Table29[[#This Row],[%3+ LP]]*3)</f>
        <v>20</v>
      </c>
      <c r="O15" s="14" t="s">
        <v>36</v>
      </c>
    </row>
    <row r="16" spans="1:15" x14ac:dyDescent="0.3">
      <c r="A16" t="str">
        <f>_xlfn.CONCAT(CLDN2!$C16,"-",CLDN2!$B16)</f>
        <v>Large Intestine-6</v>
      </c>
      <c r="B16" s="11">
        <v>6</v>
      </c>
      <c r="C16" s="12" t="s">
        <v>12</v>
      </c>
      <c r="D16" s="12">
        <v>80</v>
      </c>
      <c r="E16" s="12">
        <v>20</v>
      </c>
      <c r="F16" s="12">
        <v>60</v>
      </c>
      <c r="G16" s="12">
        <v>0</v>
      </c>
      <c r="H16" s="12">
        <v>0</v>
      </c>
      <c r="I16" s="12">
        <v>0</v>
      </c>
      <c r="J16" s="12">
        <v>0</v>
      </c>
      <c r="K16" s="12">
        <v>0</v>
      </c>
      <c r="L16" s="12" t="s">
        <v>56</v>
      </c>
      <c r="M16" s="12">
        <f>([1]!Table29[[#This Row],[%1+ EP]]*1)+([1]!Table29[[#This Row],[%2+ EP]]*2)+([1]!Table29[[#This Row],[%3+ EP]]*3)</f>
        <v>140</v>
      </c>
      <c r="N16" s="12">
        <f>([1]!Table29[[#This Row],[%1+ LP]]*1)+([1]!Table29[[#This Row],[%2+ LP]]*2)+([1]!Table29[[#This Row],[%3+ LP]]*3)</f>
        <v>0</v>
      </c>
      <c r="O16" s="14" t="s">
        <v>36</v>
      </c>
    </row>
    <row r="17" spans="1:15" x14ac:dyDescent="0.3">
      <c r="A17" t="str">
        <f>_xlfn.CONCAT(CLDN2!$C17,"-",CLDN2!$B17)</f>
        <v>Rumen-7</v>
      </c>
      <c r="B17" s="15">
        <v>7</v>
      </c>
      <c r="C17" s="16" t="s">
        <v>0</v>
      </c>
      <c r="D17" s="16">
        <v>70</v>
      </c>
      <c r="E17" s="16">
        <v>70</v>
      </c>
      <c r="F17" s="16">
        <v>0</v>
      </c>
      <c r="G17" s="16">
        <v>0</v>
      </c>
      <c r="H17" s="16">
        <v>0</v>
      </c>
      <c r="I17" s="16">
        <v>0</v>
      </c>
      <c r="J17" s="16">
        <v>0</v>
      </c>
      <c r="K17" s="16">
        <v>0</v>
      </c>
      <c r="L17" s="16"/>
      <c r="M17" s="16">
        <f>([1]!Table29[[#This Row],[%1+ EP]]*1)+([1]!Table29[[#This Row],[%2+ EP]]*2)+([1]!Table29[[#This Row],[%3+ EP]]*3)</f>
        <v>70</v>
      </c>
      <c r="N17" s="16">
        <f>([1]!Table29[[#This Row],[%1+ LP]]*1)+([1]!Table29[[#This Row],[%2+ LP]]*2)+([1]!Table29[[#This Row],[%3+ LP]]*3)</f>
        <v>0</v>
      </c>
      <c r="O17" s="17" t="s">
        <v>36</v>
      </c>
    </row>
    <row r="18" spans="1:15" x14ac:dyDescent="0.3">
      <c r="A18" t="str">
        <f>_xlfn.CONCAT(CLDN2!$C18,"-",CLDN2!$B18)</f>
        <v>Small Intestine-7</v>
      </c>
      <c r="B18" s="15">
        <v>7</v>
      </c>
      <c r="C18" s="16" t="s">
        <v>11</v>
      </c>
      <c r="D18" s="16">
        <v>100</v>
      </c>
      <c r="E18" s="16">
        <v>30</v>
      </c>
      <c r="F18" s="16">
        <v>70</v>
      </c>
      <c r="G18" s="16">
        <v>0</v>
      </c>
      <c r="H18" s="16">
        <v>0</v>
      </c>
      <c r="I18" s="16">
        <v>0</v>
      </c>
      <c r="J18" s="16">
        <v>0</v>
      </c>
      <c r="K18" s="16">
        <v>0</v>
      </c>
      <c r="L18" s="16" t="s">
        <v>56</v>
      </c>
      <c r="M18" s="16">
        <f>([1]!Table29[[#This Row],[%1+ EP]]*1)+([1]!Table29[[#This Row],[%2+ EP]]*2)+([1]!Table29[[#This Row],[%3+ EP]]*3)</f>
        <v>170</v>
      </c>
      <c r="N18" s="16">
        <f>([1]!Table29[[#This Row],[%1+ LP]]*1)+([1]!Table29[[#This Row],[%2+ LP]]*2)+([1]!Table29[[#This Row],[%3+ LP]]*3)</f>
        <v>0</v>
      </c>
      <c r="O18" s="17" t="s">
        <v>36</v>
      </c>
    </row>
    <row r="19" spans="1:15" x14ac:dyDescent="0.3">
      <c r="A19" t="str">
        <f>_xlfn.CONCAT(CLDN2!$C19,"-",CLDN2!$B19)</f>
        <v>Large Intestine-7</v>
      </c>
      <c r="B19" s="15">
        <v>7</v>
      </c>
      <c r="C19" s="16" t="s">
        <v>12</v>
      </c>
      <c r="D19" s="16">
        <v>100</v>
      </c>
      <c r="E19" s="16">
        <v>30</v>
      </c>
      <c r="F19" s="16">
        <v>50</v>
      </c>
      <c r="G19" s="16">
        <v>20</v>
      </c>
      <c r="H19" s="16">
        <v>20</v>
      </c>
      <c r="I19" s="16">
        <v>0</v>
      </c>
      <c r="J19" s="16">
        <v>0</v>
      </c>
      <c r="K19" s="16">
        <v>20</v>
      </c>
      <c r="L19" s="16"/>
      <c r="M19" s="16">
        <f>([1]!Table29[[#This Row],[%1+ EP]]*1)+([1]!Table29[[#This Row],[%2+ EP]]*2)+([1]!Table29[[#This Row],[%3+ EP]]*3)</f>
        <v>190</v>
      </c>
      <c r="N19" s="16">
        <f>([1]!Table29[[#This Row],[%1+ LP]]*1)+([1]!Table29[[#This Row],[%2+ LP]]*2)+([1]!Table29[[#This Row],[%3+ LP]]*3)</f>
        <v>60</v>
      </c>
      <c r="O19" s="17" t="s">
        <v>36</v>
      </c>
    </row>
    <row r="20" spans="1:15" x14ac:dyDescent="0.3">
      <c r="A20" t="str">
        <f>_xlfn.CONCAT(CLDN2!$C20,"-",CLDN2!$B20)</f>
        <v>Rumen-8</v>
      </c>
      <c r="B20" s="11">
        <v>8</v>
      </c>
      <c r="C20" s="12" t="s">
        <v>0</v>
      </c>
      <c r="D20" s="12">
        <v>0</v>
      </c>
      <c r="E20" s="12">
        <v>0</v>
      </c>
      <c r="F20" s="12">
        <v>0</v>
      </c>
      <c r="G20" s="12">
        <v>0</v>
      </c>
      <c r="H20" s="12">
        <v>0</v>
      </c>
      <c r="I20" s="12">
        <v>0</v>
      </c>
      <c r="J20" s="12">
        <v>0</v>
      </c>
      <c r="K20" s="12">
        <v>0</v>
      </c>
      <c r="L20" s="12"/>
      <c r="M20" s="12">
        <f>([1]!Table29[[#This Row],[%1+ EP]]*1)+([1]!Table29[[#This Row],[%2+ EP]]*2)+([1]!Table29[[#This Row],[%3+ EP]]*3)</f>
        <v>0</v>
      </c>
      <c r="N20" s="12">
        <f>([1]!Table29[[#This Row],[%1+ LP]]*1)+([1]!Table29[[#This Row],[%2+ LP]]*2)+([1]!Table29[[#This Row],[%3+ LP]]*3)</f>
        <v>0</v>
      </c>
      <c r="O20" s="14" t="s">
        <v>36</v>
      </c>
    </row>
    <row r="21" spans="1:15" x14ac:dyDescent="0.3">
      <c r="A21" t="str">
        <f>_xlfn.CONCAT(CLDN2!$C21,"-",CLDN2!$B21)</f>
        <v>Small Intestine-8</v>
      </c>
      <c r="B21" s="11">
        <v>8</v>
      </c>
      <c r="C21" s="12" t="s">
        <v>11</v>
      </c>
      <c r="D21" s="12">
        <v>100</v>
      </c>
      <c r="E21" s="12">
        <v>70</v>
      </c>
      <c r="F21" s="12">
        <v>30</v>
      </c>
      <c r="G21" s="12">
        <v>0</v>
      </c>
      <c r="H21" s="12">
        <v>5</v>
      </c>
      <c r="I21" s="12">
        <v>0</v>
      </c>
      <c r="J21" s="12">
        <v>5</v>
      </c>
      <c r="K21" s="12">
        <v>0</v>
      </c>
      <c r="L21" s="12"/>
      <c r="M21" s="12">
        <f>([1]!Table29[[#This Row],[%1+ EP]]*1)+([1]!Table29[[#This Row],[%2+ EP]]*2)+([1]!Table29[[#This Row],[%3+ EP]]*3)</f>
        <v>130</v>
      </c>
      <c r="N21" s="12">
        <f>([1]!Table29[[#This Row],[%1+ LP]]*1)+([1]!Table29[[#This Row],[%2+ LP]]*2)+([1]!Table29[[#This Row],[%3+ LP]]*3)</f>
        <v>10</v>
      </c>
      <c r="O21" s="14" t="s">
        <v>36</v>
      </c>
    </row>
    <row r="22" spans="1:15" x14ac:dyDescent="0.3">
      <c r="A22" t="str">
        <f>_xlfn.CONCAT(CLDN2!$C22,"-",CLDN2!$B22)</f>
        <v>Large Intestine-8</v>
      </c>
      <c r="B22" s="11">
        <v>8</v>
      </c>
      <c r="C22" s="12" t="s">
        <v>12</v>
      </c>
      <c r="D22" s="12">
        <v>100</v>
      </c>
      <c r="E22" s="12">
        <v>100</v>
      </c>
      <c r="F22" s="12">
        <v>0</v>
      </c>
      <c r="G22" s="12">
        <v>0</v>
      </c>
      <c r="H22" s="12">
        <v>5</v>
      </c>
      <c r="I22" s="12">
        <v>0</v>
      </c>
      <c r="J22" s="12">
        <v>0</v>
      </c>
      <c r="K22" s="12">
        <v>5</v>
      </c>
      <c r="L22" s="12" t="s">
        <v>57</v>
      </c>
      <c r="M22" s="12">
        <f>([1]!Table29[[#This Row],[%1+ EP]]*1)+([1]!Table29[[#This Row],[%2+ EP]]*2)+([1]!Table29[[#This Row],[%3+ EP]]*3)</f>
        <v>100</v>
      </c>
      <c r="N22" s="12">
        <f>([1]!Table29[[#This Row],[%1+ LP]]*1)+([1]!Table29[[#This Row],[%2+ LP]]*2)+([1]!Table29[[#This Row],[%3+ LP]]*3)</f>
        <v>15</v>
      </c>
      <c r="O22" s="14" t="s">
        <v>36</v>
      </c>
    </row>
    <row r="23" spans="1:15" x14ac:dyDescent="0.3">
      <c r="A23" t="str">
        <f>_xlfn.CONCAT(CLDN2!$C23,"-",CLDN2!$B23)</f>
        <v>Rumen-9</v>
      </c>
      <c r="B23" s="15">
        <v>9</v>
      </c>
      <c r="C23" s="16" t="s">
        <v>0</v>
      </c>
      <c r="D23" s="16">
        <v>0</v>
      </c>
      <c r="E23" s="16">
        <v>0</v>
      </c>
      <c r="F23" s="16">
        <v>0</v>
      </c>
      <c r="G23" s="16">
        <v>0</v>
      </c>
      <c r="H23" s="16">
        <v>0</v>
      </c>
      <c r="I23" s="16">
        <v>0</v>
      </c>
      <c r="J23" s="16">
        <v>0</v>
      </c>
      <c r="K23" s="16">
        <v>0</v>
      </c>
      <c r="L23" s="16"/>
      <c r="M23" s="16">
        <f>([1]!Table29[[#This Row],[%1+ EP]]*1)+([1]!Table29[[#This Row],[%2+ EP]]*2)+([1]!Table29[[#This Row],[%3+ EP]]*3)</f>
        <v>0</v>
      </c>
      <c r="N23" s="16">
        <f>([1]!Table29[[#This Row],[%1+ LP]]*1)+([1]!Table29[[#This Row],[%2+ LP]]*2)+([1]!Table29[[#This Row],[%3+ LP]]*3)</f>
        <v>0</v>
      </c>
      <c r="O23" s="17" t="s">
        <v>36</v>
      </c>
    </row>
    <row r="24" spans="1:15" x14ac:dyDescent="0.3">
      <c r="A24" t="str">
        <f>_xlfn.CONCAT(CLDN2!$C24,"-",CLDN2!$B24)</f>
        <v>Small Intestine-9</v>
      </c>
      <c r="B24" s="15">
        <v>9</v>
      </c>
      <c r="C24" s="16" t="s">
        <v>11</v>
      </c>
      <c r="D24" s="16">
        <v>100</v>
      </c>
      <c r="E24" s="16">
        <v>10</v>
      </c>
      <c r="F24" s="16">
        <v>90</v>
      </c>
      <c r="G24" s="16">
        <v>0</v>
      </c>
      <c r="H24" s="16">
        <v>10</v>
      </c>
      <c r="I24" s="16">
        <v>0</v>
      </c>
      <c r="J24" s="16">
        <v>10</v>
      </c>
      <c r="K24" s="16">
        <v>0</v>
      </c>
      <c r="L24" s="16"/>
      <c r="M24" s="16">
        <f>([1]!Table29[[#This Row],[%1+ EP]]*1)+([1]!Table29[[#This Row],[%2+ EP]]*2)+([1]!Table29[[#This Row],[%3+ EP]]*3)</f>
        <v>190</v>
      </c>
      <c r="N24" s="16">
        <f>([1]!Table29[[#This Row],[%1+ LP]]*1)+([1]!Table29[[#This Row],[%2+ LP]]*2)+([1]!Table29[[#This Row],[%3+ LP]]*3)</f>
        <v>20</v>
      </c>
      <c r="O24" s="17" t="s">
        <v>36</v>
      </c>
    </row>
    <row r="25" spans="1:15" x14ac:dyDescent="0.3">
      <c r="A25" t="str">
        <f>_xlfn.CONCAT(CLDN2!$C25,"-",CLDN2!$B25)</f>
        <v>Large Intestine-9</v>
      </c>
      <c r="B25" s="15">
        <v>9</v>
      </c>
      <c r="C25" s="16" t="s">
        <v>12</v>
      </c>
      <c r="D25" s="16">
        <v>100</v>
      </c>
      <c r="E25" s="16">
        <v>40</v>
      </c>
      <c r="F25" s="16">
        <v>60</v>
      </c>
      <c r="G25" s="16">
        <v>0</v>
      </c>
      <c r="H25" s="16">
        <v>0</v>
      </c>
      <c r="I25" s="16">
        <v>0</v>
      </c>
      <c r="J25" s="16">
        <v>0</v>
      </c>
      <c r="K25" s="16">
        <v>0</v>
      </c>
      <c r="L25" s="16"/>
      <c r="M25" s="16">
        <f>([1]!Table29[[#This Row],[%1+ EP]]*1)+([1]!Table29[[#This Row],[%2+ EP]]*2)+([1]!Table29[[#This Row],[%3+ EP]]*3)</f>
        <v>160</v>
      </c>
      <c r="N25" s="16">
        <f>([1]!Table29[[#This Row],[%1+ LP]]*1)+([1]!Table29[[#This Row],[%2+ LP]]*2)+([1]!Table29[[#This Row],[%3+ LP]]*3)</f>
        <v>0</v>
      </c>
      <c r="O25" s="17" t="s">
        <v>36</v>
      </c>
    </row>
    <row r="26" spans="1:15" x14ac:dyDescent="0.3">
      <c r="A26" t="str">
        <f>_xlfn.CONCAT(CLDN2!$C26,"-",CLDN2!$B26)</f>
        <v>Rumen-10</v>
      </c>
      <c r="B26" s="11">
        <v>10</v>
      </c>
      <c r="C26" s="12" t="s">
        <v>0</v>
      </c>
      <c r="D26" s="12">
        <v>0</v>
      </c>
      <c r="E26" s="12">
        <v>0</v>
      </c>
      <c r="F26" s="12">
        <v>0</v>
      </c>
      <c r="G26" s="12">
        <v>0</v>
      </c>
      <c r="H26" s="12">
        <v>0</v>
      </c>
      <c r="I26" s="12">
        <v>0</v>
      </c>
      <c r="J26" s="12">
        <v>0</v>
      </c>
      <c r="K26" s="12">
        <v>0</v>
      </c>
      <c r="L26" s="12"/>
      <c r="M26" s="12">
        <f>([1]!Table29[[#This Row],[%1+ EP]]*1)+([1]!Table29[[#This Row],[%2+ EP]]*2)+([1]!Table29[[#This Row],[%3+ EP]]*3)</f>
        <v>0</v>
      </c>
      <c r="N26" s="12">
        <f>([1]!Table29[[#This Row],[%1+ LP]]*1)+([1]!Table29[[#This Row],[%2+ LP]]*2)+([1]!Table29[[#This Row],[%3+ LP]]*3)</f>
        <v>0</v>
      </c>
      <c r="O26" s="14" t="s">
        <v>36</v>
      </c>
    </row>
    <row r="27" spans="1:15" x14ac:dyDescent="0.3">
      <c r="A27" t="str">
        <f>_xlfn.CONCAT(CLDN2!$C27,"-",CLDN2!$B27)</f>
        <v>Small Intestine-10</v>
      </c>
      <c r="B27" s="11">
        <v>10</v>
      </c>
      <c r="C27" s="12" t="s">
        <v>11</v>
      </c>
      <c r="D27" s="12">
        <v>60</v>
      </c>
      <c r="E27" s="12">
        <v>20</v>
      </c>
      <c r="F27" s="12">
        <v>40</v>
      </c>
      <c r="G27" s="12">
        <v>0</v>
      </c>
      <c r="H27" s="12">
        <v>10</v>
      </c>
      <c r="I27" s="12">
        <v>0</v>
      </c>
      <c r="J27" s="12">
        <v>0</v>
      </c>
      <c r="K27" s="12">
        <v>10</v>
      </c>
      <c r="L27" s="12"/>
      <c r="M27" s="12">
        <f>([1]!Table29[[#This Row],[%1+ EP]]*1)+([1]!Table29[[#This Row],[%2+ EP]]*2)+([1]!Table29[[#This Row],[%3+ EP]]*3)</f>
        <v>100</v>
      </c>
      <c r="N27" s="12">
        <f>([1]!Table29[[#This Row],[%1+ LP]]*1)+([1]!Table29[[#This Row],[%2+ LP]]*2)+([1]!Table29[[#This Row],[%3+ LP]]*3)</f>
        <v>30</v>
      </c>
      <c r="O27" s="14" t="s">
        <v>36</v>
      </c>
    </row>
    <row r="28" spans="1:15" x14ac:dyDescent="0.3">
      <c r="A28" t="str">
        <f>_xlfn.CONCAT(CLDN2!$C28,"-",CLDN2!$B28)</f>
        <v>Large Intestine-10</v>
      </c>
      <c r="B28" s="11">
        <v>10</v>
      </c>
      <c r="C28" s="12" t="s">
        <v>12</v>
      </c>
      <c r="D28" s="12">
        <v>80</v>
      </c>
      <c r="E28" s="12">
        <v>80</v>
      </c>
      <c r="F28" s="12">
        <v>0</v>
      </c>
      <c r="G28" s="12">
        <v>0</v>
      </c>
      <c r="H28" s="12">
        <v>5</v>
      </c>
      <c r="I28" s="12">
        <v>0</v>
      </c>
      <c r="J28" s="12">
        <v>0</v>
      </c>
      <c r="K28" s="12">
        <v>5</v>
      </c>
      <c r="L28" s="12"/>
      <c r="M28" s="12">
        <f>([1]!Table29[[#This Row],[%1+ EP]]*1)+([1]!Table29[[#This Row],[%2+ EP]]*2)+([1]!Table29[[#This Row],[%3+ EP]]*3)</f>
        <v>80</v>
      </c>
      <c r="N28" s="12">
        <f>([1]!Table29[[#This Row],[%1+ LP]]*1)+([1]!Table29[[#This Row],[%2+ LP]]*2)+([1]!Table29[[#This Row],[%3+ LP]]*3)</f>
        <v>15</v>
      </c>
      <c r="O28" s="14" t="s">
        <v>36</v>
      </c>
    </row>
    <row r="29" spans="1:15" x14ac:dyDescent="0.3">
      <c r="A29" t="str">
        <f>_xlfn.CONCAT(CLDN2!$C29,"-",CLDN2!$B29)</f>
        <v>Rumen-11</v>
      </c>
      <c r="B29" s="15">
        <v>11</v>
      </c>
      <c r="C29" s="16" t="s">
        <v>0</v>
      </c>
      <c r="D29" s="16">
        <v>0</v>
      </c>
      <c r="E29" s="16">
        <v>0</v>
      </c>
      <c r="F29" s="16">
        <v>0</v>
      </c>
      <c r="G29" s="16">
        <v>0</v>
      </c>
      <c r="H29" s="16">
        <v>0</v>
      </c>
      <c r="I29" s="16">
        <v>0</v>
      </c>
      <c r="J29" s="16">
        <v>0</v>
      </c>
      <c r="K29" s="16">
        <v>0</v>
      </c>
      <c r="L29" s="16"/>
      <c r="M29" s="16">
        <f>([1]!Table29[[#This Row],[%1+ EP]]*1)+([1]!Table29[[#This Row],[%2+ EP]]*2)+([1]!Table29[[#This Row],[%3+ EP]]*3)</f>
        <v>0</v>
      </c>
      <c r="N29" s="16">
        <f>([1]!Table29[[#This Row],[%1+ LP]]*1)+([1]!Table29[[#This Row],[%2+ LP]]*2)+([1]!Table29[[#This Row],[%3+ LP]]*3)</f>
        <v>0</v>
      </c>
      <c r="O29" s="17" t="s">
        <v>36</v>
      </c>
    </row>
    <row r="30" spans="1:15" x14ac:dyDescent="0.3">
      <c r="A30" t="str">
        <f>_xlfn.CONCAT(CLDN2!$C30,"-",CLDN2!$B30)</f>
        <v>Small Intestine-11</v>
      </c>
      <c r="B30" s="15">
        <v>11</v>
      </c>
      <c r="C30" s="16" t="s">
        <v>11</v>
      </c>
      <c r="D30" s="16">
        <v>60</v>
      </c>
      <c r="E30" s="16">
        <v>60</v>
      </c>
      <c r="F30" s="16">
        <v>0</v>
      </c>
      <c r="G30" s="16">
        <v>0</v>
      </c>
      <c r="H30" s="16">
        <v>0</v>
      </c>
      <c r="I30" s="16">
        <v>0</v>
      </c>
      <c r="J30" s="16">
        <v>0</v>
      </c>
      <c r="K30" s="16">
        <v>0</v>
      </c>
      <c r="L30" s="16"/>
      <c r="M30" s="16">
        <f>([1]!Table29[[#This Row],[%1+ EP]]*1)+([1]!Table29[[#This Row],[%2+ EP]]*2)+([1]!Table29[[#This Row],[%3+ EP]]*3)</f>
        <v>60</v>
      </c>
      <c r="N30" s="16">
        <f>([1]!Table29[[#This Row],[%1+ LP]]*1)+([1]!Table29[[#This Row],[%2+ LP]]*2)+([1]!Table29[[#This Row],[%3+ LP]]*3)</f>
        <v>0</v>
      </c>
      <c r="O30" s="17" t="s">
        <v>36</v>
      </c>
    </row>
    <row r="31" spans="1:15" x14ac:dyDescent="0.3">
      <c r="A31" t="str">
        <f>_xlfn.CONCAT(CLDN2!$C31,"-",CLDN2!$B31)</f>
        <v>Large Intestine-11</v>
      </c>
      <c r="B31" s="15">
        <v>11</v>
      </c>
      <c r="C31" s="16" t="s">
        <v>12</v>
      </c>
      <c r="D31" s="16">
        <v>100</v>
      </c>
      <c r="E31" s="16">
        <v>100</v>
      </c>
      <c r="F31" s="16">
        <v>0</v>
      </c>
      <c r="G31" s="16">
        <v>0</v>
      </c>
      <c r="H31" s="16">
        <v>0</v>
      </c>
      <c r="I31" s="16">
        <v>0</v>
      </c>
      <c r="J31" s="16">
        <v>0</v>
      </c>
      <c r="K31" s="16">
        <v>0</v>
      </c>
      <c r="L31" s="16" t="s">
        <v>55</v>
      </c>
      <c r="M31" s="16">
        <f>([1]!Table29[[#This Row],[%1+ EP]]*1)+([1]!Table29[[#This Row],[%2+ EP]]*2)+([1]!Table29[[#This Row],[%3+ EP]]*3)</f>
        <v>100</v>
      </c>
      <c r="N31" s="16">
        <f>([1]!Table29[[#This Row],[%1+ LP]]*1)+([1]!Table29[[#This Row],[%2+ LP]]*2)+([1]!Table29[[#This Row],[%3+ LP]]*3)</f>
        <v>0</v>
      </c>
      <c r="O31" s="17" t="s">
        <v>36</v>
      </c>
    </row>
    <row r="32" spans="1:15" x14ac:dyDescent="0.3">
      <c r="A32" t="str">
        <f>_xlfn.CONCAT(CLDN2!$C32,"-",CLDN2!$B32)</f>
        <v>Rumen-12</v>
      </c>
      <c r="B32" s="11">
        <v>12</v>
      </c>
      <c r="C32" s="12" t="s">
        <v>0</v>
      </c>
      <c r="D32" s="12" t="s">
        <v>23</v>
      </c>
      <c r="E32" s="12" t="s">
        <v>23</v>
      </c>
      <c r="F32" s="12" t="s">
        <v>23</v>
      </c>
      <c r="G32" s="12" t="s">
        <v>23</v>
      </c>
      <c r="H32" s="12" t="s">
        <v>23</v>
      </c>
      <c r="I32" s="12" t="s">
        <v>23</v>
      </c>
      <c r="J32" s="12" t="s">
        <v>23</v>
      </c>
      <c r="K32" s="12" t="s">
        <v>23</v>
      </c>
      <c r="L32" s="12" t="s">
        <v>58</v>
      </c>
      <c r="M32" s="12" t="e">
        <f>([1]!Table29[[#This Row],[%1+ EP]]*1)+([1]!Table29[[#This Row],[%2+ EP]]*2)+([1]!Table29[[#This Row],[%3+ EP]]*3)</f>
        <v>#VALUE!</v>
      </c>
      <c r="N32" s="12" t="e">
        <f>([1]!Table29[[#This Row],[%1+ LP]]*1)+([1]!Table29[[#This Row],[%2+ LP]]*2)+([1]!Table29[[#This Row],[%3+ LP]]*3)</f>
        <v>#VALUE!</v>
      </c>
      <c r="O32" s="14" t="s">
        <v>36</v>
      </c>
    </row>
    <row r="33" spans="1:15" x14ac:dyDescent="0.3">
      <c r="A33" t="str">
        <f>_xlfn.CONCAT(CLDN2!$C33,"-",CLDN2!$B33)</f>
        <v>Small Intestine-12</v>
      </c>
      <c r="B33" s="11">
        <v>12</v>
      </c>
      <c r="C33" s="12" t="s">
        <v>11</v>
      </c>
      <c r="D33" s="12">
        <v>100</v>
      </c>
      <c r="E33" s="12">
        <v>80</v>
      </c>
      <c r="F33" s="12">
        <v>20</v>
      </c>
      <c r="G33" s="12">
        <v>0</v>
      </c>
      <c r="H33" s="12">
        <v>20</v>
      </c>
      <c r="I33" s="12">
        <v>0</v>
      </c>
      <c r="J33" s="12">
        <v>0</v>
      </c>
      <c r="K33" s="12">
        <v>20</v>
      </c>
      <c r="L33" s="12"/>
      <c r="M33" s="12">
        <f>([1]!Table29[[#This Row],[%1+ EP]]*1)+([1]!Table29[[#This Row],[%2+ EP]]*2)+([1]!Table29[[#This Row],[%3+ EP]]*3)</f>
        <v>120</v>
      </c>
      <c r="N33" s="12">
        <f>([1]!Table29[[#This Row],[%1+ LP]]*1)+([1]!Table29[[#This Row],[%2+ LP]]*2)+([1]!Table29[[#This Row],[%3+ LP]]*3)</f>
        <v>60</v>
      </c>
      <c r="O33" s="14" t="s">
        <v>36</v>
      </c>
    </row>
    <row r="34" spans="1:15" x14ac:dyDescent="0.3">
      <c r="A34" t="str">
        <f>_xlfn.CONCAT(CLDN2!$C34,"-",CLDN2!$B34)</f>
        <v>Large Intestine-12</v>
      </c>
      <c r="B34" s="11">
        <v>12</v>
      </c>
      <c r="C34" s="12" t="s">
        <v>12</v>
      </c>
      <c r="D34" s="12">
        <v>100</v>
      </c>
      <c r="E34" s="12">
        <v>100</v>
      </c>
      <c r="F34" s="12">
        <v>0</v>
      </c>
      <c r="G34" s="12">
        <v>0</v>
      </c>
      <c r="H34" s="12">
        <v>10</v>
      </c>
      <c r="I34" s="12">
        <v>0</v>
      </c>
      <c r="J34" s="12">
        <v>0</v>
      </c>
      <c r="K34" s="12">
        <v>10</v>
      </c>
      <c r="L34" s="12"/>
      <c r="M34" s="12">
        <f>([1]!Table29[[#This Row],[%1+ EP]]*1)+([1]!Table29[[#This Row],[%2+ EP]]*2)+([1]!Table29[[#This Row],[%3+ EP]]*3)</f>
        <v>100</v>
      </c>
      <c r="N34" s="12">
        <f>([1]!Table29[[#This Row],[%1+ LP]]*1)+([1]!Table29[[#This Row],[%2+ LP]]*2)+([1]!Table29[[#This Row],[%3+ LP]]*3)</f>
        <v>30</v>
      </c>
      <c r="O34" s="14" t="s">
        <v>36</v>
      </c>
    </row>
    <row r="35" spans="1:15" x14ac:dyDescent="0.3">
      <c r="A35" t="str">
        <f>_xlfn.CONCAT(CLDN2!$C35,"-",CLDN2!$B35)</f>
        <v>Rumen-13</v>
      </c>
      <c r="B35" s="15">
        <v>13</v>
      </c>
      <c r="C35" s="16" t="s">
        <v>0</v>
      </c>
      <c r="D35" s="16">
        <v>0</v>
      </c>
      <c r="E35" s="16">
        <v>0</v>
      </c>
      <c r="F35" s="16">
        <v>0</v>
      </c>
      <c r="G35" s="16">
        <v>0</v>
      </c>
      <c r="H35" s="16">
        <v>0</v>
      </c>
      <c r="I35" s="16">
        <v>0</v>
      </c>
      <c r="J35" s="16">
        <v>0</v>
      </c>
      <c r="K35" s="16">
        <v>0</v>
      </c>
      <c r="L35" s="16" t="s">
        <v>59</v>
      </c>
      <c r="M35" s="16">
        <f>([1]!Table29[[#This Row],[%1+ EP]]*1)+([1]!Table29[[#This Row],[%2+ EP]]*2)+([1]!Table29[[#This Row],[%3+ EP]]*3)</f>
        <v>0</v>
      </c>
      <c r="N35" s="16">
        <f>([1]!Table29[[#This Row],[%1+ LP]]*1)+([1]!Table29[[#This Row],[%2+ LP]]*2)+([1]!Table29[[#This Row],[%3+ LP]]*3)</f>
        <v>0</v>
      </c>
      <c r="O35" s="17" t="s">
        <v>36</v>
      </c>
    </row>
    <row r="36" spans="1:15" x14ac:dyDescent="0.3">
      <c r="A36" t="str">
        <f>_xlfn.CONCAT(CLDN2!$C36,"-",CLDN2!$B36)</f>
        <v>Small Intestine-13</v>
      </c>
      <c r="B36" s="15">
        <v>13</v>
      </c>
      <c r="C36" s="16" t="s">
        <v>11</v>
      </c>
      <c r="D36" s="16">
        <v>100</v>
      </c>
      <c r="E36" s="16">
        <v>100</v>
      </c>
      <c r="F36" s="16">
        <v>0</v>
      </c>
      <c r="G36" s="16">
        <v>0</v>
      </c>
      <c r="H36" s="16">
        <v>10</v>
      </c>
      <c r="I36" s="16">
        <v>0</v>
      </c>
      <c r="J36" s="16">
        <v>0</v>
      </c>
      <c r="K36" s="16">
        <v>10</v>
      </c>
      <c r="L36" s="16"/>
      <c r="M36" s="16">
        <f>([1]!Table29[[#This Row],[%1+ EP]]*1)+([1]!Table29[[#This Row],[%2+ EP]]*2)+([1]!Table29[[#This Row],[%3+ EP]]*3)</f>
        <v>100</v>
      </c>
      <c r="N36" s="16">
        <f>([1]!Table29[[#This Row],[%1+ LP]]*1)+([1]!Table29[[#This Row],[%2+ LP]]*2)+([1]!Table29[[#This Row],[%3+ LP]]*3)</f>
        <v>30</v>
      </c>
      <c r="O36" s="17" t="s">
        <v>36</v>
      </c>
    </row>
    <row r="37" spans="1:15" x14ac:dyDescent="0.3">
      <c r="A37" t="str">
        <f>_xlfn.CONCAT(CLDN2!$C37,"-",CLDN2!$B37)</f>
        <v>Large Intestine-13</v>
      </c>
      <c r="B37" s="15">
        <v>13</v>
      </c>
      <c r="C37" s="16" t="s">
        <v>12</v>
      </c>
      <c r="D37" s="16">
        <v>80</v>
      </c>
      <c r="E37" s="16">
        <v>80</v>
      </c>
      <c r="F37" s="16">
        <v>0</v>
      </c>
      <c r="G37" s="16">
        <v>0</v>
      </c>
      <c r="H37" s="16">
        <v>30</v>
      </c>
      <c r="I37" s="16">
        <v>0</v>
      </c>
      <c r="J37" s="16">
        <v>0</v>
      </c>
      <c r="K37" s="16">
        <v>30</v>
      </c>
      <c r="L37" s="16"/>
      <c r="M37" s="16">
        <f>([1]!Table29[[#This Row],[%1+ EP]]*1)+([1]!Table29[[#This Row],[%2+ EP]]*2)+([1]!Table29[[#This Row],[%3+ EP]]*3)</f>
        <v>80</v>
      </c>
      <c r="N37" s="16">
        <f>([1]!Table29[[#This Row],[%1+ LP]]*1)+([1]!Table29[[#This Row],[%2+ LP]]*2)+([1]!Table29[[#This Row],[%3+ LP]]*3)</f>
        <v>90</v>
      </c>
      <c r="O37" s="17" t="s">
        <v>36</v>
      </c>
    </row>
    <row r="38" spans="1:15" x14ac:dyDescent="0.3">
      <c r="A38" t="str">
        <f>_xlfn.CONCAT(CLDN2!$C38,"-",CLDN2!$B38)</f>
        <v>Rumen-14</v>
      </c>
      <c r="B38" s="11">
        <v>14</v>
      </c>
      <c r="C38" s="12" t="s">
        <v>0</v>
      </c>
      <c r="D38" s="12">
        <v>0</v>
      </c>
      <c r="E38" s="12">
        <v>0</v>
      </c>
      <c r="F38" s="12">
        <v>0</v>
      </c>
      <c r="G38" s="12">
        <v>0</v>
      </c>
      <c r="H38" s="12">
        <v>0</v>
      </c>
      <c r="I38" s="12">
        <v>0</v>
      </c>
      <c r="J38" s="12">
        <v>0</v>
      </c>
      <c r="K38" s="12">
        <v>0</v>
      </c>
      <c r="L38" s="12"/>
      <c r="M38" s="12">
        <f>([1]!Table29[[#This Row],[%1+ EP]]*1)+([1]!Table29[[#This Row],[%2+ EP]]*2)+([1]!Table29[[#This Row],[%3+ EP]]*3)</f>
        <v>0</v>
      </c>
      <c r="N38" s="12">
        <f>([1]!Table29[[#This Row],[%1+ LP]]*1)+([1]!Table29[[#This Row],[%2+ LP]]*2)+([1]!Table29[[#This Row],[%3+ LP]]*3)</f>
        <v>0</v>
      </c>
      <c r="O38" s="14" t="s">
        <v>36</v>
      </c>
    </row>
    <row r="39" spans="1:15" x14ac:dyDescent="0.3">
      <c r="A39" t="str">
        <f>_xlfn.CONCAT(CLDN2!$C39,"-",CLDN2!$B39)</f>
        <v>Small Intestine-14</v>
      </c>
      <c r="B39" s="11">
        <v>14</v>
      </c>
      <c r="C39" s="12" t="s">
        <v>11</v>
      </c>
      <c r="D39" s="12">
        <v>100</v>
      </c>
      <c r="E39" s="12">
        <v>100</v>
      </c>
      <c r="F39" s="12">
        <v>0</v>
      </c>
      <c r="G39" s="12">
        <v>0</v>
      </c>
      <c r="H39" s="12">
        <v>30</v>
      </c>
      <c r="I39" s="12">
        <v>0</v>
      </c>
      <c r="J39" s="12">
        <v>0</v>
      </c>
      <c r="K39" s="12">
        <v>30</v>
      </c>
      <c r="L39" s="12"/>
      <c r="M39" s="12">
        <f>([1]!Table29[[#This Row],[%1+ EP]]*1)+([1]!Table29[[#This Row],[%2+ EP]]*2)+([1]!Table29[[#This Row],[%3+ EP]]*3)</f>
        <v>100</v>
      </c>
      <c r="N39" s="12">
        <f>([1]!Table29[[#This Row],[%1+ LP]]*1)+([1]!Table29[[#This Row],[%2+ LP]]*2)+([1]!Table29[[#This Row],[%3+ LP]]*3)</f>
        <v>90</v>
      </c>
      <c r="O39" s="14" t="s">
        <v>36</v>
      </c>
    </row>
    <row r="40" spans="1:15" x14ac:dyDescent="0.3">
      <c r="A40" t="str">
        <f>_xlfn.CONCAT(CLDN2!$C40,"-",CLDN2!$B40)</f>
        <v>Large Intestine-14</v>
      </c>
      <c r="B40" s="11">
        <v>14</v>
      </c>
      <c r="C40" s="12" t="s">
        <v>12</v>
      </c>
      <c r="D40" s="12">
        <v>100</v>
      </c>
      <c r="E40" s="12">
        <v>80</v>
      </c>
      <c r="F40" s="12">
        <v>20</v>
      </c>
      <c r="G40" s="12">
        <v>0</v>
      </c>
      <c r="H40" s="12">
        <v>5</v>
      </c>
      <c r="I40" s="12">
        <v>0</v>
      </c>
      <c r="J40" s="12">
        <v>0</v>
      </c>
      <c r="K40" s="12">
        <v>5</v>
      </c>
      <c r="L40" s="12"/>
      <c r="M40" s="12">
        <f>([1]!Table29[[#This Row],[%1+ EP]]*1)+([1]!Table29[[#This Row],[%2+ EP]]*2)+([1]!Table29[[#This Row],[%3+ EP]]*3)</f>
        <v>120</v>
      </c>
      <c r="N40" s="12">
        <f>([1]!Table29[[#This Row],[%1+ LP]]*1)+([1]!Table29[[#This Row],[%2+ LP]]*2)+([1]!Table29[[#This Row],[%3+ LP]]*3)</f>
        <v>15</v>
      </c>
      <c r="O40" s="14" t="s">
        <v>36</v>
      </c>
    </row>
    <row r="41" spans="1:15" x14ac:dyDescent="0.3">
      <c r="A41" t="str">
        <f>_xlfn.CONCAT(CLDN2!$C41,"-",CLDN2!$B41)</f>
        <v>Rumen-15</v>
      </c>
      <c r="B41" s="15">
        <v>15</v>
      </c>
      <c r="C41" s="16" t="s">
        <v>0</v>
      </c>
      <c r="D41" s="16">
        <v>0</v>
      </c>
      <c r="E41" s="16">
        <v>0</v>
      </c>
      <c r="F41" s="16">
        <v>0</v>
      </c>
      <c r="G41" s="16">
        <v>0</v>
      </c>
      <c r="H41" s="16">
        <v>0</v>
      </c>
      <c r="I41" s="16">
        <v>0</v>
      </c>
      <c r="J41" s="16">
        <v>0</v>
      </c>
      <c r="K41" s="16">
        <v>0</v>
      </c>
      <c r="L41" s="16"/>
      <c r="M41" s="16">
        <f>([1]!Table29[[#This Row],[%1+ EP]]*1)+([1]!Table29[[#This Row],[%2+ EP]]*2)+([1]!Table29[[#This Row],[%3+ EP]]*3)</f>
        <v>0</v>
      </c>
      <c r="N41" s="16">
        <f>([1]!Table29[[#This Row],[%1+ LP]]*1)+([1]!Table29[[#This Row],[%2+ LP]]*2)+([1]!Table29[[#This Row],[%3+ LP]]*3)</f>
        <v>0</v>
      </c>
      <c r="O41" s="17" t="s">
        <v>36</v>
      </c>
    </row>
    <row r="42" spans="1:15" x14ac:dyDescent="0.3">
      <c r="A42" t="str">
        <f>_xlfn.CONCAT(CLDN2!$C42,"-",CLDN2!$B42)</f>
        <v>Small Intestine-15</v>
      </c>
      <c r="B42" s="15">
        <v>15</v>
      </c>
      <c r="C42" s="16" t="s">
        <v>11</v>
      </c>
      <c r="D42" s="16">
        <v>70</v>
      </c>
      <c r="E42" s="16">
        <v>30</v>
      </c>
      <c r="F42" s="16">
        <v>40</v>
      </c>
      <c r="G42" s="16">
        <v>0</v>
      </c>
      <c r="H42" s="16">
        <v>10</v>
      </c>
      <c r="I42" s="16">
        <v>0</v>
      </c>
      <c r="J42" s="16">
        <v>0</v>
      </c>
      <c r="K42" s="16">
        <v>10</v>
      </c>
      <c r="L42" s="16"/>
      <c r="M42" s="16">
        <f>([1]!Table29[[#This Row],[%1+ EP]]*1)+([1]!Table29[[#This Row],[%2+ EP]]*2)+([1]!Table29[[#This Row],[%3+ EP]]*3)</f>
        <v>110</v>
      </c>
      <c r="N42" s="16">
        <f>([1]!Table29[[#This Row],[%1+ LP]]*1)+([1]!Table29[[#This Row],[%2+ LP]]*2)+([1]!Table29[[#This Row],[%3+ LP]]*3)</f>
        <v>30</v>
      </c>
      <c r="O42" s="17" t="s">
        <v>36</v>
      </c>
    </row>
    <row r="43" spans="1:15" x14ac:dyDescent="0.3">
      <c r="A43" t="str">
        <f>_xlfn.CONCAT(CLDN2!$C43,"-",CLDN2!$B43)</f>
        <v>Large Intestine-15</v>
      </c>
      <c r="B43" s="15">
        <v>15</v>
      </c>
      <c r="C43" s="16" t="s">
        <v>12</v>
      </c>
      <c r="D43" s="16">
        <v>20</v>
      </c>
      <c r="E43" s="16">
        <v>20</v>
      </c>
      <c r="F43" s="16">
        <v>0</v>
      </c>
      <c r="G43" s="16">
        <v>0</v>
      </c>
      <c r="H43" s="16">
        <v>0</v>
      </c>
      <c r="I43" s="16">
        <v>0</v>
      </c>
      <c r="J43" s="16">
        <v>0</v>
      </c>
      <c r="K43" s="16">
        <v>0</v>
      </c>
      <c r="L43" s="16"/>
      <c r="M43" s="16">
        <f>([1]!Table29[[#This Row],[%1+ EP]]*1)+([1]!Table29[[#This Row],[%2+ EP]]*2)+([1]!Table29[[#This Row],[%3+ EP]]*3)</f>
        <v>20</v>
      </c>
      <c r="N43" s="16">
        <f>([1]!Table29[[#This Row],[%1+ LP]]*1)+([1]!Table29[[#This Row],[%2+ LP]]*2)+([1]!Table29[[#This Row],[%3+ LP]]*3)</f>
        <v>0</v>
      </c>
      <c r="O43" s="17" t="s">
        <v>36</v>
      </c>
    </row>
    <row r="44" spans="1:15" x14ac:dyDescent="0.3">
      <c r="A44" t="str">
        <f>_xlfn.CONCAT(CLDN2!$C44,"-",CLDN2!$B44)</f>
        <v>Rumen-16</v>
      </c>
      <c r="B44" s="11">
        <v>16</v>
      </c>
      <c r="C44" s="12" t="s">
        <v>0</v>
      </c>
      <c r="D44" s="12">
        <v>0</v>
      </c>
      <c r="E44" s="12">
        <v>0</v>
      </c>
      <c r="F44" s="12">
        <v>0</v>
      </c>
      <c r="G44" s="12">
        <v>0</v>
      </c>
      <c r="H44" s="12">
        <v>0</v>
      </c>
      <c r="I44" s="12">
        <v>0</v>
      </c>
      <c r="J44" s="12">
        <v>0</v>
      </c>
      <c r="K44" s="12">
        <v>0</v>
      </c>
      <c r="L44" s="12"/>
      <c r="M44" s="12">
        <f>([1]!Table29[[#This Row],[%1+ EP]]*1)+([1]!Table29[[#This Row],[%2+ EP]]*2)+([1]!Table29[[#This Row],[%3+ EP]]*3)</f>
        <v>0</v>
      </c>
      <c r="N44" s="12">
        <f>([1]!Table29[[#This Row],[%1+ LP]]*1)+([1]!Table29[[#This Row],[%2+ LP]]*2)+([1]!Table29[[#This Row],[%3+ LP]]*3)</f>
        <v>0</v>
      </c>
      <c r="O44" s="14" t="s">
        <v>36</v>
      </c>
    </row>
    <row r="45" spans="1:15" x14ac:dyDescent="0.3">
      <c r="A45" t="str">
        <f>_xlfn.CONCAT(CLDN2!$C45,"-",CLDN2!$B45)</f>
        <v>Small Intestine-16</v>
      </c>
      <c r="B45" s="11">
        <v>16</v>
      </c>
      <c r="C45" s="12" t="s">
        <v>11</v>
      </c>
      <c r="D45" s="12">
        <v>100</v>
      </c>
      <c r="E45" s="12">
        <v>60</v>
      </c>
      <c r="F45" s="12">
        <v>40</v>
      </c>
      <c r="G45" s="12">
        <v>0</v>
      </c>
      <c r="H45" s="12">
        <v>10</v>
      </c>
      <c r="I45" s="12">
        <v>0</v>
      </c>
      <c r="J45" s="12">
        <v>0</v>
      </c>
      <c r="K45" s="12">
        <v>10</v>
      </c>
      <c r="L45" s="12"/>
      <c r="M45" s="12">
        <f>([1]!Table29[[#This Row],[%1+ EP]]*1)+([1]!Table29[[#This Row],[%2+ EP]]*2)+([1]!Table29[[#This Row],[%3+ EP]]*3)</f>
        <v>140</v>
      </c>
      <c r="N45" s="12">
        <f>([1]!Table29[[#This Row],[%1+ LP]]*1)+([1]!Table29[[#This Row],[%2+ LP]]*2)+([1]!Table29[[#This Row],[%3+ LP]]*3)</f>
        <v>30</v>
      </c>
      <c r="O45" s="14" t="s">
        <v>36</v>
      </c>
    </row>
    <row r="46" spans="1:15" x14ac:dyDescent="0.3">
      <c r="A46" t="str">
        <f>_xlfn.CONCAT(CLDN2!$C46,"-",CLDN2!$B46)</f>
        <v>Large Intestine-16</v>
      </c>
      <c r="B46" s="11">
        <v>16</v>
      </c>
      <c r="C46" s="12" t="s">
        <v>12</v>
      </c>
      <c r="D46" s="12">
        <v>100</v>
      </c>
      <c r="E46" s="12">
        <v>60</v>
      </c>
      <c r="F46" s="12">
        <v>40</v>
      </c>
      <c r="G46" s="12">
        <v>0</v>
      </c>
      <c r="H46" s="12">
        <v>5</v>
      </c>
      <c r="I46" s="12">
        <v>0</v>
      </c>
      <c r="J46" s="12">
        <v>0</v>
      </c>
      <c r="K46" s="12">
        <v>5</v>
      </c>
      <c r="L46" s="12"/>
      <c r="M46" s="12">
        <f>([1]!Table29[[#This Row],[%1+ EP]]*1)+([1]!Table29[[#This Row],[%2+ EP]]*2)+([1]!Table29[[#This Row],[%3+ EP]]*3)</f>
        <v>140</v>
      </c>
      <c r="N46" s="12">
        <f>([1]!Table29[[#This Row],[%1+ LP]]*1)+([1]!Table29[[#This Row],[%2+ LP]]*2)+([1]!Table29[[#This Row],[%3+ LP]]*3)</f>
        <v>15</v>
      </c>
      <c r="O46" s="14" t="s">
        <v>36</v>
      </c>
    </row>
    <row r="47" spans="1:15" x14ac:dyDescent="0.3">
      <c r="A47" t="str">
        <f>_xlfn.CONCAT(CLDN2!$C47,"-",CLDN2!$B47)</f>
        <v>Rumen-17</v>
      </c>
      <c r="B47" s="15">
        <v>17</v>
      </c>
      <c r="C47" s="16" t="s">
        <v>0</v>
      </c>
      <c r="D47" s="16" t="s">
        <v>23</v>
      </c>
      <c r="E47" s="16" t="s">
        <v>23</v>
      </c>
      <c r="F47" s="16" t="s">
        <v>23</v>
      </c>
      <c r="G47" s="16" t="s">
        <v>23</v>
      </c>
      <c r="H47" s="16" t="s">
        <v>23</v>
      </c>
      <c r="I47" s="16" t="s">
        <v>23</v>
      </c>
      <c r="J47" s="16" t="s">
        <v>23</v>
      </c>
      <c r="K47" s="16" t="s">
        <v>23</v>
      </c>
      <c r="L47" s="16" t="s">
        <v>58</v>
      </c>
      <c r="M47" s="16" t="e">
        <f>([1]!Table29[[#This Row],[%1+ EP]]*1)+([1]!Table29[[#This Row],[%2+ EP]]*2)+([1]!Table29[[#This Row],[%3+ EP]]*3)</f>
        <v>#VALUE!</v>
      </c>
      <c r="N47" s="16" t="e">
        <f>([1]!Table29[[#This Row],[%1+ LP]]*1)+([1]!Table29[[#This Row],[%2+ LP]]*2)+([1]!Table29[[#This Row],[%3+ LP]]*3)</f>
        <v>#VALUE!</v>
      </c>
      <c r="O47" s="17" t="s">
        <v>36</v>
      </c>
    </row>
    <row r="48" spans="1:15" x14ac:dyDescent="0.3">
      <c r="A48" t="str">
        <f>_xlfn.CONCAT(CLDN2!$C48,"-",CLDN2!$B48)</f>
        <v>Small Intestine-17</v>
      </c>
      <c r="B48" s="15">
        <v>17</v>
      </c>
      <c r="C48" s="16" t="s">
        <v>11</v>
      </c>
      <c r="D48" s="16">
        <v>100</v>
      </c>
      <c r="E48" s="16">
        <v>100</v>
      </c>
      <c r="F48" s="16">
        <v>0</v>
      </c>
      <c r="G48" s="16">
        <v>0</v>
      </c>
      <c r="H48" s="16">
        <v>20</v>
      </c>
      <c r="I48" s="16">
        <v>0</v>
      </c>
      <c r="J48" s="16">
        <v>0</v>
      </c>
      <c r="K48" s="16">
        <v>20</v>
      </c>
      <c r="L48" s="16"/>
      <c r="M48" s="16">
        <f>([1]!Table29[[#This Row],[%1+ EP]]*1)+([1]!Table29[[#This Row],[%2+ EP]]*2)+([1]!Table29[[#This Row],[%3+ EP]]*3)</f>
        <v>100</v>
      </c>
      <c r="N48" s="16">
        <f>([1]!Table29[[#This Row],[%1+ LP]]*1)+([1]!Table29[[#This Row],[%2+ LP]]*2)+([1]!Table29[[#This Row],[%3+ LP]]*3)</f>
        <v>60</v>
      </c>
      <c r="O48" s="17" t="s">
        <v>36</v>
      </c>
    </row>
    <row r="49" spans="1:15" x14ac:dyDescent="0.3">
      <c r="A49" t="str">
        <f>_xlfn.CONCAT(CLDN2!$C49,"-",CLDN2!$B49)</f>
        <v>Large Intestine-17</v>
      </c>
      <c r="B49" s="15">
        <v>17</v>
      </c>
      <c r="C49" s="16" t="s">
        <v>12</v>
      </c>
      <c r="D49" s="16">
        <v>60</v>
      </c>
      <c r="E49" s="16">
        <v>60</v>
      </c>
      <c r="F49" s="16">
        <v>0</v>
      </c>
      <c r="G49" s="16">
        <v>0</v>
      </c>
      <c r="H49" s="16">
        <v>0</v>
      </c>
      <c r="I49" s="16">
        <v>0</v>
      </c>
      <c r="J49" s="16">
        <v>0</v>
      </c>
      <c r="K49" s="16">
        <v>0</v>
      </c>
      <c r="L49" s="16"/>
      <c r="M49" s="16">
        <f>([1]!Table29[[#This Row],[%1+ EP]]*1)+([1]!Table29[[#This Row],[%2+ EP]]*2)+([1]!Table29[[#This Row],[%3+ EP]]*3)</f>
        <v>60</v>
      </c>
      <c r="N49" s="16">
        <f>([1]!Table29[[#This Row],[%1+ LP]]*1)+([1]!Table29[[#This Row],[%2+ LP]]*2)+([1]!Table29[[#This Row],[%3+ LP]]*3)</f>
        <v>0</v>
      </c>
      <c r="O49" s="17" t="s">
        <v>36</v>
      </c>
    </row>
    <row r="50" spans="1:15" x14ac:dyDescent="0.3">
      <c r="A50" t="str">
        <f>_xlfn.CONCAT(CLDN2!$C50,"-",CLDN2!$B50)</f>
        <v>Rumen-18</v>
      </c>
      <c r="B50" s="11">
        <v>18</v>
      </c>
      <c r="C50" s="12" t="s">
        <v>0</v>
      </c>
      <c r="D50" s="12">
        <v>0</v>
      </c>
      <c r="E50" s="12">
        <v>0</v>
      </c>
      <c r="F50" s="12">
        <v>0</v>
      </c>
      <c r="G50" s="12">
        <v>0</v>
      </c>
      <c r="H50" s="12">
        <v>0</v>
      </c>
      <c r="I50" s="12">
        <v>0</v>
      </c>
      <c r="J50" s="12">
        <v>0</v>
      </c>
      <c r="K50" s="12">
        <v>0</v>
      </c>
      <c r="L50" s="12"/>
      <c r="M50" s="12">
        <f>([1]!Table29[[#This Row],[%1+ EP]]*1)+([1]!Table29[[#This Row],[%2+ EP]]*2)+([1]!Table29[[#This Row],[%3+ EP]]*3)</f>
        <v>0</v>
      </c>
      <c r="N50" s="12">
        <f>([1]!Table29[[#This Row],[%1+ LP]]*1)+([1]!Table29[[#This Row],[%2+ LP]]*2)+([1]!Table29[[#This Row],[%3+ LP]]*3)</f>
        <v>0</v>
      </c>
      <c r="O50" s="14" t="s">
        <v>36</v>
      </c>
    </row>
    <row r="51" spans="1:15" x14ac:dyDescent="0.3">
      <c r="A51" t="str">
        <f>_xlfn.CONCAT(CLDN2!$C51,"-",CLDN2!$B51)</f>
        <v>Small Intestine-18</v>
      </c>
      <c r="B51" s="11">
        <v>18</v>
      </c>
      <c r="C51" s="12" t="s">
        <v>11</v>
      </c>
      <c r="D51" s="12">
        <v>100</v>
      </c>
      <c r="E51" s="12">
        <v>80</v>
      </c>
      <c r="F51" s="12">
        <v>20</v>
      </c>
      <c r="G51" s="12">
        <v>0</v>
      </c>
      <c r="H51" s="12">
        <v>10</v>
      </c>
      <c r="I51" s="12">
        <v>0</v>
      </c>
      <c r="J51" s="12">
        <v>0</v>
      </c>
      <c r="K51" s="12">
        <v>10</v>
      </c>
      <c r="L51" s="12"/>
      <c r="M51" s="12">
        <f>([1]!Table29[[#This Row],[%1+ EP]]*1)+([1]!Table29[[#This Row],[%2+ EP]]*2)+([1]!Table29[[#This Row],[%3+ EP]]*3)</f>
        <v>120</v>
      </c>
      <c r="N51" s="12">
        <f>([1]!Table29[[#This Row],[%1+ LP]]*1)+([1]!Table29[[#This Row],[%2+ LP]]*2)+([1]!Table29[[#This Row],[%3+ LP]]*3)</f>
        <v>30</v>
      </c>
      <c r="O51" s="14" t="s">
        <v>36</v>
      </c>
    </row>
    <row r="52" spans="1:15" x14ac:dyDescent="0.3">
      <c r="A52" t="str">
        <f>_xlfn.CONCAT(CLDN2!$C52,"-",CLDN2!$B52)</f>
        <v>Large Intestine-18</v>
      </c>
      <c r="B52" s="11">
        <v>18</v>
      </c>
      <c r="C52" s="12" t="s">
        <v>12</v>
      </c>
      <c r="D52" s="12">
        <v>60</v>
      </c>
      <c r="E52" s="12">
        <v>20</v>
      </c>
      <c r="F52" s="12">
        <v>40</v>
      </c>
      <c r="G52" s="12">
        <v>0</v>
      </c>
      <c r="H52" s="12">
        <v>5</v>
      </c>
      <c r="I52" s="12">
        <v>0</v>
      </c>
      <c r="J52" s="12">
        <v>0</v>
      </c>
      <c r="K52" s="12">
        <v>5</v>
      </c>
      <c r="L52" s="12"/>
      <c r="M52" s="12">
        <f>([1]!Table29[[#This Row],[%1+ EP]]*1)+([1]!Table29[[#This Row],[%2+ EP]]*2)+([1]!Table29[[#This Row],[%3+ EP]]*3)</f>
        <v>100</v>
      </c>
      <c r="N52" s="12">
        <f>([1]!Table29[[#This Row],[%1+ LP]]*1)+([1]!Table29[[#This Row],[%2+ LP]]*2)+([1]!Table29[[#This Row],[%3+ LP]]*3)</f>
        <v>15</v>
      </c>
      <c r="O52" s="14" t="s">
        <v>36</v>
      </c>
    </row>
    <row r="53" spans="1:15" x14ac:dyDescent="0.3">
      <c r="A53" t="str">
        <f>_xlfn.CONCAT(CLDN2!$C53,"-",CLDN2!$B53)</f>
        <v>Rumen-19</v>
      </c>
      <c r="B53" s="15">
        <v>19</v>
      </c>
      <c r="C53" s="16" t="s">
        <v>0</v>
      </c>
      <c r="D53" s="16">
        <v>0</v>
      </c>
      <c r="E53" s="16">
        <v>0</v>
      </c>
      <c r="F53" s="16">
        <v>0</v>
      </c>
      <c r="G53" s="16">
        <v>0</v>
      </c>
      <c r="H53" s="16">
        <v>0</v>
      </c>
      <c r="I53" s="16">
        <v>0</v>
      </c>
      <c r="J53" s="16">
        <v>0</v>
      </c>
      <c r="K53" s="16">
        <v>0</v>
      </c>
      <c r="L53" s="16" t="s">
        <v>60</v>
      </c>
      <c r="M53" s="16">
        <f>([1]!Table29[[#This Row],[%1+ EP]]*1)+([1]!Table29[[#This Row],[%2+ EP]]*2)+([1]!Table29[[#This Row],[%3+ EP]]*3)</f>
        <v>0</v>
      </c>
      <c r="N53" s="16">
        <f>([1]!Table29[[#This Row],[%1+ LP]]*1)+([1]!Table29[[#This Row],[%2+ LP]]*2)+([1]!Table29[[#This Row],[%3+ LP]]*3)</f>
        <v>0</v>
      </c>
      <c r="O53" s="17" t="s">
        <v>36</v>
      </c>
    </row>
    <row r="54" spans="1:15" x14ac:dyDescent="0.3">
      <c r="A54" t="str">
        <f>_xlfn.CONCAT(CLDN2!$C54,"-",CLDN2!$B54)</f>
        <v>Small Intestine-19</v>
      </c>
      <c r="B54" s="15">
        <v>19</v>
      </c>
      <c r="C54" s="16" t="s">
        <v>11</v>
      </c>
      <c r="D54" s="16">
        <v>100</v>
      </c>
      <c r="E54" s="16">
        <v>70</v>
      </c>
      <c r="F54" s="16">
        <v>30</v>
      </c>
      <c r="G54" s="16">
        <v>0</v>
      </c>
      <c r="H54" s="16">
        <v>0</v>
      </c>
      <c r="I54" s="16">
        <v>0</v>
      </c>
      <c r="J54" s="16">
        <v>0</v>
      </c>
      <c r="K54" s="16">
        <v>0</v>
      </c>
      <c r="L54" s="16"/>
      <c r="M54" s="16">
        <f>([1]!Table29[[#This Row],[%1+ EP]]*1)+([1]!Table29[[#This Row],[%2+ EP]]*2)+([1]!Table29[[#This Row],[%3+ EP]]*3)</f>
        <v>130</v>
      </c>
      <c r="N54" s="16">
        <f>([1]!Table29[[#This Row],[%1+ LP]]*1)+([1]!Table29[[#This Row],[%2+ LP]]*2)+([1]!Table29[[#This Row],[%3+ LP]]*3)</f>
        <v>0</v>
      </c>
      <c r="O54" s="17" t="s">
        <v>36</v>
      </c>
    </row>
    <row r="55" spans="1:15" x14ac:dyDescent="0.3">
      <c r="A55" t="str">
        <f>_xlfn.CONCAT(CLDN2!$C55,"-",CLDN2!$B55)</f>
        <v>Large Intestine-19</v>
      </c>
      <c r="B55" s="15">
        <v>19</v>
      </c>
      <c r="C55" s="16" t="s">
        <v>12</v>
      </c>
      <c r="D55" s="16">
        <v>100</v>
      </c>
      <c r="E55" s="16">
        <v>20</v>
      </c>
      <c r="F55" s="16">
        <v>80</v>
      </c>
      <c r="G55" s="16">
        <v>0</v>
      </c>
      <c r="H55" s="16">
        <v>0</v>
      </c>
      <c r="I55" s="16">
        <v>0</v>
      </c>
      <c r="J55" s="16">
        <v>0</v>
      </c>
      <c r="K55" s="16">
        <v>0</v>
      </c>
      <c r="L55" s="16"/>
      <c r="M55" s="16">
        <f>([1]!Table29[[#This Row],[%1+ EP]]*1)+([1]!Table29[[#This Row],[%2+ EP]]*2)+([1]!Table29[[#This Row],[%3+ EP]]*3)</f>
        <v>180</v>
      </c>
      <c r="N55" s="16">
        <f>([1]!Table29[[#This Row],[%1+ LP]]*1)+([1]!Table29[[#This Row],[%2+ LP]]*2)+([1]!Table29[[#This Row],[%3+ LP]]*3)</f>
        <v>0</v>
      </c>
      <c r="O55" s="17" t="s">
        <v>36</v>
      </c>
    </row>
    <row r="56" spans="1:15" x14ac:dyDescent="0.3">
      <c r="A56" t="str">
        <f>_xlfn.CONCAT(CLDN2!$C56,"-",CLDN2!$B56)</f>
        <v>Rumen-20</v>
      </c>
      <c r="B56" s="11">
        <v>20</v>
      </c>
      <c r="C56" s="12" t="s">
        <v>0</v>
      </c>
      <c r="D56" s="12">
        <v>0</v>
      </c>
      <c r="E56" s="12">
        <v>0</v>
      </c>
      <c r="F56" s="12">
        <v>0</v>
      </c>
      <c r="G56" s="12">
        <v>0</v>
      </c>
      <c r="H56" s="12">
        <v>0</v>
      </c>
      <c r="I56" s="12">
        <v>0</v>
      </c>
      <c r="J56" s="12">
        <v>0</v>
      </c>
      <c r="K56" s="12">
        <v>0</v>
      </c>
      <c r="L56" s="12"/>
      <c r="M56" s="12">
        <f>([1]!Table29[[#This Row],[%1+ EP]]*1)+([1]!Table29[[#This Row],[%2+ EP]]*2)+([1]!Table29[[#This Row],[%3+ EP]]*3)</f>
        <v>0</v>
      </c>
      <c r="N56" s="12">
        <f>([1]!Table29[[#This Row],[%1+ LP]]*1)+([1]!Table29[[#This Row],[%2+ LP]]*2)+([1]!Table29[[#This Row],[%3+ LP]]*3)</f>
        <v>0</v>
      </c>
      <c r="O56" s="14" t="s">
        <v>36</v>
      </c>
    </row>
    <row r="57" spans="1:15" x14ac:dyDescent="0.3">
      <c r="A57" t="str">
        <f>_xlfn.CONCAT(CLDN2!$C57,"-",CLDN2!$B57)</f>
        <v>Small Intestine-20</v>
      </c>
      <c r="B57" s="11">
        <v>20</v>
      </c>
      <c r="C57" s="12" t="s">
        <v>11</v>
      </c>
      <c r="D57" s="12">
        <v>30</v>
      </c>
      <c r="E57" s="12">
        <v>30</v>
      </c>
      <c r="F57" s="12">
        <v>0</v>
      </c>
      <c r="G57" s="12">
        <v>0</v>
      </c>
      <c r="H57" s="12">
        <v>10</v>
      </c>
      <c r="I57" s="12">
        <v>0</v>
      </c>
      <c r="J57" s="12">
        <v>0</v>
      </c>
      <c r="K57" s="12">
        <v>10</v>
      </c>
      <c r="L57" s="12"/>
      <c r="M57" s="12">
        <f>([1]!Table29[[#This Row],[%1+ EP]]*1)+([1]!Table29[[#This Row],[%2+ EP]]*2)+([1]!Table29[[#This Row],[%3+ EP]]*3)</f>
        <v>30</v>
      </c>
      <c r="N57" s="12">
        <f>([1]!Table29[[#This Row],[%1+ LP]]*1)+([1]!Table29[[#This Row],[%2+ LP]]*2)+([1]!Table29[[#This Row],[%3+ LP]]*3)</f>
        <v>30</v>
      </c>
      <c r="O57" s="14" t="s">
        <v>36</v>
      </c>
    </row>
    <row r="58" spans="1:15" x14ac:dyDescent="0.3">
      <c r="A58" t="str">
        <f>_xlfn.CONCAT(CLDN2!$C58,"-",CLDN2!$B58)</f>
        <v>Large Intestine-20</v>
      </c>
      <c r="B58" s="11">
        <v>20</v>
      </c>
      <c r="C58" s="12" t="s">
        <v>12</v>
      </c>
      <c r="D58" s="12">
        <v>100</v>
      </c>
      <c r="E58" s="12">
        <v>100</v>
      </c>
      <c r="F58" s="12">
        <v>0</v>
      </c>
      <c r="G58" s="12">
        <v>0</v>
      </c>
      <c r="H58" s="12">
        <v>0</v>
      </c>
      <c r="I58" s="12">
        <v>0</v>
      </c>
      <c r="J58" s="12">
        <v>0</v>
      </c>
      <c r="K58" s="12">
        <v>0</v>
      </c>
      <c r="L58" s="12"/>
      <c r="M58" s="12">
        <f>([1]!Table29[[#This Row],[%1+ EP]]*1)+([1]!Table29[[#This Row],[%2+ EP]]*2)+([1]!Table29[[#This Row],[%3+ EP]]*3)</f>
        <v>100</v>
      </c>
      <c r="N58" s="12">
        <f>([1]!Table29[[#This Row],[%1+ LP]]*1)+([1]!Table29[[#This Row],[%2+ LP]]*2)+([1]!Table29[[#This Row],[%3+ LP]]*3)</f>
        <v>0</v>
      </c>
      <c r="O58" s="14" t="s">
        <v>36</v>
      </c>
    </row>
    <row r="59" spans="1:15" x14ac:dyDescent="0.3">
      <c r="A59" t="str">
        <f>_xlfn.CONCAT(CLDN2!$C59,"-",CLDN2!$B59)</f>
        <v>Rumen-21</v>
      </c>
      <c r="B59" s="15">
        <v>21</v>
      </c>
      <c r="C59" s="16" t="s">
        <v>0</v>
      </c>
      <c r="D59" s="16"/>
      <c r="E59" s="16"/>
      <c r="F59" s="16"/>
      <c r="G59" s="16"/>
      <c r="H59" s="16"/>
      <c r="I59" s="16"/>
      <c r="J59" s="16"/>
      <c r="K59" s="16"/>
      <c r="L59" s="16"/>
      <c r="M59" s="16">
        <f>([1]!Table29[[#This Row],[%1+ EP]]*1)+([1]!Table29[[#This Row],[%2+ EP]]*2)+([1]!Table29[[#This Row],[%3+ EP]]*3)</f>
        <v>0</v>
      </c>
      <c r="N59" s="16">
        <f>([1]!Table29[[#This Row],[%1+ LP]]*1)+([1]!Table29[[#This Row],[%2+ LP]]*2)+([1]!Table29[[#This Row],[%3+ LP]]*3)</f>
        <v>0</v>
      </c>
      <c r="O59" s="17" t="s">
        <v>36</v>
      </c>
    </row>
    <row r="60" spans="1:15" x14ac:dyDescent="0.3">
      <c r="A60" t="str">
        <f>_xlfn.CONCAT(CLDN2!$C60,"-",CLDN2!$B60)</f>
        <v>Small Intestine-21</v>
      </c>
      <c r="B60" s="15">
        <v>21</v>
      </c>
      <c r="C60" s="16" t="s">
        <v>11</v>
      </c>
      <c r="D60" s="16"/>
      <c r="E60" s="16"/>
      <c r="F60" s="16"/>
      <c r="G60" s="16"/>
      <c r="H60" s="16"/>
      <c r="I60" s="16"/>
      <c r="J60" s="16"/>
      <c r="K60" s="16"/>
      <c r="L60" s="16"/>
      <c r="M60" s="16">
        <f>([1]!Table29[[#This Row],[%1+ EP]]*1)+([1]!Table29[[#This Row],[%2+ EP]]*2)+([1]!Table29[[#This Row],[%3+ EP]]*3)</f>
        <v>0</v>
      </c>
      <c r="N60" s="16">
        <f>([1]!Table29[[#This Row],[%1+ LP]]*1)+([1]!Table29[[#This Row],[%2+ LP]]*2)+([1]!Table29[[#This Row],[%3+ LP]]*3)</f>
        <v>0</v>
      </c>
      <c r="O60" s="17" t="s">
        <v>36</v>
      </c>
    </row>
    <row r="61" spans="1:15" x14ac:dyDescent="0.3">
      <c r="A61" t="str">
        <f>_xlfn.CONCAT(CLDN2!$C61,"-",CLDN2!$B61)</f>
        <v>Large Intestine-21</v>
      </c>
      <c r="B61" s="15">
        <v>21</v>
      </c>
      <c r="C61" s="16" t="s">
        <v>12</v>
      </c>
      <c r="D61" s="16"/>
      <c r="E61" s="16"/>
      <c r="F61" s="16"/>
      <c r="G61" s="16"/>
      <c r="H61" s="16"/>
      <c r="I61" s="16"/>
      <c r="J61" s="16"/>
      <c r="K61" s="16"/>
      <c r="L61" s="16"/>
      <c r="M61" s="16">
        <f>([1]!Table29[[#This Row],[%1+ EP]]*1)+([1]!Table29[[#This Row],[%2+ EP]]*2)+([1]!Table29[[#This Row],[%3+ EP]]*3)</f>
        <v>0</v>
      </c>
      <c r="N61" s="16">
        <f>([1]!Table29[[#This Row],[%1+ LP]]*1)+([1]!Table29[[#This Row],[%2+ LP]]*2)+([1]!Table29[[#This Row],[%3+ LP]]*3)</f>
        <v>0</v>
      </c>
      <c r="O61" s="17" t="s">
        <v>36</v>
      </c>
    </row>
    <row r="62" spans="1:15" x14ac:dyDescent="0.3">
      <c r="A62" t="str">
        <f>_xlfn.CONCAT(CLDN2!$C62,"-",CLDN2!$B62)</f>
        <v>Rumen-22</v>
      </c>
      <c r="B62" s="11">
        <v>22</v>
      </c>
      <c r="C62" s="12" t="s">
        <v>0</v>
      </c>
      <c r="D62" s="12">
        <v>0</v>
      </c>
      <c r="E62" s="12">
        <v>0</v>
      </c>
      <c r="F62" s="12">
        <v>0</v>
      </c>
      <c r="G62" s="12">
        <v>0</v>
      </c>
      <c r="H62" s="12">
        <v>0</v>
      </c>
      <c r="I62" s="12">
        <v>0</v>
      </c>
      <c r="J62" s="12">
        <v>0</v>
      </c>
      <c r="K62" s="12">
        <v>0</v>
      </c>
      <c r="L62" s="12"/>
      <c r="M62" s="12">
        <f>([1]!Table29[[#This Row],[%1+ EP]]*1)+([1]!Table29[[#This Row],[%2+ EP]]*2)+([1]!Table29[[#This Row],[%3+ EP]]*3)</f>
        <v>0</v>
      </c>
      <c r="N62" s="12">
        <f>([1]!Table29[[#This Row],[%1+ LP]]*1)+([1]!Table29[[#This Row],[%2+ LP]]*2)+([1]!Table29[[#This Row],[%3+ LP]]*3)</f>
        <v>0</v>
      </c>
      <c r="O62" s="14" t="s">
        <v>36</v>
      </c>
    </row>
    <row r="63" spans="1:15" x14ac:dyDescent="0.3">
      <c r="A63" t="str">
        <f>_xlfn.CONCAT(CLDN2!$C63,"-",CLDN2!$B63)</f>
        <v>Small Intestine-22</v>
      </c>
      <c r="B63" s="11">
        <v>22</v>
      </c>
      <c r="C63" s="12" t="s">
        <v>11</v>
      </c>
      <c r="D63" s="12">
        <v>80</v>
      </c>
      <c r="E63" s="12">
        <v>50</v>
      </c>
      <c r="F63" s="12">
        <v>30</v>
      </c>
      <c r="G63" s="12">
        <v>0</v>
      </c>
      <c r="H63" s="12">
        <v>0</v>
      </c>
      <c r="I63" s="12">
        <v>0</v>
      </c>
      <c r="J63" s="12">
        <v>0</v>
      </c>
      <c r="K63" s="12">
        <v>0</v>
      </c>
      <c r="L63" s="12"/>
      <c r="M63" s="12">
        <f>([1]!Table29[[#This Row],[%1+ EP]]*1)+([1]!Table29[[#This Row],[%2+ EP]]*2)+([1]!Table29[[#This Row],[%3+ EP]]*3)</f>
        <v>110</v>
      </c>
      <c r="N63" s="12">
        <f>([1]!Table29[[#This Row],[%1+ LP]]*1)+([1]!Table29[[#This Row],[%2+ LP]]*2)+([1]!Table29[[#This Row],[%3+ LP]]*3)</f>
        <v>0</v>
      </c>
      <c r="O63" s="14" t="s">
        <v>36</v>
      </c>
    </row>
    <row r="64" spans="1:15" x14ac:dyDescent="0.3">
      <c r="A64" t="str">
        <f>_xlfn.CONCAT(CLDN2!$C64,"-",CLDN2!$B64)</f>
        <v>Large Intestine-22</v>
      </c>
      <c r="B64" s="18">
        <v>22</v>
      </c>
      <c r="C64" s="19" t="s">
        <v>12</v>
      </c>
      <c r="D64" s="19">
        <v>40</v>
      </c>
      <c r="E64" s="19">
        <v>40</v>
      </c>
      <c r="F64" s="19">
        <v>0</v>
      </c>
      <c r="G64" s="19">
        <v>0</v>
      </c>
      <c r="H64" s="19">
        <v>0</v>
      </c>
      <c r="I64" s="19">
        <v>0</v>
      </c>
      <c r="J64" s="19">
        <v>0</v>
      </c>
      <c r="K64" s="19">
        <v>0</v>
      </c>
      <c r="L64" s="19"/>
      <c r="M64" s="19">
        <f>([1]!Table29[[#This Row],[%1+ EP]]*1)+([1]!Table29[[#This Row],[%2+ EP]]*2)+([1]!Table29[[#This Row],[%3+ EP]]*3)</f>
        <v>40</v>
      </c>
      <c r="N64" s="19">
        <f>([1]!Table29[[#This Row],[%1+ LP]]*1)+([1]!Table29[[#This Row],[%2+ LP]]*2)+([1]!Table29[[#This Row],[%3+ LP]]*3)</f>
        <v>0</v>
      </c>
      <c r="O64" s="20" t="s">
        <v>36</v>
      </c>
    </row>
    <row r="65" spans="1:15" x14ac:dyDescent="0.3">
      <c r="A65" t="str">
        <f>_xlfn.CONCAT(CLDN2!$C65,"-",CLDN2!$B65)</f>
        <v>Rumen-1</v>
      </c>
      <c r="B65" s="34">
        <v>1</v>
      </c>
      <c r="C65" s="35" t="s">
        <v>0</v>
      </c>
      <c r="D65" s="35">
        <v>0</v>
      </c>
      <c r="E65" s="35"/>
      <c r="F65" s="35"/>
      <c r="G65" s="35"/>
      <c r="H65" s="35"/>
      <c r="I65" s="35"/>
      <c r="J65" s="35"/>
      <c r="K65" s="35">
        <v>5</v>
      </c>
      <c r="L65" s="35"/>
      <c r="M65" s="35">
        <f>(CLDN2!$E65*1)+(CLDN2!$F65*2)+(CLDN2!$G65*3)</f>
        <v>0</v>
      </c>
      <c r="N65" s="35">
        <f>(CLDN2!$I65*1)+(CLDN2!$J65*2)+(CLDN2!$K65*3)</f>
        <v>15</v>
      </c>
      <c r="O65" s="13" t="s">
        <v>44</v>
      </c>
    </row>
    <row r="66" spans="1:15" x14ac:dyDescent="0.3">
      <c r="A66" t="str">
        <f>_xlfn.CONCAT(CLDN2!$C66,"-",CLDN2!$B66)</f>
        <v>Small Intestine-1</v>
      </c>
      <c r="B66" s="11">
        <v>1</v>
      </c>
      <c r="C66" s="12" t="s">
        <v>11</v>
      </c>
      <c r="D66" s="12"/>
      <c r="E66" s="12">
        <v>100</v>
      </c>
      <c r="F66" s="12"/>
      <c r="G66" s="12"/>
      <c r="H66" s="12"/>
      <c r="I66" s="12"/>
      <c r="J66" s="12"/>
      <c r="K66" s="12">
        <v>5</v>
      </c>
      <c r="L66" s="30"/>
      <c r="M66" s="12">
        <f>(CLDN2!$E66*1)+(CLDN2!$F66*2)+(CLDN2!$G66*3)</f>
        <v>100</v>
      </c>
      <c r="N66" s="12">
        <f>(CLDN2!$I66*1)+(CLDN2!$J66*2)+(CLDN2!$K66*3)</f>
        <v>15</v>
      </c>
      <c r="O66" s="14" t="s">
        <v>44</v>
      </c>
    </row>
    <row r="67" spans="1:15" x14ac:dyDescent="0.3">
      <c r="A67" t="str">
        <f>_xlfn.CONCAT(CLDN2!$C67,"-",CLDN2!$B67)</f>
        <v>Large Intestine-1</v>
      </c>
      <c r="B67" s="11">
        <v>1</v>
      </c>
      <c r="C67" s="12" t="s">
        <v>12</v>
      </c>
      <c r="D67" s="12"/>
      <c r="E67" s="12"/>
      <c r="F67" s="12">
        <v>100</v>
      </c>
      <c r="G67" s="12"/>
      <c r="H67" s="12">
        <v>0</v>
      </c>
      <c r="I67" s="12"/>
      <c r="J67" s="12"/>
      <c r="K67" s="12"/>
      <c r="L67" s="30"/>
      <c r="M67" s="12">
        <f>(CLDN2!$E67*1)+(CLDN2!$F67*2)+(CLDN2!$G67*3)</f>
        <v>200</v>
      </c>
      <c r="N67" s="12">
        <f>(CLDN2!$I67*1)+(CLDN2!$J67*2)+(CLDN2!$K67*3)</f>
        <v>0</v>
      </c>
      <c r="O67" s="14" t="s">
        <v>44</v>
      </c>
    </row>
    <row r="68" spans="1:15" x14ac:dyDescent="0.3">
      <c r="A68" t="str">
        <f>_xlfn.CONCAT(CLDN2!$C68,"-",CLDN2!$B68)</f>
        <v>Rumen-2</v>
      </c>
      <c r="B68" s="15">
        <v>2</v>
      </c>
      <c r="C68" s="16" t="s">
        <v>0</v>
      </c>
      <c r="D68" s="16">
        <v>0</v>
      </c>
      <c r="E68" s="16"/>
      <c r="F68" s="16"/>
      <c r="G68" s="16"/>
      <c r="H68" s="16">
        <v>0</v>
      </c>
      <c r="I68" s="16"/>
      <c r="J68" s="16"/>
      <c r="K68" s="16"/>
      <c r="L68" s="31"/>
      <c r="M68" s="16">
        <f>(CLDN2!$E68*1)+(CLDN2!$F68*2)+(CLDN2!$G68*3)</f>
        <v>0</v>
      </c>
      <c r="N68" s="16">
        <f>(CLDN2!$I68*1)+(CLDN2!$J68*2)+(CLDN2!$K68*3)</f>
        <v>0</v>
      </c>
      <c r="O68" s="17" t="s">
        <v>44</v>
      </c>
    </row>
    <row r="69" spans="1:15" x14ac:dyDescent="0.3">
      <c r="A69" t="str">
        <f>_xlfn.CONCAT(CLDN2!$C69,"-",CLDN2!$B69)</f>
        <v>Small Intestine-2</v>
      </c>
      <c r="B69" s="15">
        <v>2</v>
      </c>
      <c r="C69" s="16" t="s">
        <v>11</v>
      </c>
      <c r="D69" s="16"/>
      <c r="E69" s="16">
        <v>100</v>
      </c>
      <c r="F69" s="16"/>
      <c r="G69" s="16"/>
      <c r="H69" s="16"/>
      <c r="I69" s="16"/>
      <c r="J69" s="16"/>
      <c r="K69" s="16">
        <v>5</v>
      </c>
      <c r="L69" s="31"/>
      <c r="M69" s="16">
        <f>(CLDN2!$E69*1)+(CLDN2!$F69*2)+(CLDN2!$G69*3)</f>
        <v>100</v>
      </c>
      <c r="N69" s="16">
        <f>(CLDN2!$I69*1)+(CLDN2!$J69*2)+(CLDN2!$K69*3)</f>
        <v>15</v>
      </c>
      <c r="O69" s="17" t="s">
        <v>44</v>
      </c>
    </row>
    <row r="70" spans="1:15" x14ac:dyDescent="0.3">
      <c r="A70" t="str">
        <f>_xlfn.CONCAT(CLDN2!$C70,"-",CLDN2!$B70)</f>
        <v>Large Intestine-2</v>
      </c>
      <c r="B70" s="15">
        <v>2</v>
      </c>
      <c r="C70" s="16" t="s">
        <v>12</v>
      </c>
      <c r="D70" s="16"/>
      <c r="E70" s="16">
        <v>100</v>
      </c>
      <c r="F70" s="16"/>
      <c r="G70" s="16"/>
      <c r="H70" s="16">
        <v>0</v>
      </c>
      <c r="I70" s="16"/>
      <c r="J70" s="16"/>
      <c r="K70" s="16"/>
      <c r="L70" s="31"/>
      <c r="M70" s="16">
        <f>(CLDN2!$E70*1)+(CLDN2!$F70*2)+(CLDN2!$G70*3)</f>
        <v>100</v>
      </c>
      <c r="N70" s="16">
        <f>(CLDN2!$I70*1)+(CLDN2!$J70*2)+(CLDN2!$K70*3)</f>
        <v>0</v>
      </c>
      <c r="O70" s="17" t="s">
        <v>44</v>
      </c>
    </row>
    <row r="71" spans="1:15" x14ac:dyDescent="0.3">
      <c r="A71" t="str">
        <f>_xlfn.CONCAT(CLDN2!$C71,"-",CLDN2!$B71)</f>
        <v>Rumen-3</v>
      </c>
      <c r="B71" s="11">
        <v>3</v>
      </c>
      <c r="C71" s="12" t="s">
        <v>0</v>
      </c>
      <c r="D71" s="12">
        <v>0</v>
      </c>
      <c r="E71" s="12"/>
      <c r="F71" s="12"/>
      <c r="G71" s="12"/>
      <c r="H71" s="12">
        <v>0</v>
      </c>
      <c r="I71" s="12"/>
      <c r="J71" s="12"/>
      <c r="K71" s="12"/>
      <c r="L71" s="30"/>
      <c r="M71" s="12">
        <f>(CLDN2!$E71*1)+(CLDN2!$F71*2)+(CLDN2!$G71*3)</f>
        <v>0</v>
      </c>
      <c r="N71" s="12">
        <f>(CLDN2!$I71*1)+(CLDN2!$J71*2)+(CLDN2!$K71*3)</f>
        <v>0</v>
      </c>
      <c r="O71" s="14" t="s">
        <v>44</v>
      </c>
    </row>
    <row r="72" spans="1:15" x14ac:dyDescent="0.3">
      <c r="A72" t="str">
        <f>_xlfn.CONCAT(CLDN2!$C72,"-",CLDN2!$B72)</f>
        <v>Small Intestine-3</v>
      </c>
      <c r="B72" s="11">
        <v>3</v>
      </c>
      <c r="C72" s="12" t="s">
        <v>11</v>
      </c>
      <c r="D72" s="12"/>
      <c r="E72" s="12">
        <v>10</v>
      </c>
      <c r="F72" s="12">
        <v>90</v>
      </c>
      <c r="G72" s="12"/>
      <c r="H72" s="12"/>
      <c r="I72" s="12"/>
      <c r="J72" s="12"/>
      <c r="K72" s="12">
        <v>5</v>
      </c>
      <c r="L72" s="30"/>
      <c r="M72" s="12">
        <f>(CLDN2!$E72*1)+(CLDN2!$F72*2)+(CLDN2!$G72*3)</f>
        <v>190</v>
      </c>
      <c r="N72" s="12">
        <f>(CLDN2!$I72*1)+(CLDN2!$J72*2)+(CLDN2!$K72*3)</f>
        <v>15</v>
      </c>
      <c r="O72" s="14" t="s">
        <v>44</v>
      </c>
    </row>
    <row r="73" spans="1:15" x14ac:dyDescent="0.3">
      <c r="A73" t="str">
        <f>_xlfn.CONCAT(CLDN2!$C73,"-",CLDN2!$B73)</f>
        <v>Large Intestine-3</v>
      </c>
      <c r="B73" s="11">
        <v>3</v>
      </c>
      <c r="C73" s="12" t="s">
        <v>12</v>
      </c>
      <c r="D73" s="12"/>
      <c r="E73" s="12">
        <v>100</v>
      </c>
      <c r="F73" s="12"/>
      <c r="G73" s="12"/>
      <c r="H73" s="12">
        <v>0</v>
      </c>
      <c r="I73" s="12"/>
      <c r="J73" s="12"/>
      <c r="K73" s="12"/>
      <c r="L73" s="30"/>
      <c r="M73" s="12">
        <f>(CLDN2!$E73*1)+(CLDN2!$F73*2)+(CLDN2!$G73*3)</f>
        <v>100</v>
      </c>
      <c r="N73" s="12">
        <f>(CLDN2!$I73*1)+(CLDN2!$J73*2)+(CLDN2!$K73*3)</f>
        <v>0</v>
      </c>
      <c r="O73" s="14" t="s">
        <v>44</v>
      </c>
    </row>
    <row r="74" spans="1:15" x14ac:dyDescent="0.3">
      <c r="A74" t="str">
        <f>_xlfn.CONCAT(CLDN2!$C74,"-",CLDN2!$B74)</f>
        <v>Rumen-4</v>
      </c>
      <c r="B74" s="15">
        <v>4</v>
      </c>
      <c r="C74" s="16" t="s">
        <v>0</v>
      </c>
      <c r="D74" s="16">
        <v>0</v>
      </c>
      <c r="E74" s="16"/>
      <c r="F74" s="16"/>
      <c r="G74" s="16"/>
      <c r="H74" s="16"/>
      <c r="I74" s="16"/>
      <c r="J74" s="16"/>
      <c r="K74" s="16"/>
      <c r="L74" s="31" t="s">
        <v>52</v>
      </c>
      <c r="M74" s="16">
        <f>(CLDN2!$E74*1)+(CLDN2!$F74*2)+(CLDN2!$G74*3)</f>
        <v>0</v>
      </c>
      <c r="N74" s="16">
        <f>(CLDN2!$I74*1)+(CLDN2!$J74*2)+(CLDN2!$K74*3)</f>
        <v>0</v>
      </c>
      <c r="O74" s="17" t="s">
        <v>44</v>
      </c>
    </row>
    <row r="75" spans="1:15" x14ac:dyDescent="0.3">
      <c r="A75" t="str">
        <f>_xlfn.CONCAT(CLDN2!$C75,"-",CLDN2!$B75)</f>
        <v>Small Intestine-4</v>
      </c>
      <c r="B75" s="15">
        <v>4</v>
      </c>
      <c r="C75" s="16" t="s">
        <v>11</v>
      </c>
      <c r="D75" s="16"/>
      <c r="E75" s="16"/>
      <c r="F75" s="16">
        <v>100</v>
      </c>
      <c r="G75" s="16"/>
      <c r="H75" s="16">
        <v>0</v>
      </c>
      <c r="I75" s="16"/>
      <c r="J75" s="16"/>
      <c r="K75" s="16"/>
      <c r="L75" s="31"/>
      <c r="M75" s="16">
        <f>(CLDN2!$E75*1)+(CLDN2!$F75*2)+(CLDN2!$G75*3)</f>
        <v>200</v>
      </c>
      <c r="N75" s="16">
        <f>(CLDN2!$I75*1)+(CLDN2!$J75*2)+(CLDN2!$K75*3)</f>
        <v>0</v>
      </c>
      <c r="O75" s="17" t="s">
        <v>44</v>
      </c>
    </row>
    <row r="76" spans="1:15" x14ac:dyDescent="0.3">
      <c r="A76" t="str">
        <f>_xlfn.CONCAT(CLDN2!$C76,"-",CLDN2!$B76)</f>
        <v>Large Intestine-4</v>
      </c>
      <c r="B76" s="15">
        <v>4</v>
      </c>
      <c r="C76" s="16" t="s">
        <v>12</v>
      </c>
      <c r="D76" s="16"/>
      <c r="E76" s="16">
        <v>100</v>
      </c>
      <c r="F76" s="16"/>
      <c r="G76" s="16"/>
      <c r="H76" s="16">
        <v>0</v>
      </c>
      <c r="I76" s="16"/>
      <c r="J76" s="16"/>
      <c r="K76" s="16"/>
      <c r="L76" s="31"/>
      <c r="M76" s="16">
        <f>(CLDN2!$E76*1)+(CLDN2!$F76*2)+(CLDN2!$G76*3)</f>
        <v>100</v>
      </c>
      <c r="N76" s="16">
        <f>(CLDN2!$I76*1)+(CLDN2!$J76*2)+(CLDN2!$K76*3)</f>
        <v>0</v>
      </c>
      <c r="O76" s="17" t="s">
        <v>44</v>
      </c>
    </row>
    <row r="77" spans="1:15" x14ac:dyDescent="0.3">
      <c r="A77" t="str">
        <f>_xlfn.CONCAT(CLDN2!$C77,"-",CLDN2!$B77)</f>
        <v>Rumen-6</v>
      </c>
      <c r="B77" s="11">
        <v>6</v>
      </c>
      <c r="C77" s="12" t="s">
        <v>0</v>
      </c>
      <c r="D77" s="12">
        <v>0</v>
      </c>
      <c r="E77" s="12"/>
      <c r="F77" s="12"/>
      <c r="G77" s="12"/>
      <c r="H77" s="12">
        <v>0</v>
      </c>
      <c r="I77" s="12"/>
      <c r="J77" s="12"/>
      <c r="K77" s="12"/>
      <c r="L77" s="30"/>
      <c r="M77" s="12">
        <f>(CLDN2!$E77*1)+(CLDN2!$F77*2)+(CLDN2!$G77*3)</f>
        <v>0</v>
      </c>
      <c r="N77" s="12">
        <f>(CLDN2!$I77*1)+(CLDN2!$J77*2)+(CLDN2!$K77*3)</f>
        <v>0</v>
      </c>
      <c r="O77" s="14" t="s">
        <v>44</v>
      </c>
    </row>
    <row r="78" spans="1:15" x14ac:dyDescent="0.3">
      <c r="A78" t="str">
        <f>_xlfn.CONCAT(CLDN2!$C78,"-",CLDN2!$B78)</f>
        <v>Small Intestine-6</v>
      </c>
      <c r="B78" s="11">
        <v>6</v>
      </c>
      <c r="C78" s="12" t="s">
        <v>11</v>
      </c>
      <c r="D78" s="12"/>
      <c r="E78" s="12">
        <v>100</v>
      </c>
      <c r="F78" s="12"/>
      <c r="G78" s="12"/>
      <c r="H78" s="12">
        <v>0</v>
      </c>
      <c r="I78" s="12"/>
      <c r="J78" s="12"/>
      <c r="K78" s="12"/>
      <c r="L78" s="30"/>
      <c r="M78" s="12">
        <f>(CLDN2!$E78*1)+(CLDN2!$F78*2)+(CLDN2!$G78*3)</f>
        <v>100</v>
      </c>
      <c r="N78" s="12">
        <f>(CLDN2!$I78*1)+(CLDN2!$J78*2)+(CLDN2!$K78*3)</f>
        <v>0</v>
      </c>
      <c r="O78" s="14" t="s">
        <v>44</v>
      </c>
    </row>
    <row r="79" spans="1:15" x14ac:dyDescent="0.3">
      <c r="A79" t="str">
        <f>_xlfn.CONCAT(CLDN2!$C79,"-",CLDN2!$B79)</f>
        <v>Large Intestine-6</v>
      </c>
      <c r="B79" s="11">
        <v>6</v>
      </c>
      <c r="C79" s="12" t="s">
        <v>12</v>
      </c>
      <c r="D79" s="12"/>
      <c r="E79" s="12"/>
      <c r="F79" s="12">
        <v>100</v>
      </c>
      <c r="G79" s="12"/>
      <c r="H79" s="12">
        <v>0</v>
      </c>
      <c r="I79" s="12"/>
      <c r="J79" s="12"/>
      <c r="K79" s="12"/>
      <c r="L79" s="30"/>
      <c r="M79" s="12">
        <f>(CLDN2!$E79*1)+(CLDN2!$F79*2)+(CLDN2!$G79*3)</f>
        <v>200</v>
      </c>
      <c r="N79" s="12">
        <f>(CLDN2!$I79*1)+(CLDN2!$J79*2)+(CLDN2!$K79*3)</f>
        <v>0</v>
      </c>
      <c r="O79" s="14" t="s">
        <v>44</v>
      </c>
    </row>
    <row r="80" spans="1:15" x14ac:dyDescent="0.3">
      <c r="A80" t="str">
        <f>_xlfn.CONCAT(CLDN2!$C80,"-",CLDN2!$B80)</f>
        <v>Rumen-7</v>
      </c>
      <c r="B80" s="15">
        <v>7</v>
      </c>
      <c r="C80" s="16" t="s">
        <v>0</v>
      </c>
      <c r="D80" s="16">
        <v>0</v>
      </c>
      <c r="E80" s="16"/>
      <c r="F80" s="16"/>
      <c r="G80" s="16"/>
      <c r="H80" s="16">
        <v>0</v>
      </c>
      <c r="I80" s="16"/>
      <c r="J80" s="16"/>
      <c r="K80" s="16"/>
      <c r="L80" s="31"/>
      <c r="M80" s="16">
        <f>(CLDN2!$E80*1)+(CLDN2!$F80*2)+(CLDN2!$G80*3)</f>
        <v>0</v>
      </c>
      <c r="N80" s="16">
        <f>(CLDN2!$I80*1)+(CLDN2!$J80*2)+(CLDN2!$K80*3)</f>
        <v>0</v>
      </c>
      <c r="O80" s="17" t="s">
        <v>44</v>
      </c>
    </row>
    <row r="81" spans="1:15" x14ac:dyDescent="0.3">
      <c r="A81" t="str">
        <f>_xlfn.CONCAT(CLDN2!$C81,"-",CLDN2!$B81)</f>
        <v>Small Intestine-7</v>
      </c>
      <c r="B81" s="15">
        <v>7</v>
      </c>
      <c r="C81" s="16" t="s">
        <v>11</v>
      </c>
      <c r="D81" s="16"/>
      <c r="E81" s="16"/>
      <c r="F81" s="16">
        <v>100</v>
      </c>
      <c r="G81" s="16"/>
      <c r="H81" s="16">
        <v>0</v>
      </c>
      <c r="I81" s="16"/>
      <c r="J81" s="16"/>
      <c r="K81" s="16"/>
      <c r="L81" s="31"/>
      <c r="M81" s="16">
        <f>(CLDN2!$E81*1)+(CLDN2!$F81*2)+(CLDN2!$G81*3)</f>
        <v>200</v>
      </c>
      <c r="N81" s="16">
        <f>(CLDN2!$I81*1)+(CLDN2!$J81*2)+(CLDN2!$K81*3)</f>
        <v>0</v>
      </c>
      <c r="O81" s="17" t="s">
        <v>44</v>
      </c>
    </row>
    <row r="82" spans="1:15" x14ac:dyDescent="0.3">
      <c r="A82" t="str">
        <f>_xlfn.CONCAT(CLDN2!$C82,"-",CLDN2!$B82)</f>
        <v>Large Intestine-7</v>
      </c>
      <c r="B82" s="15">
        <v>7</v>
      </c>
      <c r="C82" s="16" t="s">
        <v>12</v>
      </c>
      <c r="D82" s="16"/>
      <c r="E82" s="16">
        <v>100</v>
      </c>
      <c r="F82" s="16"/>
      <c r="G82" s="16"/>
      <c r="H82" s="16"/>
      <c r="I82" s="16"/>
      <c r="J82" s="16"/>
      <c r="K82" s="16">
        <v>5</v>
      </c>
      <c r="L82" s="31"/>
      <c r="M82" s="16">
        <f>(CLDN2!$E82*1)+(CLDN2!$F82*2)+(CLDN2!$G82*3)</f>
        <v>100</v>
      </c>
      <c r="N82" s="16">
        <f>(CLDN2!$I82*1)+(CLDN2!$J82*2)+(CLDN2!$K82*3)</f>
        <v>15</v>
      </c>
      <c r="O82" s="17" t="s">
        <v>44</v>
      </c>
    </row>
    <row r="83" spans="1:15" x14ac:dyDescent="0.3">
      <c r="A83" t="str">
        <f>_xlfn.CONCAT(CLDN2!$C83,"-",CLDN2!$B83)</f>
        <v>Rumen-8</v>
      </c>
      <c r="B83" s="11">
        <v>8</v>
      </c>
      <c r="C83" s="12" t="s">
        <v>0</v>
      </c>
      <c r="D83" s="12">
        <v>0</v>
      </c>
      <c r="E83" s="12"/>
      <c r="F83" s="12"/>
      <c r="G83" s="12"/>
      <c r="H83" s="12">
        <v>0</v>
      </c>
      <c r="I83" s="12"/>
      <c r="J83" s="12"/>
      <c r="K83" s="12"/>
      <c r="L83" s="30"/>
      <c r="M83" s="12">
        <f>(CLDN2!$E83*1)+(CLDN2!$F83*2)+(CLDN2!$G83*3)</f>
        <v>0</v>
      </c>
      <c r="N83" s="12">
        <f>(CLDN2!$I83*1)+(CLDN2!$J83*2)+(CLDN2!$K83*3)</f>
        <v>0</v>
      </c>
      <c r="O83" s="14" t="s">
        <v>44</v>
      </c>
    </row>
    <row r="84" spans="1:15" x14ac:dyDescent="0.3">
      <c r="A84" t="str">
        <f>_xlfn.CONCAT(CLDN2!$C84,"-",CLDN2!$B84)</f>
        <v>Small Intestine-8</v>
      </c>
      <c r="B84" s="11">
        <v>8</v>
      </c>
      <c r="C84" s="12" t="s">
        <v>11</v>
      </c>
      <c r="D84" s="12"/>
      <c r="E84" s="12">
        <v>100</v>
      </c>
      <c r="F84" s="12"/>
      <c r="G84" s="12"/>
      <c r="H84" s="12"/>
      <c r="I84" s="12"/>
      <c r="J84" s="12"/>
      <c r="K84" s="12">
        <v>2</v>
      </c>
      <c r="L84" s="30"/>
      <c r="M84" s="12">
        <f>(CLDN2!$E84*1)+(CLDN2!$F84*2)+(CLDN2!$G84*3)</f>
        <v>100</v>
      </c>
      <c r="N84" s="12">
        <f>(CLDN2!$I84*1)+(CLDN2!$J84*2)+(CLDN2!$K84*3)</f>
        <v>6</v>
      </c>
      <c r="O84" s="14" t="s">
        <v>44</v>
      </c>
    </row>
    <row r="85" spans="1:15" x14ac:dyDescent="0.3">
      <c r="A85" t="str">
        <f>_xlfn.CONCAT(CLDN2!$C85,"-",CLDN2!$B85)</f>
        <v>Large Intestine-8</v>
      </c>
      <c r="B85" s="11">
        <v>8</v>
      </c>
      <c r="C85" s="12" t="s">
        <v>12</v>
      </c>
      <c r="D85" s="12"/>
      <c r="E85" s="12">
        <v>100</v>
      </c>
      <c r="F85" s="12"/>
      <c r="G85" s="12"/>
      <c r="H85" s="12">
        <v>0</v>
      </c>
      <c r="I85" s="12"/>
      <c r="J85" s="12"/>
      <c r="K85" s="12"/>
      <c r="L85" s="30"/>
      <c r="M85" s="12">
        <f>(CLDN2!$E85*1)+(CLDN2!$F85*2)+(CLDN2!$G85*3)</f>
        <v>100</v>
      </c>
      <c r="N85" s="12">
        <f>(CLDN2!$I85*1)+(CLDN2!$J85*2)+(CLDN2!$K85*3)</f>
        <v>0</v>
      </c>
      <c r="O85" s="14" t="s">
        <v>44</v>
      </c>
    </row>
    <row r="86" spans="1:15" x14ac:dyDescent="0.3">
      <c r="A86" t="str">
        <f>_xlfn.CONCAT(CLDN2!$C86,"-",CLDN2!$B86)</f>
        <v>Rumen-9</v>
      </c>
      <c r="B86" s="15">
        <v>9</v>
      </c>
      <c r="C86" s="16" t="s">
        <v>0</v>
      </c>
      <c r="D86" s="16">
        <v>0</v>
      </c>
      <c r="E86" s="16"/>
      <c r="F86" s="16"/>
      <c r="G86" s="16"/>
      <c r="H86" s="16">
        <v>0</v>
      </c>
      <c r="I86" s="16"/>
      <c r="J86" s="16"/>
      <c r="K86" s="16"/>
      <c r="L86" s="31"/>
      <c r="M86" s="16">
        <f>(CLDN2!$E86*1)+(CLDN2!$F86*2)+(CLDN2!$G86*3)</f>
        <v>0</v>
      </c>
      <c r="N86" s="16">
        <f>(CLDN2!$I86*1)+(CLDN2!$J86*2)+(CLDN2!$K86*3)</f>
        <v>0</v>
      </c>
      <c r="O86" s="17" t="s">
        <v>44</v>
      </c>
    </row>
    <row r="87" spans="1:15" x14ac:dyDescent="0.3">
      <c r="A87" t="str">
        <f>_xlfn.CONCAT(CLDN2!$C87,"-",CLDN2!$B87)</f>
        <v>Small Intestine-9</v>
      </c>
      <c r="B87" s="15">
        <v>9</v>
      </c>
      <c r="C87" s="16" t="s">
        <v>11</v>
      </c>
      <c r="D87" s="16"/>
      <c r="E87" s="16">
        <v>100</v>
      </c>
      <c r="F87" s="16"/>
      <c r="G87" s="16"/>
      <c r="H87" s="16"/>
      <c r="I87" s="16"/>
      <c r="J87" s="16"/>
      <c r="K87" s="16">
        <v>1</v>
      </c>
      <c r="L87" s="31"/>
      <c r="M87" s="16">
        <f>(CLDN2!$E87*1)+(CLDN2!$F87*2)+(CLDN2!$G87*3)</f>
        <v>100</v>
      </c>
      <c r="N87" s="16">
        <f>(CLDN2!$I87*1)+(CLDN2!$J87*2)+(CLDN2!$K87*3)</f>
        <v>3</v>
      </c>
      <c r="O87" s="17" t="s">
        <v>44</v>
      </c>
    </row>
    <row r="88" spans="1:15" x14ac:dyDescent="0.3">
      <c r="A88" t="str">
        <f>_xlfn.CONCAT(CLDN2!$C88,"-",CLDN2!$B88)</f>
        <v>Large Intestine-9</v>
      </c>
      <c r="B88" s="15">
        <v>9</v>
      </c>
      <c r="C88" s="16" t="s">
        <v>12</v>
      </c>
      <c r="D88" s="16"/>
      <c r="E88" s="16">
        <v>100</v>
      </c>
      <c r="F88" s="16"/>
      <c r="G88" s="16"/>
      <c r="H88" s="16"/>
      <c r="I88" s="16"/>
      <c r="J88" s="16"/>
      <c r="K88" s="16">
        <v>10</v>
      </c>
      <c r="L88" s="31"/>
      <c r="M88" s="16">
        <f>(CLDN2!$E88*1)+(CLDN2!$F88*2)+(CLDN2!$G88*3)</f>
        <v>100</v>
      </c>
      <c r="N88" s="16">
        <f>(CLDN2!$I88*1)+(CLDN2!$J88*2)+(CLDN2!$K88*3)</f>
        <v>30</v>
      </c>
      <c r="O88" s="17" t="s">
        <v>44</v>
      </c>
    </row>
    <row r="89" spans="1:15" x14ac:dyDescent="0.3">
      <c r="A89" t="str">
        <f>_xlfn.CONCAT(CLDN2!$C89,"-",CLDN2!$B89)</f>
        <v>Rumen-10</v>
      </c>
      <c r="B89" s="11">
        <v>10</v>
      </c>
      <c r="C89" s="12" t="s">
        <v>0</v>
      </c>
      <c r="D89" s="12"/>
      <c r="E89" s="12">
        <v>0</v>
      </c>
      <c r="F89" s="12"/>
      <c r="G89" s="12"/>
      <c r="H89" s="12">
        <v>0</v>
      </c>
      <c r="I89" s="12"/>
      <c r="J89" s="12"/>
      <c r="K89" s="12"/>
      <c r="L89" s="30"/>
      <c r="M89" s="12">
        <f>(CLDN2!$E89*1)+(CLDN2!$F89*2)+(CLDN2!$G89*3)</f>
        <v>0</v>
      </c>
      <c r="N89" s="12">
        <f>(CLDN2!$I89*1)+(CLDN2!$J89*2)+(CLDN2!$K89*3)</f>
        <v>0</v>
      </c>
      <c r="O89" s="14" t="s">
        <v>44</v>
      </c>
    </row>
    <row r="90" spans="1:15" x14ac:dyDescent="0.3">
      <c r="A90" t="str">
        <f>_xlfn.CONCAT(CLDN2!$C90,"-",CLDN2!$B90)</f>
        <v>Small Intestine-10</v>
      </c>
      <c r="B90" s="11">
        <v>10</v>
      </c>
      <c r="C90" s="12" t="s">
        <v>11</v>
      </c>
      <c r="D90" s="12"/>
      <c r="E90" s="12"/>
      <c r="F90" s="12">
        <v>30</v>
      </c>
      <c r="G90" s="12">
        <v>70</v>
      </c>
      <c r="H90" s="12"/>
      <c r="I90" s="12"/>
      <c r="J90" s="12">
        <v>10</v>
      </c>
      <c r="K90" s="12"/>
      <c r="L90" s="30"/>
      <c r="M90" s="12">
        <f>(CLDN2!$E90*1)+(CLDN2!$F90*2)+(CLDN2!$G90*3)</f>
        <v>270</v>
      </c>
      <c r="N90" s="12">
        <f>(CLDN2!$I90*1)+(CLDN2!$J90*2)+(CLDN2!$K90*3)</f>
        <v>20</v>
      </c>
      <c r="O90" s="14" t="s">
        <v>44</v>
      </c>
    </row>
    <row r="91" spans="1:15" x14ac:dyDescent="0.3">
      <c r="A91" t="str">
        <f>_xlfn.CONCAT(CLDN2!$C91,"-",CLDN2!$B91)</f>
        <v>Large Intestine-10</v>
      </c>
      <c r="B91" s="11">
        <v>10</v>
      </c>
      <c r="C91" s="12" t="s">
        <v>12</v>
      </c>
      <c r="D91" s="12"/>
      <c r="E91" s="12"/>
      <c r="F91" s="12">
        <v>100</v>
      </c>
      <c r="G91" s="12"/>
      <c r="H91" s="12"/>
      <c r="I91" s="12"/>
      <c r="J91" s="12"/>
      <c r="K91" s="12">
        <v>5</v>
      </c>
      <c r="L91" s="30"/>
      <c r="M91" s="12">
        <f>(CLDN2!$E91*1)+(CLDN2!$F91*2)+(CLDN2!$G91*3)</f>
        <v>200</v>
      </c>
      <c r="N91" s="12">
        <f>(CLDN2!$I91*1)+(CLDN2!$J91*2)+(CLDN2!$K91*3)</f>
        <v>15</v>
      </c>
      <c r="O91" s="14" t="s">
        <v>44</v>
      </c>
    </row>
    <row r="92" spans="1:15" x14ac:dyDescent="0.3">
      <c r="A92" t="str">
        <f>_xlfn.CONCAT(CLDN2!$C92,"-",CLDN2!$B92)</f>
        <v>Rumen-11</v>
      </c>
      <c r="B92" s="15">
        <v>11</v>
      </c>
      <c r="C92" s="16" t="s">
        <v>0</v>
      </c>
      <c r="D92" s="16">
        <v>0</v>
      </c>
      <c r="E92" s="16"/>
      <c r="F92" s="16"/>
      <c r="G92" s="16"/>
      <c r="H92" s="16"/>
      <c r="I92" s="16"/>
      <c r="J92" s="16"/>
      <c r="K92" s="16">
        <v>5</v>
      </c>
      <c r="L92" s="31"/>
      <c r="M92" s="16">
        <f>(CLDN2!$E92*1)+(CLDN2!$F92*2)+(CLDN2!$G92*3)</f>
        <v>0</v>
      </c>
      <c r="N92" s="16">
        <f>(CLDN2!$I92*1)+(CLDN2!$J92*2)+(CLDN2!$K92*3)</f>
        <v>15</v>
      </c>
      <c r="O92" s="17" t="s">
        <v>44</v>
      </c>
    </row>
    <row r="93" spans="1:15" x14ac:dyDescent="0.3">
      <c r="A93" t="str">
        <f>_xlfn.CONCAT(CLDN2!$C93,"-",CLDN2!$B93)</f>
        <v>Small Intestine-11</v>
      </c>
      <c r="B93" s="15">
        <v>11</v>
      </c>
      <c r="C93" s="16" t="s">
        <v>11</v>
      </c>
      <c r="D93" s="16"/>
      <c r="E93" s="16">
        <v>50</v>
      </c>
      <c r="F93" s="16"/>
      <c r="G93" s="16"/>
      <c r="H93" s="16">
        <v>0</v>
      </c>
      <c r="I93" s="16"/>
      <c r="J93" s="16"/>
      <c r="K93" s="16"/>
      <c r="L93" s="31"/>
      <c r="M93" s="16">
        <f>(CLDN2!$E93*1)+(CLDN2!$F93*2)+(CLDN2!$G93*3)</f>
        <v>50</v>
      </c>
      <c r="N93" s="16">
        <f>(CLDN2!$I93*1)+(CLDN2!$J93*2)+(CLDN2!$K93*3)</f>
        <v>0</v>
      </c>
      <c r="O93" s="17" t="s">
        <v>44</v>
      </c>
    </row>
    <row r="94" spans="1:15" x14ac:dyDescent="0.3">
      <c r="A94" t="str">
        <f>_xlfn.CONCAT(CLDN2!$C94,"-",CLDN2!$B94)</f>
        <v>Large Intestine-11</v>
      </c>
      <c r="B94" s="15">
        <v>11</v>
      </c>
      <c r="C94" s="16" t="s">
        <v>12</v>
      </c>
      <c r="D94" s="16"/>
      <c r="E94" s="16">
        <v>50</v>
      </c>
      <c r="F94" s="16"/>
      <c r="G94" s="16"/>
      <c r="H94" s="16"/>
      <c r="I94" s="16"/>
      <c r="J94" s="16"/>
      <c r="K94" s="16">
        <v>1</v>
      </c>
      <c r="L94" s="31"/>
      <c r="M94" s="16">
        <f>(CLDN2!$E94*1)+(CLDN2!$F94*2)+(CLDN2!$G94*3)</f>
        <v>50</v>
      </c>
      <c r="N94" s="16">
        <f>(CLDN2!$I94*1)+(CLDN2!$J94*2)+(CLDN2!$K94*3)</f>
        <v>3</v>
      </c>
      <c r="O94" s="17" t="s">
        <v>44</v>
      </c>
    </row>
    <row r="95" spans="1:15" x14ac:dyDescent="0.3">
      <c r="A95" t="str">
        <f>_xlfn.CONCAT(CLDN2!$C95,"-",CLDN2!$B95)</f>
        <v>Rumen-12</v>
      </c>
      <c r="B95" s="11">
        <v>12</v>
      </c>
      <c r="C95" s="12" t="s">
        <v>0</v>
      </c>
      <c r="D95" s="12">
        <v>0</v>
      </c>
      <c r="E95" s="12"/>
      <c r="F95" s="12"/>
      <c r="G95" s="12"/>
      <c r="H95" s="12"/>
      <c r="I95" s="12"/>
      <c r="J95" s="12"/>
      <c r="K95" s="12"/>
      <c r="L95" s="30" t="s">
        <v>53</v>
      </c>
      <c r="M95" s="12">
        <f>(CLDN2!$E95*1)+(CLDN2!$F95*2)+(CLDN2!$G95*3)</f>
        <v>0</v>
      </c>
      <c r="N95" s="12">
        <f>(CLDN2!$I95*1)+(CLDN2!$J95*2)+(CLDN2!$K95*3)</f>
        <v>0</v>
      </c>
      <c r="O95" s="14" t="s">
        <v>44</v>
      </c>
    </row>
    <row r="96" spans="1:15" x14ac:dyDescent="0.3">
      <c r="A96" t="str">
        <f>_xlfn.CONCAT(CLDN2!$C96,"-",CLDN2!$B96)</f>
        <v>Small Intestine-12</v>
      </c>
      <c r="B96" s="11">
        <v>12</v>
      </c>
      <c r="C96" s="12" t="s">
        <v>11</v>
      </c>
      <c r="D96" s="12"/>
      <c r="E96" s="12"/>
      <c r="F96" s="12">
        <v>100</v>
      </c>
      <c r="G96" s="12"/>
      <c r="H96" s="12"/>
      <c r="I96" s="12"/>
      <c r="J96" s="12">
        <v>10</v>
      </c>
      <c r="K96" s="12">
        <v>10</v>
      </c>
      <c r="L96" s="30"/>
      <c r="M96" s="12">
        <f>(CLDN2!$E96*1)+(CLDN2!$F96*2)+(CLDN2!$G96*3)</f>
        <v>200</v>
      </c>
      <c r="N96" s="12">
        <f>(CLDN2!$I96*1)+(CLDN2!$J96*2)+(CLDN2!$K96*3)</f>
        <v>50</v>
      </c>
      <c r="O96" s="14" t="s">
        <v>44</v>
      </c>
    </row>
    <row r="97" spans="1:15" x14ac:dyDescent="0.3">
      <c r="A97" t="str">
        <f>_xlfn.CONCAT(CLDN2!$C97,"-",CLDN2!$B97)</f>
        <v>Large Intestine-12</v>
      </c>
      <c r="B97" s="11">
        <v>12</v>
      </c>
      <c r="C97" s="12" t="s">
        <v>12</v>
      </c>
      <c r="D97" s="12"/>
      <c r="E97" s="12"/>
      <c r="F97" s="12">
        <v>100</v>
      </c>
      <c r="G97" s="12"/>
      <c r="H97" s="12"/>
      <c r="I97" s="12"/>
      <c r="J97" s="12"/>
      <c r="K97" s="12">
        <v>15</v>
      </c>
      <c r="L97" s="30"/>
      <c r="M97" s="12">
        <f>(CLDN2!$E97*1)+(CLDN2!$F97*2)+(CLDN2!$G97*3)</f>
        <v>200</v>
      </c>
      <c r="N97" s="12">
        <f>(CLDN2!$I97*1)+(CLDN2!$J97*2)+(CLDN2!$K97*3)</f>
        <v>45</v>
      </c>
      <c r="O97" s="14" t="s">
        <v>44</v>
      </c>
    </row>
    <row r="98" spans="1:15" x14ac:dyDescent="0.3">
      <c r="A98" t="str">
        <f>_xlfn.CONCAT(CLDN2!$C98,"-",CLDN2!$B98)</f>
        <v>Rumen-13</v>
      </c>
      <c r="B98" s="15">
        <v>13</v>
      </c>
      <c r="C98" s="16" t="s">
        <v>0</v>
      </c>
      <c r="D98" s="16">
        <v>0</v>
      </c>
      <c r="E98" s="16"/>
      <c r="F98" s="16"/>
      <c r="G98" s="16"/>
      <c r="H98" s="16"/>
      <c r="I98" s="16">
        <v>0</v>
      </c>
      <c r="J98" s="16"/>
      <c r="K98" s="16"/>
      <c r="L98" s="31"/>
      <c r="M98" s="16">
        <f>(CLDN2!$E98*1)+(CLDN2!$F98*2)+(CLDN2!$G98*3)</f>
        <v>0</v>
      </c>
      <c r="N98" s="16">
        <f>(CLDN2!$I98*1)+(CLDN2!$J98*2)+(CLDN2!$K98*3)</f>
        <v>0</v>
      </c>
      <c r="O98" s="17" t="s">
        <v>44</v>
      </c>
    </row>
    <row r="99" spans="1:15" x14ac:dyDescent="0.3">
      <c r="A99" t="str">
        <f>_xlfn.CONCAT(CLDN2!$C99,"-",CLDN2!$B99)</f>
        <v>Small Intestine-13</v>
      </c>
      <c r="B99" s="15">
        <v>13</v>
      </c>
      <c r="C99" s="16" t="s">
        <v>11</v>
      </c>
      <c r="D99" s="16"/>
      <c r="E99" s="16"/>
      <c r="F99" s="16">
        <v>100</v>
      </c>
      <c r="G99" s="16"/>
      <c r="H99" s="16"/>
      <c r="I99" s="16"/>
      <c r="J99" s="16"/>
      <c r="K99" s="16">
        <v>10</v>
      </c>
      <c r="L99" s="31"/>
      <c r="M99" s="16">
        <f>(CLDN2!$E99*1)+(CLDN2!$F99*2)+(CLDN2!$G99*3)</f>
        <v>200</v>
      </c>
      <c r="N99" s="16">
        <f>(CLDN2!$I99*1)+(CLDN2!$J99*2)+(CLDN2!$K99*3)</f>
        <v>30</v>
      </c>
      <c r="O99" s="17" t="s">
        <v>44</v>
      </c>
    </row>
    <row r="100" spans="1:15" x14ac:dyDescent="0.3">
      <c r="A100" t="str">
        <f>_xlfn.CONCAT(CLDN2!$C100,"-",CLDN2!$B100)</f>
        <v>Large Intestine-13</v>
      </c>
      <c r="B100" s="15">
        <v>13</v>
      </c>
      <c r="C100" s="16" t="s">
        <v>12</v>
      </c>
      <c r="D100" s="16"/>
      <c r="E100" s="16">
        <v>100</v>
      </c>
      <c r="F100" s="16"/>
      <c r="G100" s="16"/>
      <c r="H100" s="16"/>
      <c r="I100" s="16"/>
      <c r="J100" s="16"/>
      <c r="K100" s="16">
        <v>20</v>
      </c>
      <c r="L100" s="31"/>
      <c r="M100" s="16">
        <f>(CLDN2!$E100*1)+(CLDN2!$F100*2)+(CLDN2!$G100*3)</f>
        <v>100</v>
      </c>
      <c r="N100" s="16">
        <f>(CLDN2!$I100*1)+(CLDN2!$J100*2)+(CLDN2!$K100*3)</f>
        <v>60</v>
      </c>
      <c r="O100" s="17" t="s">
        <v>44</v>
      </c>
    </row>
    <row r="101" spans="1:15" x14ac:dyDescent="0.3">
      <c r="A101" t="str">
        <f>_xlfn.CONCAT(CLDN2!$C101,"-",CLDN2!$B101)</f>
        <v>Rumen-14</v>
      </c>
      <c r="B101" s="11">
        <v>14</v>
      </c>
      <c r="C101" s="12" t="s">
        <v>0</v>
      </c>
      <c r="D101" s="12">
        <v>0</v>
      </c>
      <c r="E101" s="12"/>
      <c r="F101" s="12"/>
      <c r="G101" s="12"/>
      <c r="H101" s="12"/>
      <c r="I101" s="12"/>
      <c r="J101" s="12"/>
      <c r="K101" s="12">
        <v>10</v>
      </c>
      <c r="L101" s="30"/>
      <c r="M101" s="12">
        <f>(CLDN2!$E101*1)+(CLDN2!$F101*2)+(CLDN2!$G101*3)</f>
        <v>0</v>
      </c>
      <c r="N101" s="12">
        <f>(CLDN2!$I101*1)+(CLDN2!$J101*2)+(CLDN2!$K101*3)</f>
        <v>30</v>
      </c>
      <c r="O101" s="14" t="s">
        <v>44</v>
      </c>
    </row>
    <row r="102" spans="1:15" x14ac:dyDescent="0.3">
      <c r="A102" t="str">
        <f>_xlfn.CONCAT(CLDN2!$C102,"-",CLDN2!$B102)</f>
        <v>Small Intestine-14</v>
      </c>
      <c r="B102" s="11">
        <v>14</v>
      </c>
      <c r="C102" s="12" t="s">
        <v>11</v>
      </c>
      <c r="D102" s="12"/>
      <c r="E102" s="12"/>
      <c r="F102" s="12">
        <v>100</v>
      </c>
      <c r="G102" s="12"/>
      <c r="H102" s="12"/>
      <c r="I102" s="12"/>
      <c r="J102" s="12"/>
      <c r="K102" s="12">
        <v>15</v>
      </c>
      <c r="L102" s="30"/>
      <c r="M102" s="12">
        <f>(CLDN2!$E102*1)+(CLDN2!$F102*2)+(CLDN2!$G102*3)</f>
        <v>200</v>
      </c>
      <c r="N102" s="12">
        <f>(CLDN2!$I102*1)+(CLDN2!$J102*2)+(CLDN2!$K102*3)</f>
        <v>45</v>
      </c>
      <c r="O102" s="14" t="s">
        <v>44</v>
      </c>
    </row>
    <row r="103" spans="1:15" x14ac:dyDescent="0.3">
      <c r="A103" t="str">
        <f>_xlfn.CONCAT(CLDN2!$C103,"-",CLDN2!$B103)</f>
        <v>Large Intestine-14</v>
      </c>
      <c r="B103" s="11">
        <v>14</v>
      </c>
      <c r="C103" s="12" t="s">
        <v>12</v>
      </c>
      <c r="D103" s="12"/>
      <c r="E103" s="12">
        <v>100</v>
      </c>
      <c r="F103" s="12"/>
      <c r="G103" s="12"/>
      <c r="H103" s="12"/>
      <c r="I103" s="12"/>
      <c r="J103" s="12"/>
      <c r="K103" s="12">
        <v>5</v>
      </c>
      <c r="L103" s="30"/>
      <c r="M103" s="12">
        <f>(CLDN2!$E103*1)+(CLDN2!$F103*2)+(CLDN2!$G103*3)</f>
        <v>100</v>
      </c>
      <c r="N103" s="12">
        <f>(CLDN2!$I103*1)+(CLDN2!$J103*2)+(CLDN2!$K103*3)</f>
        <v>15</v>
      </c>
      <c r="O103" s="14" t="s">
        <v>44</v>
      </c>
    </row>
    <row r="104" spans="1:15" x14ac:dyDescent="0.3">
      <c r="A104" t="str">
        <f>_xlfn.CONCAT(CLDN2!$C104,"-",CLDN2!$B104)</f>
        <v>Rumen-15</v>
      </c>
      <c r="B104" s="15">
        <v>15</v>
      </c>
      <c r="C104" s="16" t="s">
        <v>0</v>
      </c>
      <c r="D104" s="16"/>
      <c r="E104" s="16"/>
      <c r="F104" s="16">
        <v>50</v>
      </c>
      <c r="G104" s="16"/>
      <c r="H104" s="16">
        <v>0</v>
      </c>
      <c r="I104" s="16"/>
      <c r="J104" s="16"/>
      <c r="K104" s="16"/>
      <c r="L104" s="31"/>
      <c r="M104" s="16">
        <f>(CLDN2!$E104*1)+(CLDN2!$F104*2)+(CLDN2!$G104*3)</f>
        <v>100</v>
      </c>
      <c r="N104" s="16">
        <f>(CLDN2!$I104*1)+(CLDN2!$J104*2)+(CLDN2!$K104*3)</f>
        <v>0</v>
      </c>
      <c r="O104" s="17" t="s">
        <v>44</v>
      </c>
    </row>
    <row r="105" spans="1:15" x14ac:dyDescent="0.3">
      <c r="A105" t="str">
        <f>_xlfn.CONCAT(CLDN2!$C105,"-",CLDN2!$B105)</f>
        <v>Small Intestine-15</v>
      </c>
      <c r="B105" s="15">
        <v>15</v>
      </c>
      <c r="C105" s="16" t="s">
        <v>11</v>
      </c>
      <c r="D105" s="16"/>
      <c r="E105" s="16">
        <v>30</v>
      </c>
      <c r="F105" s="16">
        <v>70</v>
      </c>
      <c r="G105" s="16"/>
      <c r="H105" s="16"/>
      <c r="I105" s="16"/>
      <c r="J105" s="16"/>
      <c r="K105" s="16">
        <v>5</v>
      </c>
      <c r="L105" s="31"/>
      <c r="M105" s="16">
        <f>(CLDN2!$E105*1)+(CLDN2!$F105*2)+(CLDN2!$G105*3)</f>
        <v>170</v>
      </c>
      <c r="N105" s="16">
        <f>(CLDN2!$I105*1)+(CLDN2!$J105*2)+(CLDN2!$K105*3)</f>
        <v>15</v>
      </c>
      <c r="O105" s="17" t="s">
        <v>44</v>
      </c>
    </row>
    <row r="106" spans="1:15" x14ac:dyDescent="0.3">
      <c r="A106" t="str">
        <f>_xlfn.CONCAT(CLDN2!$C106,"-",CLDN2!$B106)</f>
        <v>Large Intestine-15</v>
      </c>
      <c r="B106" s="15">
        <v>15</v>
      </c>
      <c r="C106" s="16" t="s">
        <v>12</v>
      </c>
      <c r="D106" s="16"/>
      <c r="E106" s="16">
        <v>60</v>
      </c>
      <c r="F106" s="16">
        <v>40</v>
      </c>
      <c r="G106" s="16"/>
      <c r="H106" s="16"/>
      <c r="I106" s="16"/>
      <c r="J106" s="16"/>
      <c r="K106" s="16">
        <v>5</v>
      </c>
      <c r="L106" s="31"/>
      <c r="M106" s="16">
        <f>(CLDN2!$E106*1)+(CLDN2!$F106*2)+(CLDN2!$G106*3)</f>
        <v>140</v>
      </c>
      <c r="N106" s="16">
        <f>(CLDN2!$I106*1)+(CLDN2!$J106*2)+(CLDN2!$K106*3)</f>
        <v>15</v>
      </c>
      <c r="O106" s="17" t="s">
        <v>44</v>
      </c>
    </row>
    <row r="107" spans="1:15" x14ac:dyDescent="0.3">
      <c r="A107" t="str">
        <f>_xlfn.CONCAT(CLDN2!$C107,"-",CLDN2!$B107)</f>
        <v>Rumen-16</v>
      </c>
      <c r="B107" s="11">
        <v>16</v>
      </c>
      <c r="C107" s="12" t="s">
        <v>0</v>
      </c>
      <c r="D107" s="12">
        <v>0</v>
      </c>
      <c r="E107" s="12"/>
      <c r="F107" s="12"/>
      <c r="G107" s="12"/>
      <c r="H107" s="12"/>
      <c r="I107" s="12"/>
      <c r="J107" s="12"/>
      <c r="K107" s="12">
        <v>5</v>
      </c>
      <c r="L107" s="30"/>
      <c r="M107" s="12">
        <f>(CLDN2!$E107*1)+(CLDN2!$F107*2)+(CLDN2!$G107*3)</f>
        <v>0</v>
      </c>
      <c r="N107" s="12">
        <f>(CLDN2!$I107*1)+(CLDN2!$J107*2)+(CLDN2!$K107*3)</f>
        <v>15</v>
      </c>
      <c r="O107" s="14" t="s">
        <v>44</v>
      </c>
    </row>
    <row r="108" spans="1:15" x14ac:dyDescent="0.3">
      <c r="A108" t="str">
        <f>_xlfn.CONCAT(CLDN2!$C108,"-",CLDN2!$B108)</f>
        <v>Small Intestine-16</v>
      </c>
      <c r="B108" s="11">
        <v>16</v>
      </c>
      <c r="C108" s="12" t="s">
        <v>11</v>
      </c>
      <c r="D108" s="12"/>
      <c r="E108" s="12"/>
      <c r="F108" s="12">
        <v>100</v>
      </c>
      <c r="G108" s="12"/>
      <c r="H108" s="12"/>
      <c r="I108" s="12"/>
      <c r="J108" s="12"/>
      <c r="K108" s="12">
        <v>5</v>
      </c>
      <c r="L108" s="30"/>
      <c r="M108" s="12">
        <f>(CLDN2!$E108*1)+(CLDN2!$F108*2)+(CLDN2!$G108*3)</f>
        <v>200</v>
      </c>
      <c r="N108" s="12">
        <f>(CLDN2!$I108*1)+(CLDN2!$J108*2)+(CLDN2!$K108*3)</f>
        <v>15</v>
      </c>
      <c r="O108" s="14" t="s">
        <v>44</v>
      </c>
    </row>
    <row r="109" spans="1:15" x14ac:dyDescent="0.3">
      <c r="A109" t="str">
        <f>_xlfn.CONCAT(CLDN2!$C109,"-",CLDN2!$B109)</f>
        <v>Large Intestine-16</v>
      </c>
      <c r="B109" s="11">
        <v>16</v>
      </c>
      <c r="C109" s="12" t="s">
        <v>12</v>
      </c>
      <c r="D109" s="12"/>
      <c r="E109" s="12">
        <v>100</v>
      </c>
      <c r="F109" s="12"/>
      <c r="G109" s="12"/>
      <c r="H109" s="12"/>
      <c r="I109" s="12"/>
      <c r="J109" s="12"/>
      <c r="K109" s="12">
        <v>2</v>
      </c>
      <c r="L109" s="30"/>
      <c r="M109" s="12">
        <f>(CLDN2!$E109*1)+(CLDN2!$F109*2)+(CLDN2!$G109*3)</f>
        <v>100</v>
      </c>
      <c r="N109" s="12">
        <f>(CLDN2!$I109*1)+(CLDN2!$J109*2)+(CLDN2!$K109*3)</f>
        <v>6</v>
      </c>
      <c r="O109" s="14" t="s">
        <v>44</v>
      </c>
    </row>
    <row r="110" spans="1:15" x14ac:dyDescent="0.3">
      <c r="A110" t="str">
        <f>_xlfn.CONCAT(CLDN2!$C110,"-",CLDN2!$B110)</f>
        <v>Rumen-17</v>
      </c>
      <c r="B110" s="15">
        <v>17</v>
      </c>
      <c r="C110" s="16" t="s">
        <v>0</v>
      </c>
      <c r="D110" s="16" t="s">
        <v>40</v>
      </c>
      <c r="E110" s="16"/>
      <c r="F110" s="16"/>
      <c r="G110" s="16"/>
      <c r="H110" s="16"/>
      <c r="I110" s="16"/>
      <c r="J110" s="16"/>
      <c r="K110" s="16"/>
      <c r="L110" s="31"/>
      <c r="M110" s="16">
        <f>(CLDN2!$E110*1)+(CLDN2!$F110*2)+(CLDN2!$G110*3)</f>
        <v>0</v>
      </c>
      <c r="N110" s="16">
        <f>(CLDN2!$I110*1)+(CLDN2!$J110*2)+(CLDN2!$K110*3)</f>
        <v>0</v>
      </c>
      <c r="O110" s="17" t="s">
        <v>44</v>
      </c>
    </row>
    <row r="111" spans="1:15" x14ac:dyDescent="0.3">
      <c r="A111" t="str">
        <f>_xlfn.CONCAT(CLDN2!$C111,"-",CLDN2!$B111)</f>
        <v>Small Intestine-17</v>
      </c>
      <c r="B111" s="15">
        <v>17</v>
      </c>
      <c r="C111" s="16" t="s">
        <v>11</v>
      </c>
      <c r="D111" s="16"/>
      <c r="E111" s="16"/>
      <c r="F111" s="16">
        <v>100</v>
      </c>
      <c r="G111" s="16"/>
      <c r="H111" s="16"/>
      <c r="I111" s="16"/>
      <c r="J111" s="16"/>
      <c r="K111" s="16">
        <v>20</v>
      </c>
      <c r="L111" s="31"/>
      <c r="M111" s="16">
        <f>(CLDN2!$E111*1)+(CLDN2!$F111*2)+(CLDN2!$G111*3)</f>
        <v>200</v>
      </c>
      <c r="N111" s="16">
        <f>(CLDN2!$I111*1)+(CLDN2!$J111*2)+(CLDN2!$K111*3)</f>
        <v>60</v>
      </c>
      <c r="O111" s="17" t="s">
        <v>44</v>
      </c>
    </row>
    <row r="112" spans="1:15" x14ac:dyDescent="0.3">
      <c r="A112" t="str">
        <f>_xlfn.CONCAT(CLDN2!$C112,"-",CLDN2!$B112)</f>
        <v>Large Intestine-17</v>
      </c>
      <c r="B112" s="15">
        <v>17</v>
      </c>
      <c r="C112" s="16" t="s">
        <v>12</v>
      </c>
      <c r="D112" s="16"/>
      <c r="E112" s="16">
        <v>100</v>
      </c>
      <c r="F112" s="16"/>
      <c r="G112" s="16"/>
      <c r="H112" s="16"/>
      <c r="I112" s="16"/>
      <c r="J112" s="16"/>
      <c r="K112" s="16">
        <v>5</v>
      </c>
      <c r="L112" s="31"/>
      <c r="M112" s="16">
        <f>(CLDN2!$E112*1)+(CLDN2!$F112*2)+(CLDN2!$G112*3)</f>
        <v>100</v>
      </c>
      <c r="N112" s="16">
        <f>(CLDN2!$I112*1)+(CLDN2!$J112*2)+(CLDN2!$K112*3)</f>
        <v>15</v>
      </c>
      <c r="O112" s="17" t="s">
        <v>44</v>
      </c>
    </row>
    <row r="113" spans="1:15" x14ac:dyDescent="0.3">
      <c r="A113" t="str">
        <f>_xlfn.CONCAT(CLDN2!$C113,"-",CLDN2!$B113)</f>
        <v>Rumen-18</v>
      </c>
      <c r="B113" s="11">
        <v>18</v>
      </c>
      <c r="C113" s="12" t="s">
        <v>0</v>
      </c>
      <c r="D113" s="12">
        <v>0</v>
      </c>
      <c r="E113" s="12"/>
      <c r="F113" s="12"/>
      <c r="G113" s="12"/>
      <c r="H113" s="12">
        <v>0</v>
      </c>
      <c r="I113" s="12"/>
      <c r="J113" s="12"/>
      <c r="K113" s="12"/>
      <c r="L113" s="30"/>
      <c r="M113" s="12">
        <f>(CLDN2!$E113*1)+(CLDN2!$F113*2)+(CLDN2!$G113*3)</f>
        <v>0</v>
      </c>
      <c r="N113" s="12">
        <f>(CLDN2!$I113*1)+(CLDN2!$J113*2)+(CLDN2!$K113*3)</f>
        <v>0</v>
      </c>
      <c r="O113" s="14" t="s">
        <v>44</v>
      </c>
    </row>
    <row r="114" spans="1:15" x14ac:dyDescent="0.3">
      <c r="A114" t="str">
        <f>_xlfn.CONCAT(CLDN2!$C114,"-",CLDN2!$B114)</f>
        <v>Small Intestine-18</v>
      </c>
      <c r="B114" s="11">
        <v>18</v>
      </c>
      <c r="C114" s="12" t="s">
        <v>11</v>
      </c>
      <c r="D114" s="12"/>
      <c r="E114" s="12">
        <v>100</v>
      </c>
      <c r="F114" s="12"/>
      <c r="G114" s="12"/>
      <c r="H114" s="12"/>
      <c r="I114" s="12"/>
      <c r="J114" s="12"/>
      <c r="K114" s="12">
        <v>10</v>
      </c>
      <c r="L114" s="30"/>
      <c r="M114" s="12">
        <f>(CLDN2!$E114*1)+(CLDN2!$F114*2)+(CLDN2!$G114*3)</f>
        <v>100</v>
      </c>
      <c r="N114" s="12">
        <f>(CLDN2!$I114*1)+(CLDN2!$J114*2)+(CLDN2!$K114*3)</f>
        <v>30</v>
      </c>
      <c r="O114" s="14" t="s">
        <v>44</v>
      </c>
    </row>
    <row r="115" spans="1:15" x14ac:dyDescent="0.3">
      <c r="A115" t="str">
        <f>_xlfn.CONCAT(CLDN2!$C115,"-",CLDN2!$B115)</f>
        <v>Large Intestine-18</v>
      </c>
      <c r="B115" s="11">
        <v>18</v>
      </c>
      <c r="C115" s="12" t="s">
        <v>12</v>
      </c>
      <c r="D115" s="12"/>
      <c r="E115" s="12">
        <v>50</v>
      </c>
      <c r="F115" s="12">
        <v>50</v>
      </c>
      <c r="G115" s="12"/>
      <c r="H115" s="12"/>
      <c r="I115" s="12"/>
      <c r="J115" s="12"/>
      <c r="K115" s="12">
        <v>2</v>
      </c>
      <c r="L115" s="30"/>
      <c r="M115" s="12">
        <f>(CLDN2!$E115*1)+(CLDN2!$F115*2)+(CLDN2!$G115*3)</f>
        <v>150</v>
      </c>
      <c r="N115" s="12">
        <f>(CLDN2!$I115*1)+(CLDN2!$J115*2)+(CLDN2!$K115*3)</f>
        <v>6</v>
      </c>
      <c r="O115" s="14" t="s">
        <v>44</v>
      </c>
    </row>
    <row r="116" spans="1:15" x14ac:dyDescent="0.3">
      <c r="A116" t="str">
        <f>_xlfn.CONCAT(CLDN2!$C116,"-",CLDN2!$B116)</f>
        <v>Rumen-19</v>
      </c>
      <c r="B116" s="15">
        <v>19</v>
      </c>
      <c r="C116" s="16" t="s">
        <v>0</v>
      </c>
      <c r="D116" s="16">
        <v>0</v>
      </c>
      <c r="E116" s="16"/>
      <c r="F116" s="16"/>
      <c r="G116" s="16"/>
      <c r="H116" s="16">
        <v>0</v>
      </c>
      <c r="I116" s="16"/>
      <c r="J116" s="16"/>
      <c r="K116" s="16"/>
      <c r="L116" s="31"/>
      <c r="M116" s="16">
        <f>(CLDN2!$E116*1)+(CLDN2!$F116*2)+(CLDN2!$G116*3)</f>
        <v>0</v>
      </c>
      <c r="N116" s="16">
        <f>(CLDN2!$I116*1)+(CLDN2!$J116*2)+(CLDN2!$K116*3)</f>
        <v>0</v>
      </c>
      <c r="O116" s="17" t="s">
        <v>44</v>
      </c>
    </row>
    <row r="117" spans="1:15" x14ac:dyDescent="0.3">
      <c r="A117" t="str">
        <f>_xlfn.CONCAT(CLDN2!$C117,"-",CLDN2!$B117)</f>
        <v>Small Intestine-19</v>
      </c>
      <c r="B117" s="15">
        <v>19</v>
      </c>
      <c r="C117" s="16" t="s">
        <v>11</v>
      </c>
      <c r="D117" s="16"/>
      <c r="E117" s="16">
        <v>100</v>
      </c>
      <c r="F117" s="16"/>
      <c r="G117" s="16"/>
      <c r="H117" s="16">
        <v>0</v>
      </c>
      <c r="I117" s="16"/>
      <c r="J117" s="16"/>
      <c r="K117" s="16"/>
      <c r="L117" s="31"/>
      <c r="M117" s="16">
        <f>(CLDN2!$E117*1)+(CLDN2!$F117*2)+(CLDN2!$G117*3)</f>
        <v>100</v>
      </c>
      <c r="N117" s="16">
        <f>(CLDN2!$I117*1)+(CLDN2!$J117*2)+(CLDN2!$K117*3)</f>
        <v>0</v>
      </c>
      <c r="O117" s="17" t="s">
        <v>44</v>
      </c>
    </row>
    <row r="118" spans="1:15" x14ac:dyDescent="0.3">
      <c r="A118" t="str">
        <f>_xlfn.CONCAT(CLDN2!$C118,"-",CLDN2!$B118)</f>
        <v>Large Intestine-19</v>
      </c>
      <c r="B118" s="15">
        <v>19</v>
      </c>
      <c r="C118" s="16" t="s">
        <v>12</v>
      </c>
      <c r="D118" s="16"/>
      <c r="E118" s="16">
        <v>100</v>
      </c>
      <c r="F118" s="16"/>
      <c r="G118" s="16"/>
      <c r="H118" s="16">
        <v>0</v>
      </c>
      <c r="I118" s="16"/>
      <c r="J118" s="16"/>
      <c r="K118" s="16"/>
      <c r="L118" s="31"/>
      <c r="M118" s="16">
        <f>(CLDN2!$E118*1)+(CLDN2!$F118*2)+(CLDN2!$G118*3)</f>
        <v>100</v>
      </c>
      <c r="N118" s="16">
        <f>(CLDN2!$I118*1)+(CLDN2!$J118*2)+(CLDN2!$K118*3)</f>
        <v>0</v>
      </c>
      <c r="O118" s="17" t="s">
        <v>44</v>
      </c>
    </row>
    <row r="119" spans="1:15" x14ac:dyDescent="0.3">
      <c r="A119" t="str">
        <f>_xlfn.CONCAT(CLDN2!$C119,"-",CLDN2!$B119)</f>
        <v>Rumen-20</v>
      </c>
      <c r="B119" s="11">
        <v>20</v>
      </c>
      <c r="C119" s="12" t="s">
        <v>0</v>
      </c>
      <c r="D119" s="12">
        <v>0</v>
      </c>
      <c r="E119" s="12"/>
      <c r="F119" s="12"/>
      <c r="G119" s="12"/>
      <c r="H119" s="12">
        <v>0</v>
      </c>
      <c r="I119" s="12"/>
      <c r="J119" s="12"/>
      <c r="K119" s="12"/>
      <c r="L119" s="30"/>
      <c r="M119" s="12">
        <f>(CLDN2!$E119*1)+(CLDN2!$F119*2)+(CLDN2!$G119*3)</f>
        <v>0</v>
      </c>
      <c r="N119" s="12">
        <f>(CLDN2!$I119*1)+(CLDN2!$J119*2)+(CLDN2!$K119*3)</f>
        <v>0</v>
      </c>
      <c r="O119" s="14" t="s">
        <v>44</v>
      </c>
    </row>
    <row r="120" spans="1:15" x14ac:dyDescent="0.3">
      <c r="A120" t="str">
        <f>_xlfn.CONCAT(CLDN2!$C120,"-",CLDN2!$B120)</f>
        <v>Small Intestine-20</v>
      </c>
      <c r="B120" s="11">
        <v>20</v>
      </c>
      <c r="C120" s="12" t="s">
        <v>11</v>
      </c>
      <c r="D120" s="12"/>
      <c r="E120" s="12">
        <v>100</v>
      </c>
      <c r="F120" s="12"/>
      <c r="G120" s="12"/>
      <c r="H120" s="12"/>
      <c r="I120" s="12"/>
      <c r="J120" s="12"/>
      <c r="K120" s="12">
        <v>5</v>
      </c>
      <c r="L120" s="30"/>
      <c r="M120" s="12">
        <f>(CLDN2!$E120*1)+(CLDN2!$F120*2)+(CLDN2!$G120*3)</f>
        <v>100</v>
      </c>
      <c r="N120" s="12">
        <f>(CLDN2!$I120*1)+(CLDN2!$J120*2)+(CLDN2!$K120*3)</f>
        <v>15</v>
      </c>
      <c r="O120" s="14" t="s">
        <v>44</v>
      </c>
    </row>
    <row r="121" spans="1:15" x14ac:dyDescent="0.3">
      <c r="A121" t="str">
        <f>_xlfn.CONCAT(CLDN2!$C121,"-",CLDN2!$B121)</f>
        <v>Large Intestine-20</v>
      </c>
      <c r="B121" s="11">
        <v>20</v>
      </c>
      <c r="C121" s="12" t="s">
        <v>12</v>
      </c>
      <c r="D121" s="12"/>
      <c r="E121" s="12">
        <v>100</v>
      </c>
      <c r="F121" s="12"/>
      <c r="G121" s="12"/>
      <c r="H121" s="12">
        <v>0</v>
      </c>
      <c r="I121" s="12"/>
      <c r="J121" s="12"/>
      <c r="K121" s="12"/>
      <c r="L121" s="30"/>
      <c r="M121" s="12">
        <f>(CLDN2!$E121*1)+(CLDN2!$F121*2)+(CLDN2!$G121*3)</f>
        <v>100</v>
      </c>
      <c r="N121" s="12">
        <f>(CLDN2!$I121*1)+(CLDN2!$J121*2)+(CLDN2!$K121*3)</f>
        <v>0</v>
      </c>
      <c r="O121" s="14" t="s">
        <v>44</v>
      </c>
    </row>
    <row r="122" spans="1:15" x14ac:dyDescent="0.3">
      <c r="A122" t="str">
        <f>_xlfn.CONCAT(CLDN2!$C122,"-",CLDN2!$B122)</f>
        <v>Rumen-21</v>
      </c>
      <c r="B122" s="15">
        <v>21</v>
      </c>
      <c r="C122" s="16" t="s">
        <v>0</v>
      </c>
      <c r="D122" s="16" t="s">
        <v>54</v>
      </c>
      <c r="E122" s="16"/>
      <c r="F122" s="16"/>
      <c r="G122" s="16"/>
      <c r="H122" s="16"/>
      <c r="I122" s="16"/>
      <c r="J122" s="16"/>
      <c r="K122" s="16"/>
      <c r="L122" s="31"/>
      <c r="M122" s="16">
        <f>(CLDN2!$E122*1)+(CLDN2!$F122*2)+(CLDN2!$G122*3)</f>
        <v>0</v>
      </c>
      <c r="N122" s="16">
        <f>(CLDN2!$I122*1)+(CLDN2!$J122*2)+(CLDN2!$K122*3)</f>
        <v>0</v>
      </c>
      <c r="O122" s="17" t="s">
        <v>44</v>
      </c>
    </row>
    <row r="123" spans="1:15" x14ac:dyDescent="0.3">
      <c r="A123" t="str">
        <f>_xlfn.CONCAT(CLDN2!$C123,"-",CLDN2!$B123)</f>
        <v>Small Intestine-21</v>
      </c>
      <c r="B123" s="15">
        <v>21</v>
      </c>
      <c r="C123" s="16" t="s">
        <v>11</v>
      </c>
      <c r="D123" s="16"/>
      <c r="E123" s="16"/>
      <c r="F123" s="16"/>
      <c r="G123" s="16"/>
      <c r="H123" s="16"/>
      <c r="I123" s="16"/>
      <c r="J123" s="16"/>
      <c r="K123" s="16"/>
      <c r="L123" s="31"/>
      <c r="M123" s="16">
        <f>(CLDN2!$E123*1)+(CLDN2!$F123*2)+(CLDN2!$G123*3)</f>
        <v>0</v>
      </c>
      <c r="N123" s="16">
        <f>(CLDN2!$I123*1)+(CLDN2!$J123*2)+(CLDN2!$K123*3)</f>
        <v>0</v>
      </c>
      <c r="O123" s="17" t="s">
        <v>44</v>
      </c>
    </row>
    <row r="124" spans="1:15" x14ac:dyDescent="0.3">
      <c r="A124" t="str">
        <f>_xlfn.CONCAT(CLDN2!$C124,"-",CLDN2!$B124)</f>
        <v>Large Intestine-21</v>
      </c>
      <c r="B124" s="15">
        <v>21</v>
      </c>
      <c r="C124" s="16" t="s">
        <v>12</v>
      </c>
      <c r="D124" s="16"/>
      <c r="E124" s="16"/>
      <c r="F124" s="16"/>
      <c r="G124" s="16"/>
      <c r="H124" s="16"/>
      <c r="I124" s="16"/>
      <c r="J124" s="16"/>
      <c r="K124" s="16"/>
      <c r="L124" s="31"/>
      <c r="M124" s="16">
        <f>(CLDN2!$E124*1)+(CLDN2!$F124*2)+(CLDN2!$G124*3)</f>
        <v>0</v>
      </c>
      <c r="N124" s="16">
        <f>(CLDN2!$I124*1)+(CLDN2!$J124*2)+(CLDN2!$K124*3)</f>
        <v>0</v>
      </c>
      <c r="O124" s="17" t="s">
        <v>44</v>
      </c>
    </row>
    <row r="125" spans="1:15" x14ac:dyDescent="0.3">
      <c r="A125" t="str">
        <f>_xlfn.CONCAT(CLDN2!$C125,"-",CLDN2!$B125)</f>
        <v>Rumen-22</v>
      </c>
      <c r="B125" s="11">
        <v>22</v>
      </c>
      <c r="C125" s="12" t="s">
        <v>0</v>
      </c>
      <c r="D125" s="12">
        <v>0</v>
      </c>
      <c r="E125" s="12">
        <v>0</v>
      </c>
      <c r="F125" s="12">
        <v>0</v>
      </c>
      <c r="G125" s="12">
        <v>0</v>
      </c>
      <c r="H125" s="12">
        <v>0</v>
      </c>
      <c r="I125" s="12">
        <v>0</v>
      </c>
      <c r="J125" s="12">
        <v>0</v>
      </c>
      <c r="K125" s="12">
        <v>0</v>
      </c>
      <c r="L125" s="30"/>
      <c r="M125" s="12">
        <f>(CLDN2!$E125*1)+(CLDN2!$F125*2)+(CLDN2!$G125*3)</f>
        <v>0</v>
      </c>
      <c r="N125" s="12">
        <f>(CLDN2!$I125*1)+(CLDN2!$J125*2)+(CLDN2!$K125*3)</f>
        <v>0</v>
      </c>
      <c r="O125" s="14" t="s">
        <v>44</v>
      </c>
    </row>
    <row r="126" spans="1:15" x14ac:dyDescent="0.3">
      <c r="A126" t="str">
        <f>_xlfn.CONCAT(CLDN2!$C126,"-",CLDN2!$B126)</f>
        <v>Small Intestine-22</v>
      </c>
      <c r="B126" s="11">
        <v>22</v>
      </c>
      <c r="C126" s="12" t="s">
        <v>11</v>
      </c>
      <c r="D126" s="12">
        <v>80</v>
      </c>
      <c r="E126" s="12">
        <v>50</v>
      </c>
      <c r="F126" s="12">
        <v>30</v>
      </c>
      <c r="G126" s="12">
        <v>0</v>
      </c>
      <c r="H126" s="12">
        <v>0</v>
      </c>
      <c r="I126" s="12">
        <v>0</v>
      </c>
      <c r="J126" s="12">
        <v>0</v>
      </c>
      <c r="K126" s="12">
        <v>0</v>
      </c>
      <c r="L126" s="30"/>
      <c r="M126" s="12">
        <f>(CLDN2!$E126*1)+(CLDN2!$F126*2)+(CLDN2!$G126*3)</f>
        <v>110</v>
      </c>
      <c r="N126" s="12">
        <f>(CLDN2!$I126*1)+(CLDN2!$J126*2)+(CLDN2!$K126*3)</f>
        <v>0</v>
      </c>
      <c r="O126" s="14" t="s">
        <v>44</v>
      </c>
    </row>
    <row r="127" spans="1:15" x14ac:dyDescent="0.3">
      <c r="A127" t="str">
        <f>_xlfn.CONCAT(CLDN2!$C127,"-",CLDN2!$B127)</f>
        <v>Large Intestine-22</v>
      </c>
      <c r="B127" s="11">
        <v>22</v>
      </c>
      <c r="C127" s="12" t="s">
        <v>12</v>
      </c>
      <c r="D127" s="12">
        <v>40</v>
      </c>
      <c r="E127" s="12">
        <v>40</v>
      </c>
      <c r="F127" s="12">
        <v>0</v>
      </c>
      <c r="G127" s="12">
        <v>0</v>
      </c>
      <c r="H127" s="12">
        <v>0</v>
      </c>
      <c r="I127" s="12">
        <v>0</v>
      </c>
      <c r="J127" s="12">
        <v>0</v>
      </c>
      <c r="K127" s="12">
        <v>0</v>
      </c>
      <c r="L127" s="30"/>
      <c r="M127" s="12">
        <f>(CLDN2!$E127*1)+(CLDN2!$F127*2)+(CLDN2!$G127*3)</f>
        <v>40</v>
      </c>
      <c r="N127" s="12">
        <f>(CLDN2!$I127*1)+(CLDN2!$J127*2)+(CLDN2!$K127*3)</f>
        <v>0</v>
      </c>
      <c r="O127" s="14" t="s">
        <v>44</v>
      </c>
    </row>
    <row r="128" spans="1:15" x14ac:dyDescent="0.3">
      <c r="A128" t="str">
        <f>_xlfn.CONCAT(CLDN2!$C128,"-",CLDN2!$B128)</f>
        <v>Rumen-1</v>
      </c>
      <c r="B128" s="15">
        <v>1</v>
      </c>
      <c r="C128" s="16" t="s">
        <v>0</v>
      </c>
      <c r="D128" s="16">
        <v>20</v>
      </c>
      <c r="E128" s="16">
        <v>20</v>
      </c>
      <c r="F128" s="16">
        <v>0</v>
      </c>
      <c r="G128" s="16">
        <v>0</v>
      </c>
      <c r="H128" s="16">
        <v>10</v>
      </c>
      <c r="I128" s="16">
        <v>0</v>
      </c>
      <c r="J128" s="16">
        <v>0</v>
      </c>
      <c r="K128" s="16">
        <v>10</v>
      </c>
      <c r="L128" s="16"/>
      <c r="M128" s="36">
        <v>20</v>
      </c>
      <c r="N128" s="36">
        <v>30</v>
      </c>
      <c r="O128" s="17" t="s">
        <v>51</v>
      </c>
    </row>
    <row r="129" spans="1:15" x14ac:dyDescent="0.3">
      <c r="A129" t="str">
        <f>_xlfn.CONCAT(CLDN2!$C129,"-",CLDN2!$B129)</f>
        <v>Small Intestine-1</v>
      </c>
      <c r="B129" s="15">
        <v>1</v>
      </c>
      <c r="C129" s="16" t="s">
        <v>11</v>
      </c>
      <c r="D129" s="16">
        <v>100</v>
      </c>
      <c r="E129" s="16">
        <v>0</v>
      </c>
      <c r="F129" s="16">
        <v>100</v>
      </c>
      <c r="G129" s="16">
        <v>0</v>
      </c>
      <c r="H129" s="16">
        <v>1</v>
      </c>
      <c r="I129" s="16">
        <v>0</v>
      </c>
      <c r="J129" s="16">
        <v>0</v>
      </c>
      <c r="K129" s="16">
        <v>1</v>
      </c>
      <c r="L129" s="16"/>
      <c r="M129" s="36">
        <v>200</v>
      </c>
      <c r="N129" s="36">
        <v>3</v>
      </c>
      <c r="O129" s="17" t="s">
        <v>51</v>
      </c>
    </row>
    <row r="130" spans="1:15" x14ac:dyDescent="0.3">
      <c r="A130" t="str">
        <f>_xlfn.CONCAT(CLDN2!$C130,"-",CLDN2!$B130)</f>
        <v>Large Intestine-1</v>
      </c>
      <c r="B130" s="15">
        <v>1</v>
      </c>
      <c r="C130" s="16" t="s">
        <v>12</v>
      </c>
      <c r="D130" s="16">
        <v>100</v>
      </c>
      <c r="E130" s="16">
        <v>100</v>
      </c>
      <c r="F130" s="16">
        <v>0</v>
      </c>
      <c r="G130" s="16">
        <v>0</v>
      </c>
      <c r="H130" s="16">
        <v>1</v>
      </c>
      <c r="I130" s="16">
        <v>0</v>
      </c>
      <c r="J130" s="16">
        <v>0</v>
      </c>
      <c r="K130" s="16">
        <v>1</v>
      </c>
      <c r="L130" s="16"/>
      <c r="M130" s="36">
        <v>100</v>
      </c>
      <c r="N130" s="36">
        <v>3</v>
      </c>
      <c r="O130" s="17" t="s">
        <v>51</v>
      </c>
    </row>
    <row r="131" spans="1:15" x14ac:dyDescent="0.3">
      <c r="A131" t="str">
        <f>_xlfn.CONCAT(CLDN2!$C131,"-",CLDN2!$B131)</f>
        <v>Rumen-2</v>
      </c>
      <c r="B131" s="11">
        <v>2</v>
      </c>
      <c r="C131" s="12" t="s">
        <v>0</v>
      </c>
      <c r="D131" s="12">
        <v>0</v>
      </c>
      <c r="E131" s="12">
        <v>0</v>
      </c>
      <c r="F131" s="12">
        <v>0</v>
      </c>
      <c r="G131" s="12">
        <v>0</v>
      </c>
      <c r="H131" s="12">
        <v>10</v>
      </c>
      <c r="I131" s="12">
        <v>0</v>
      </c>
      <c r="J131" s="12">
        <v>0</v>
      </c>
      <c r="K131" s="12">
        <v>10</v>
      </c>
      <c r="L131" s="12"/>
      <c r="M131" s="37">
        <v>0</v>
      </c>
      <c r="N131" s="37">
        <v>30</v>
      </c>
      <c r="O131" s="14" t="s">
        <v>51</v>
      </c>
    </row>
    <row r="132" spans="1:15" x14ac:dyDescent="0.3">
      <c r="A132" t="str">
        <f>_xlfn.CONCAT(CLDN2!$C132,"-",CLDN2!$B132)</f>
        <v>Small Intestine-2</v>
      </c>
      <c r="B132" s="11">
        <v>2</v>
      </c>
      <c r="C132" s="12" t="s">
        <v>11</v>
      </c>
      <c r="D132" s="12">
        <v>100</v>
      </c>
      <c r="E132" s="12">
        <v>0</v>
      </c>
      <c r="F132" s="12">
        <v>100</v>
      </c>
      <c r="G132" s="12">
        <v>0</v>
      </c>
      <c r="H132" s="12">
        <v>13</v>
      </c>
      <c r="I132" s="12">
        <v>10</v>
      </c>
      <c r="J132" s="12">
        <v>0</v>
      </c>
      <c r="K132" s="12">
        <v>3</v>
      </c>
      <c r="L132" s="12"/>
      <c r="M132" s="37">
        <v>200</v>
      </c>
      <c r="N132" s="37">
        <v>19</v>
      </c>
      <c r="O132" s="14" t="s">
        <v>51</v>
      </c>
    </row>
    <row r="133" spans="1:15" x14ac:dyDescent="0.3">
      <c r="A133" t="str">
        <f>_xlfn.CONCAT(CLDN2!$C133,"-",CLDN2!$B133)</f>
        <v>Large Intestine-2</v>
      </c>
      <c r="B133" s="11">
        <v>2</v>
      </c>
      <c r="C133" s="12" t="s">
        <v>12</v>
      </c>
      <c r="D133" s="12">
        <v>100</v>
      </c>
      <c r="E133" s="12">
        <v>80</v>
      </c>
      <c r="F133" s="12">
        <v>20</v>
      </c>
      <c r="G133" s="12">
        <v>0</v>
      </c>
      <c r="H133" s="12">
        <v>1</v>
      </c>
      <c r="I133" s="12">
        <v>0</v>
      </c>
      <c r="J133" s="12">
        <v>0</v>
      </c>
      <c r="K133" s="12">
        <v>1</v>
      </c>
      <c r="L133" s="12"/>
      <c r="M133" s="37">
        <v>120</v>
      </c>
      <c r="N133" s="37">
        <v>3</v>
      </c>
      <c r="O133" s="14" t="s">
        <v>51</v>
      </c>
    </row>
    <row r="134" spans="1:15" x14ac:dyDescent="0.3">
      <c r="A134" t="str">
        <f>_xlfn.CONCAT(CLDN2!$C134,"-",CLDN2!$B134)</f>
        <v>Rumen-3</v>
      </c>
      <c r="B134" s="15">
        <v>3</v>
      </c>
      <c r="C134" s="16" t="s">
        <v>0</v>
      </c>
      <c r="D134" s="16">
        <v>0</v>
      </c>
      <c r="E134" s="16">
        <v>0</v>
      </c>
      <c r="F134" s="16">
        <v>0</v>
      </c>
      <c r="G134" s="16">
        <v>0</v>
      </c>
      <c r="H134" s="16">
        <v>1</v>
      </c>
      <c r="I134" s="16">
        <v>0</v>
      </c>
      <c r="J134" s="16">
        <v>0</v>
      </c>
      <c r="K134" s="16">
        <v>1</v>
      </c>
      <c r="L134" s="16"/>
      <c r="M134" s="36">
        <v>0</v>
      </c>
      <c r="N134" s="36">
        <v>3</v>
      </c>
      <c r="O134" s="17" t="s">
        <v>51</v>
      </c>
    </row>
    <row r="135" spans="1:15" x14ac:dyDescent="0.3">
      <c r="A135" t="str">
        <f>_xlfn.CONCAT(CLDN2!$C135,"-",CLDN2!$B135)</f>
        <v>Small Intestine-3</v>
      </c>
      <c r="B135" s="15">
        <v>3</v>
      </c>
      <c r="C135" s="16" t="s">
        <v>11</v>
      </c>
      <c r="D135" s="16">
        <v>100</v>
      </c>
      <c r="E135" s="16">
        <v>100</v>
      </c>
      <c r="F135" s="16">
        <v>0</v>
      </c>
      <c r="G135" s="16">
        <v>0</v>
      </c>
      <c r="H135" s="16">
        <v>1</v>
      </c>
      <c r="I135" s="16">
        <v>0</v>
      </c>
      <c r="J135" s="16">
        <v>0</v>
      </c>
      <c r="K135" s="16">
        <v>1</v>
      </c>
      <c r="L135" s="16" t="s">
        <v>61</v>
      </c>
      <c r="M135" s="36">
        <v>100</v>
      </c>
      <c r="N135" s="36">
        <v>3</v>
      </c>
      <c r="O135" s="17" t="s">
        <v>51</v>
      </c>
    </row>
    <row r="136" spans="1:15" x14ac:dyDescent="0.3">
      <c r="A136" t="str">
        <f>_xlfn.CONCAT(CLDN2!$C136,"-",CLDN2!$B136)</f>
        <v>Large Intestine-3</v>
      </c>
      <c r="B136" s="15">
        <v>3</v>
      </c>
      <c r="C136" s="16" t="s">
        <v>12</v>
      </c>
      <c r="D136" s="16">
        <v>80</v>
      </c>
      <c r="E136" s="16">
        <v>0</v>
      </c>
      <c r="F136" s="16">
        <v>50</v>
      </c>
      <c r="G136" s="16">
        <v>30</v>
      </c>
      <c r="H136" s="16">
        <v>1</v>
      </c>
      <c r="I136" s="16">
        <v>0</v>
      </c>
      <c r="J136" s="16">
        <v>0</v>
      </c>
      <c r="K136" s="16">
        <v>1</v>
      </c>
      <c r="L136" s="16"/>
      <c r="M136" s="36">
        <v>190</v>
      </c>
      <c r="N136" s="36">
        <v>3</v>
      </c>
      <c r="O136" s="17" t="s">
        <v>51</v>
      </c>
    </row>
    <row r="137" spans="1:15" x14ac:dyDescent="0.3">
      <c r="A137" t="str">
        <f>_xlfn.CONCAT(CLDN2!$C137,"-",CLDN2!$B137)</f>
        <v>Rumen-4</v>
      </c>
      <c r="B137" s="11">
        <v>4</v>
      </c>
      <c r="C137" s="12" t="s">
        <v>0</v>
      </c>
      <c r="D137" s="12"/>
      <c r="E137" s="12"/>
      <c r="F137" s="12"/>
      <c r="G137" s="12"/>
      <c r="H137" s="12"/>
      <c r="I137" s="12"/>
      <c r="J137" s="12"/>
      <c r="K137" s="12"/>
      <c r="L137" s="12" t="s">
        <v>48</v>
      </c>
      <c r="M137" s="37">
        <v>0</v>
      </c>
      <c r="N137" s="37">
        <v>0</v>
      </c>
      <c r="O137" s="14" t="s">
        <v>51</v>
      </c>
    </row>
    <row r="138" spans="1:15" x14ac:dyDescent="0.3">
      <c r="A138" t="str">
        <f>_xlfn.CONCAT(CLDN2!$C138,"-",CLDN2!$B138)</f>
        <v>Small Intestine-4</v>
      </c>
      <c r="B138" s="11">
        <v>4</v>
      </c>
      <c r="C138" s="12" t="s">
        <v>11</v>
      </c>
      <c r="D138" s="12">
        <v>100</v>
      </c>
      <c r="E138" s="12">
        <v>40</v>
      </c>
      <c r="F138" s="12">
        <v>60</v>
      </c>
      <c r="G138" s="12">
        <v>0</v>
      </c>
      <c r="H138" s="12">
        <v>3</v>
      </c>
      <c r="I138" s="12">
        <v>0</v>
      </c>
      <c r="J138" s="12">
        <v>0</v>
      </c>
      <c r="K138" s="12">
        <v>3</v>
      </c>
      <c r="L138" s="12"/>
      <c r="M138" s="37">
        <v>160</v>
      </c>
      <c r="N138" s="37">
        <v>9</v>
      </c>
      <c r="O138" s="14" t="s">
        <v>51</v>
      </c>
    </row>
    <row r="139" spans="1:15" x14ac:dyDescent="0.3">
      <c r="A139" t="str">
        <f>_xlfn.CONCAT(CLDN2!$C139,"-",CLDN2!$B139)</f>
        <v>Large Intestine-4</v>
      </c>
      <c r="B139" s="11">
        <v>4</v>
      </c>
      <c r="C139" s="12" t="s">
        <v>12</v>
      </c>
      <c r="D139" s="12">
        <v>100</v>
      </c>
      <c r="E139" s="12">
        <v>40</v>
      </c>
      <c r="F139" s="12">
        <v>60</v>
      </c>
      <c r="G139" s="12">
        <v>0</v>
      </c>
      <c r="H139" s="12">
        <v>1</v>
      </c>
      <c r="I139" s="12">
        <v>0</v>
      </c>
      <c r="J139" s="12">
        <v>0</v>
      </c>
      <c r="K139" s="12">
        <v>1</v>
      </c>
      <c r="L139" s="12"/>
      <c r="M139" s="37">
        <v>160</v>
      </c>
      <c r="N139" s="37">
        <v>3</v>
      </c>
      <c r="O139" s="14" t="s">
        <v>51</v>
      </c>
    </row>
    <row r="140" spans="1:15" x14ac:dyDescent="0.3">
      <c r="A140" t="str">
        <f>_xlfn.CONCAT(CLDN2!$C140,"-",CLDN2!$B140)</f>
        <v>Rumen-6</v>
      </c>
      <c r="B140" s="15">
        <v>6</v>
      </c>
      <c r="C140" s="16" t="s">
        <v>0</v>
      </c>
      <c r="D140" s="16">
        <v>5</v>
      </c>
      <c r="E140" s="16">
        <v>95</v>
      </c>
      <c r="F140" s="16">
        <v>0</v>
      </c>
      <c r="G140" s="16">
        <v>5</v>
      </c>
      <c r="H140" s="16">
        <v>5</v>
      </c>
      <c r="I140" s="16">
        <v>5</v>
      </c>
      <c r="J140" s="16">
        <v>0</v>
      </c>
      <c r="K140" s="16">
        <v>0</v>
      </c>
      <c r="L140" s="16"/>
      <c r="M140" s="36">
        <v>110</v>
      </c>
      <c r="N140" s="36">
        <v>5</v>
      </c>
      <c r="O140" s="17" t="s">
        <v>51</v>
      </c>
    </row>
    <row r="141" spans="1:15" x14ac:dyDescent="0.3">
      <c r="A141" t="str">
        <f>_xlfn.CONCAT(CLDN2!$C141,"-",CLDN2!$B141)</f>
        <v>Small Intestine-6</v>
      </c>
      <c r="B141" s="15">
        <v>6</v>
      </c>
      <c r="C141" s="16" t="s">
        <v>11</v>
      </c>
      <c r="D141" s="16">
        <v>100</v>
      </c>
      <c r="E141" s="16">
        <v>20</v>
      </c>
      <c r="F141" s="16">
        <v>80</v>
      </c>
      <c r="G141" s="16">
        <v>0</v>
      </c>
      <c r="H141" s="16">
        <v>1</v>
      </c>
      <c r="I141" s="16">
        <v>0</v>
      </c>
      <c r="J141" s="16">
        <v>0</v>
      </c>
      <c r="K141" s="16">
        <v>1</v>
      </c>
      <c r="L141" s="16"/>
      <c r="M141" s="36">
        <v>180</v>
      </c>
      <c r="N141" s="36">
        <v>3</v>
      </c>
      <c r="O141" s="17" t="s">
        <v>51</v>
      </c>
    </row>
    <row r="142" spans="1:15" x14ac:dyDescent="0.3">
      <c r="A142" t="str">
        <f>_xlfn.CONCAT(CLDN2!$C142,"-",CLDN2!$B142)</f>
        <v>Large Intestine-6</v>
      </c>
      <c r="B142" s="15">
        <v>6</v>
      </c>
      <c r="C142" s="16" t="s">
        <v>12</v>
      </c>
      <c r="D142" s="16">
        <v>100</v>
      </c>
      <c r="E142" s="16">
        <v>20</v>
      </c>
      <c r="F142" s="16">
        <v>80</v>
      </c>
      <c r="G142" s="16">
        <v>0</v>
      </c>
      <c r="H142" s="16">
        <v>1</v>
      </c>
      <c r="I142" s="16">
        <v>0</v>
      </c>
      <c r="J142" s="16">
        <v>0</v>
      </c>
      <c r="K142" s="16">
        <v>1</v>
      </c>
      <c r="L142" s="16"/>
      <c r="M142" s="36">
        <v>180</v>
      </c>
      <c r="N142" s="36">
        <v>3</v>
      </c>
      <c r="O142" s="17" t="s">
        <v>51</v>
      </c>
    </row>
    <row r="143" spans="1:15" x14ac:dyDescent="0.3">
      <c r="A143" t="str">
        <f>_xlfn.CONCAT(CLDN2!$C143,"-",CLDN2!$B143)</f>
        <v>Rumen-7</v>
      </c>
      <c r="B143" s="11">
        <v>7</v>
      </c>
      <c r="C143" s="12" t="s">
        <v>0</v>
      </c>
      <c r="D143" s="12">
        <v>20</v>
      </c>
      <c r="E143" s="12">
        <v>0</v>
      </c>
      <c r="F143" s="12">
        <v>20</v>
      </c>
      <c r="G143" s="12">
        <v>0</v>
      </c>
      <c r="H143" s="12">
        <v>5</v>
      </c>
      <c r="I143" s="12">
        <v>0</v>
      </c>
      <c r="J143" s="12">
        <v>0</v>
      </c>
      <c r="K143" s="12">
        <v>5</v>
      </c>
      <c r="L143" s="12" t="s">
        <v>62</v>
      </c>
      <c r="M143" s="37">
        <v>40</v>
      </c>
      <c r="N143" s="37">
        <v>15</v>
      </c>
      <c r="O143" s="14" t="s">
        <v>51</v>
      </c>
    </row>
    <row r="144" spans="1:15" x14ac:dyDescent="0.3">
      <c r="A144" t="str">
        <f>_xlfn.CONCAT(CLDN2!$C144,"-",CLDN2!$B144)</f>
        <v>Small Intestine-7</v>
      </c>
      <c r="B144" s="11">
        <v>7</v>
      </c>
      <c r="C144" s="12" t="s">
        <v>11</v>
      </c>
      <c r="D144" s="12">
        <v>100</v>
      </c>
      <c r="E144" s="12">
        <v>0</v>
      </c>
      <c r="F144" s="12">
        <v>100</v>
      </c>
      <c r="G144" s="12">
        <v>0</v>
      </c>
      <c r="H144" s="12">
        <v>11</v>
      </c>
      <c r="I144" s="12">
        <v>10</v>
      </c>
      <c r="J144" s="12">
        <v>0</v>
      </c>
      <c r="K144" s="12">
        <v>1</v>
      </c>
      <c r="L144" s="12"/>
      <c r="M144" s="37">
        <v>200</v>
      </c>
      <c r="N144" s="37">
        <v>13</v>
      </c>
      <c r="O144" s="14" t="s">
        <v>51</v>
      </c>
    </row>
    <row r="145" spans="1:15" x14ac:dyDescent="0.3">
      <c r="A145" t="str">
        <f>_xlfn.CONCAT(CLDN2!$C145,"-",CLDN2!$B145)</f>
        <v>Large Intestine-7</v>
      </c>
      <c r="B145" s="11">
        <v>7</v>
      </c>
      <c r="C145" s="12" t="s">
        <v>12</v>
      </c>
      <c r="D145" s="12">
        <v>100</v>
      </c>
      <c r="E145" s="12">
        <v>20</v>
      </c>
      <c r="F145" s="12">
        <v>60</v>
      </c>
      <c r="G145" s="12">
        <v>20</v>
      </c>
      <c r="H145" s="12">
        <v>25</v>
      </c>
      <c r="I145" s="12">
        <v>0</v>
      </c>
      <c r="J145" s="12">
        <v>0</v>
      </c>
      <c r="K145" s="12">
        <v>25</v>
      </c>
      <c r="L145" s="12"/>
      <c r="M145" s="37">
        <v>200</v>
      </c>
      <c r="N145" s="37">
        <v>75</v>
      </c>
      <c r="O145" s="14" t="s">
        <v>51</v>
      </c>
    </row>
    <row r="146" spans="1:15" x14ac:dyDescent="0.3">
      <c r="A146" t="str">
        <f>_xlfn.CONCAT(CLDN2!$C146,"-",CLDN2!$B146)</f>
        <v>Rumen-8</v>
      </c>
      <c r="B146" s="15">
        <v>8</v>
      </c>
      <c r="C146" s="16" t="s">
        <v>0</v>
      </c>
      <c r="D146" s="16">
        <v>10</v>
      </c>
      <c r="E146" s="16">
        <v>10</v>
      </c>
      <c r="F146" s="16">
        <v>0</v>
      </c>
      <c r="G146" s="16">
        <v>0</v>
      </c>
      <c r="H146" s="16">
        <v>1</v>
      </c>
      <c r="I146" s="16">
        <v>0</v>
      </c>
      <c r="J146" s="16">
        <v>0</v>
      </c>
      <c r="K146" s="16">
        <v>1</v>
      </c>
      <c r="L146" s="16"/>
      <c r="M146" s="36">
        <v>10</v>
      </c>
      <c r="N146" s="36">
        <v>3</v>
      </c>
      <c r="O146" s="17" t="s">
        <v>51</v>
      </c>
    </row>
    <row r="147" spans="1:15" x14ac:dyDescent="0.3">
      <c r="A147" t="str">
        <f>_xlfn.CONCAT(CLDN2!$C147,"-",CLDN2!$B147)</f>
        <v>Small Intestine-8</v>
      </c>
      <c r="B147" s="15">
        <v>8</v>
      </c>
      <c r="C147" s="16" t="s">
        <v>11</v>
      </c>
      <c r="D147" s="16">
        <v>100</v>
      </c>
      <c r="E147" s="16">
        <v>100</v>
      </c>
      <c r="F147" s="16">
        <v>0</v>
      </c>
      <c r="G147" s="16">
        <v>0</v>
      </c>
      <c r="H147" s="16">
        <v>1</v>
      </c>
      <c r="I147" s="16">
        <v>0</v>
      </c>
      <c r="J147" s="16">
        <v>0</v>
      </c>
      <c r="K147" s="16">
        <v>1</v>
      </c>
      <c r="L147" s="16"/>
      <c r="M147" s="36">
        <v>100</v>
      </c>
      <c r="N147" s="36">
        <v>3</v>
      </c>
      <c r="O147" s="17" t="s">
        <v>51</v>
      </c>
    </row>
    <row r="148" spans="1:15" x14ac:dyDescent="0.3">
      <c r="A148" t="str">
        <f>_xlfn.CONCAT(CLDN2!$C148,"-",CLDN2!$B148)</f>
        <v>Large Intestine-8</v>
      </c>
      <c r="B148" s="15">
        <v>8</v>
      </c>
      <c r="C148" s="16" t="s">
        <v>12</v>
      </c>
      <c r="D148" s="16">
        <v>100</v>
      </c>
      <c r="E148" s="16">
        <v>100</v>
      </c>
      <c r="F148" s="16">
        <v>0</v>
      </c>
      <c r="G148" s="16">
        <v>0</v>
      </c>
      <c r="H148" s="16">
        <v>1</v>
      </c>
      <c r="I148" s="16">
        <v>0</v>
      </c>
      <c r="J148" s="16">
        <v>0</v>
      </c>
      <c r="K148" s="16">
        <v>1</v>
      </c>
      <c r="L148" s="16"/>
      <c r="M148" s="36">
        <v>100</v>
      </c>
      <c r="N148" s="36">
        <v>3</v>
      </c>
      <c r="O148" s="17" t="s">
        <v>51</v>
      </c>
    </row>
    <row r="149" spans="1:15" x14ac:dyDescent="0.3">
      <c r="A149" t="str">
        <f>_xlfn.CONCAT(CLDN2!$C149,"-",CLDN2!$B149)</f>
        <v>Rumen-9</v>
      </c>
      <c r="B149" s="11">
        <v>9</v>
      </c>
      <c r="C149" s="12" t="s">
        <v>0</v>
      </c>
      <c r="D149" s="12">
        <v>0</v>
      </c>
      <c r="E149" s="12">
        <v>0</v>
      </c>
      <c r="F149" s="12">
        <v>0</v>
      </c>
      <c r="G149" s="12">
        <v>0</v>
      </c>
      <c r="H149" s="12">
        <v>1</v>
      </c>
      <c r="I149" s="12">
        <v>0</v>
      </c>
      <c r="J149" s="12">
        <v>0</v>
      </c>
      <c r="K149" s="12">
        <v>1</v>
      </c>
      <c r="L149" s="12"/>
      <c r="M149" s="37">
        <v>0</v>
      </c>
      <c r="N149" s="37">
        <v>3</v>
      </c>
      <c r="O149" s="14" t="s">
        <v>51</v>
      </c>
    </row>
    <row r="150" spans="1:15" x14ac:dyDescent="0.3">
      <c r="A150" t="str">
        <f>_xlfn.CONCAT(CLDN2!$C150,"-",CLDN2!$B150)</f>
        <v>Small Intestine-9</v>
      </c>
      <c r="B150" s="11">
        <v>9</v>
      </c>
      <c r="C150" s="12" t="s">
        <v>11</v>
      </c>
      <c r="D150" s="12">
        <v>100</v>
      </c>
      <c r="E150" s="12">
        <v>0</v>
      </c>
      <c r="F150" s="12">
        <v>100</v>
      </c>
      <c r="G150" s="12">
        <v>0</v>
      </c>
      <c r="H150" s="12">
        <v>1</v>
      </c>
      <c r="I150" s="12">
        <v>0</v>
      </c>
      <c r="J150" s="12">
        <v>0</v>
      </c>
      <c r="K150" s="12">
        <v>1</v>
      </c>
      <c r="L150" s="12"/>
      <c r="M150" s="37">
        <v>200</v>
      </c>
      <c r="N150" s="37">
        <v>3</v>
      </c>
      <c r="O150" s="14" t="s">
        <v>51</v>
      </c>
    </row>
    <row r="151" spans="1:15" x14ac:dyDescent="0.3">
      <c r="A151" t="str">
        <f>_xlfn.CONCAT(CLDN2!$C151,"-",CLDN2!$B151)</f>
        <v>Large Intestine-9</v>
      </c>
      <c r="B151" s="11">
        <v>9</v>
      </c>
      <c r="C151" s="12" t="s">
        <v>12</v>
      </c>
      <c r="D151" s="12">
        <v>100</v>
      </c>
      <c r="E151" s="12">
        <v>60</v>
      </c>
      <c r="F151" s="12">
        <v>40</v>
      </c>
      <c r="G151" s="12">
        <v>0</v>
      </c>
      <c r="H151" s="12">
        <v>3</v>
      </c>
      <c r="I151" s="12">
        <v>0</v>
      </c>
      <c r="J151" s="12">
        <v>0</v>
      </c>
      <c r="K151" s="12">
        <v>3</v>
      </c>
      <c r="L151" s="12"/>
      <c r="M151" s="37">
        <v>140</v>
      </c>
      <c r="N151" s="37">
        <v>9</v>
      </c>
      <c r="O151" s="14" t="s">
        <v>51</v>
      </c>
    </row>
    <row r="152" spans="1:15" x14ac:dyDescent="0.3">
      <c r="A152" t="str">
        <f>_xlfn.CONCAT(CLDN2!$C152,"-",CLDN2!$B152)</f>
        <v>Rumen-10</v>
      </c>
      <c r="B152" s="15">
        <v>10</v>
      </c>
      <c r="C152" s="16" t="s">
        <v>0</v>
      </c>
      <c r="D152" s="16">
        <v>0</v>
      </c>
      <c r="E152" s="16">
        <v>0</v>
      </c>
      <c r="F152" s="16">
        <v>0</v>
      </c>
      <c r="G152" s="16">
        <v>0</v>
      </c>
      <c r="H152" s="16">
        <v>1</v>
      </c>
      <c r="I152" s="16">
        <v>0</v>
      </c>
      <c r="J152" s="16">
        <v>0</v>
      </c>
      <c r="K152" s="16">
        <v>1</v>
      </c>
      <c r="L152" s="16" t="s">
        <v>48</v>
      </c>
      <c r="M152" s="36">
        <v>0</v>
      </c>
      <c r="N152" s="36">
        <v>3</v>
      </c>
      <c r="O152" s="17" t="s">
        <v>51</v>
      </c>
    </row>
    <row r="153" spans="1:15" x14ac:dyDescent="0.3">
      <c r="A153" t="str">
        <f>_xlfn.CONCAT(CLDN2!$C153,"-",CLDN2!$B153)</f>
        <v>Small Intestine-10</v>
      </c>
      <c r="B153" s="15">
        <v>10</v>
      </c>
      <c r="C153" s="16" t="s">
        <v>11</v>
      </c>
      <c r="D153" s="16">
        <v>100</v>
      </c>
      <c r="E153" s="16">
        <v>0</v>
      </c>
      <c r="F153" s="16">
        <v>100</v>
      </c>
      <c r="G153" s="16">
        <v>0</v>
      </c>
      <c r="H153" s="16">
        <v>3</v>
      </c>
      <c r="I153" s="16">
        <v>0</v>
      </c>
      <c r="J153" s="16">
        <v>0</v>
      </c>
      <c r="K153" s="16">
        <v>3</v>
      </c>
      <c r="L153" s="16"/>
      <c r="M153" s="36">
        <v>200</v>
      </c>
      <c r="N153" s="36">
        <v>9</v>
      </c>
      <c r="O153" s="17" t="s">
        <v>51</v>
      </c>
    </row>
    <row r="154" spans="1:15" x14ac:dyDescent="0.3">
      <c r="A154" t="str">
        <f>_xlfn.CONCAT(CLDN2!$C154,"-",CLDN2!$B154)</f>
        <v>Large Intestine-10</v>
      </c>
      <c r="B154" s="15">
        <v>10</v>
      </c>
      <c r="C154" s="16" t="s">
        <v>12</v>
      </c>
      <c r="D154" s="16">
        <v>100</v>
      </c>
      <c r="E154" s="16">
        <v>100</v>
      </c>
      <c r="F154" s="16">
        <v>0</v>
      </c>
      <c r="G154" s="16">
        <v>0</v>
      </c>
      <c r="H154" s="16">
        <v>1</v>
      </c>
      <c r="I154" s="16">
        <v>0</v>
      </c>
      <c r="J154" s="16">
        <v>0</v>
      </c>
      <c r="K154" s="16">
        <v>1</v>
      </c>
      <c r="L154" s="16"/>
      <c r="M154" s="36">
        <v>100</v>
      </c>
      <c r="N154" s="36">
        <v>3</v>
      </c>
      <c r="O154" s="17" t="s">
        <v>51</v>
      </c>
    </row>
    <row r="155" spans="1:15" x14ac:dyDescent="0.3">
      <c r="A155" t="str">
        <f>_xlfn.CONCAT(CLDN2!$C155,"-",CLDN2!$B155)</f>
        <v>Rumen-11</v>
      </c>
      <c r="B155" s="11">
        <v>11</v>
      </c>
      <c r="C155" s="12" t="s">
        <v>0</v>
      </c>
      <c r="D155" s="12">
        <v>0</v>
      </c>
      <c r="E155" s="12">
        <v>0</v>
      </c>
      <c r="F155" s="12">
        <v>0</v>
      </c>
      <c r="G155" s="12">
        <v>0</v>
      </c>
      <c r="H155" s="12">
        <v>1</v>
      </c>
      <c r="I155" s="12">
        <v>0</v>
      </c>
      <c r="J155" s="12">
        <v>0</v>
      </c>
      <c r="K155" s="12">
        <v>1</v>
      </c>
      <c r="L155" s="12"/>
      <c r="M155" s="37">
        <v>0</v>
      </c>
      <c r="N155" s="37">
        <v>3</v>
      </c>
      <c r="O155" s="14" t="s">
        <v>51</v>
      </c>
    </row>
    <row r="156" spans="1:15" x14ac:dyDescent="0.3">
      <c r="A156" t="str">
        <f>_xlfn.CONCAT(CLDN2!$C156,"-",CLDN2!$B156)</f>
        <v>Small Intestine-11</v>
      </c>
      <c r="B156" s="11">
        <v>11</v>
      </c>
      <c r="C156" s="12" t="s">
        <v>11</v>
      </c>
      <c r="D156" s="12">
        <v>100</v>
      </c>
      <c r="E156" s="12">
        <v>100</v>
      </c>
      <c r="F156" s="12">
        <v>0</v>
      </c>
      <c r="G156" s="12">
        <v>0</v>
      </c>
      <c r="H156" s="12">
        <v>0</v>
      </c>
      <c r="I156" s="12">
        <v>0</v>
      </c>
      <c r="J156" s="12">
        <v>0</v>
      </c>
      <c r="K156" s="12">
        <v>0</v>
      </c>
      <c r="L156" s="12"/>
      <c r="M156" s="37">
        <v>100</v>
      </c>
      <c r="N156" s="37">
        <v>0</v>
      </c>
      <c r="O156" s="14" t="s">
        <v>51</v>
      </c>
    </row>
    <row r="157" spans="1:15" x14ac:dyDescent="0.3">
      <c r="A157" t="str">
        <f>_xlfn.CONCAT(CLDN2!$C157,"-",CLDN2!$B157)</f>
        <v>Large Intestine-11</v>
      </c>
      <c r="B157" s="11">
        <v>11</v>
      </c>
      <c r="C157" s="12" t="s">
        <v>12</v>
      </c>
      <c r="D157" s="12">
        <v>100</v>
      </c>
      <c r="E157" s="12">
        <v>60</v>
      </c>
      <c r="F157" s="12">
        <v>40</v>
      </c>
      <c r="G157" s="12">
        <v>0</v>
      </c>
      <c r="H157" s="12">
        <v>1</v>
      </c>
      <c r="I157" s="12">
        <v>0</v>
      </c>
      <c r="J157" s="12">
        <v>0</v>
      </c>
      <c r="K157" s="12">
        <v>1</v>
      </c>
      <c r="L157" s="12"/>
      <c r="M157" s="37">
        <v>140</v>
      </c>
      <c r="N157" s="37">
        <v>3</v>
      </c>
      <c r="O157" s="14" t="s">
        <v>51</v>
      </c>
    </row>
    <row r="158" spans="1:15" x14ac:dyDescent="0.3">
      <c r="A158" t="str">
        <f>_xlfn.CONCAT(CLDN2!$C158,"-",CLDN2!$B158)</f>
        <v>Rumen-12</v>
      </c>
      <c r="B158" s="15">
        <v>12</v>
      </c>
      <c r="C158" s="16" t="s">
        <v>0</v>
      </c>
      <c r="D158" s="16"/>
      <c r="E158" s="16"/>
      <c r="F158" s="16"/>
      <c r="G158" s="16"/>
      <c r="H158" s="16"/>
      <c r="I158" s="16"/>
      <c r="J158" s="16"/>
      <c r="K158" s="16"/>
      <c r="L158" s="16" t="s">
        <v>63</v>
      </c>
      <c r="M158" s="36">
        <v>0</v>
      </c>
      <c r="N158" s="36">
        <v>0</v>
      </c>
      <c r="O158" s="17" t="s">
        <v>51</v>
      </c>
    </row>
    <row r="159" spans="1:15" x14ac:dyDescent="0.3">
      <c r="A159" t="str">
        <f>_xlfn.CONCAT(CLDN2!$C159,"-",CLDN2!$B159)</f>
        <v>Small Intestine-12</v>
      </c>
      <c r="B159" s="15">
        <v>12</v>
      </c>
      <c r="C159" s="16" t="s">
        <v>11</v>
      </c>
      <c r="D159" s="16">
        <v>100</v>
      </c>
      <c r="E159" s="16">
        <v>0</v>
      </c>
      <c r="F159" s="16">
        <v>100</v>
      </c>
      <c r="G159" s="16">
        <v>0</v>
      </c>
      <c r="H159" s="16">
        <v>5</v>
      </c>
      <c r="I159" s="16">
        <v>0</v>
      </c>
      <c r="J159" s="16">
        <v>0</v>
      </c>
      <c r="K159" s="16">
        <v>5</v>
      </c>
      <c r="L159" s="16"/>
      <c r="M159" s="36">
        <v>200</v>
      </c>
      <c r="N159" s="36">
        <v>15</v>
      </c>
      <c r="O159" s="17" t="s">
        <v>51</v>
      </c>
    </row>
    <row r="160" spans="1:15" x14ac:dyDescent="0.3">
      <c r="A160" t="str">
        <f>_xlfn.CONCAT(CLDN2!$C160,"-",CLDN2!$B160)</f>
        <v>Large Intestine-12</v>
      </c>
      <c r="B160" s="15">
        <v>12</v>
      </c>
      <c r="C160" s="16" t="s">
        <v>12</v>
      </c>
      <c r="D160" s="16">
        <v>100</v>
      </c>
      <c r="E160" s="16">
        <v>50</v>
      </c>
      <c r="F160" s="16">
        <v>50</v>
      </c>
      <c r="G160" s="16">
        <v>0</v>
      </c>
      <c r="H160" s="16">
        <v>5</v>
      </c>
      <c r="I160" s="16">
        <v>0</v>
      </c>
      <c r="J160" s="16">
        <v>0</v>
      </c>
      <c r="K160" s="16">
        <v>5</v>
      </c>
      <c r="L160" s="16"/>
      <c r="M160" s="36">
        <v>150</v>
      </c>
      <c r="N160" s="36">
        <v>15</v>
      </c>
      <c r="O160" s="17" t="s">
        <v>51</v>
      </c>
    </row>
    <row r="161" spans="1:15" x14ac:dyDescent="0.3">
      <c r="A161" t="str">
        <f>_xlfn.CONCAT(CLDN2!$C161,"-",CLDN2!$B161)</f>
        <v>Rumen-13</v>
      </c>
      <c r="B161" s="11">
        <v>13</v>
      </c>
      <c r="C161" s="12" t="s">
        <v>0</v>
      </c>
      <c r="D161" s="12">
        <v>25</v>
      </c>
      <c r="E161" s="12">
        <v>25</v>
      </c>
      <c r="F161" s="12">
        <v>0</v>
      </c>
      <c r="G161" s="12">
        <v>0</v>
      </c>
      <c r="H161" s="12">
        <v>1</v>
      </c>
      <c r="I161" s="12">
        <v>0</v>
      </c>
      <c r="J161" s="12">
        <v>0</v>
      </c>
      <c r="K161" s="12">
        <v>1</v>
      </c>
      <c r="L161" s="12"/>
      <c r="M161" s="37">
        <v>25</v>
      </c>
      <c r="N161" s="37">
        <v>3</v>
      </c>
      <c r="O161" s="14" t="s">
        <v>51</v>
      </c>
    </row>
    <row r="162" spans="1:15" x14ac:dyDescent="0.3">
      <c r="A162" t="str">
        <f>_xlfn.CONCAT(CLDN2!$C162,"-",CLDN2!$B162)</f>
        <v>Small Intestine-13</v>
      </c>
      <c r="B162" s="11">
        <v>13</v>
      </c>
      <c r="C162" s="12" t="s">
        <v>11</v>
      </c>
      <c r="D162" s="12">
        <v>100</v>
      </c>
      <c r="E162" s="12">
        <v>60</v>
      </c>
      <c r="F162" s="12">
        <v>40</v>
      </c>
      <c r="G162" s="12">
        <v>0</v>
      </c>
      <c r="H162" s="12">
        <v>5</v>
      </c>
      <c r="I162" s="12">
        <v>0</v>
      </c>
      <c r="J162" s="12">
        <v>0</v>
      </c>
      <c r="K162" s="12">
        <v>5</v>
      </c>
      <c r="L162" s="12"/>
      <c r="M162" s="37">
        <v>140</v>
      </c>
      <c r="N162" s="37">
        <v>15</v>
      </c>
      <c r="O162" s="14" t="s">
        <v>51</v>
      </c>
    </row>
    <row r="163" spans="1:15" x14ac:dyDescent="0.3">
      <c r="A163" t="str">
        <f>_xlfn.CONCAT(CLDN2!$C163,"-",CLDN2!$B163)</f>
        <v>Large Intestine-13</v>
      </c>
      <c r="B163" s="11">
        <v>13</v>
      </c>
      <c r="C163" s="12" t="s">
        <v>12</v>
      </c>
      <c r="D163" s="12">
        <v>100</v>
      </c>
      <c r="E163" s="12">
        <v>0</v>
      </c>
      <c r="F163" s="12">
        <v>100</v>
      </c>
      <c r="G163" s="12">
        <v>0</v>
      </c>
      <c r="H163" s="12">
        <v>5</v>
      </c>
      <c r="I163" s="12">
        <v>0</v>
      </c>
      <c r="J163" s="12">
        <v>5</v>
      </c>
      <c r="K163" s="12">
        <v>0</v>
      </c>
      <c r="L163" s="12"/>
      <c r="M163" s="37">
        <v>200</v>
      </c>
      <c r="N163" s="37">
        <v>10</v>
      </c>
      <c r="O163" s="14" t="s">
        <v>51</v>
      </c>
    </row>
    <row r="164" spans="1:15" x14ac:dyDescent="0.3">
      <c r="A164" t="str">
        <f>_xlfn.CONCAT(CLDN2!$C164,"-",CLDN2!$B164)</f>
        <v>Rumen-14</v>
      </c>
      <c r="B164" s="15">
        <v>14</v>
      </c>
      <c r="C164" s="16" t="s">
        <v>0</v>
      </c>
      <c r="D164" s="16">
        <v>0</v>
      </c>
      <c r="E164" s="16">
        <v>0</v>
      </c>
      <c r="F164" s="16">
        <v>0</v>
      </c>
      <c r="G164" s="16">
        <v>0</v>
      </c>
      <c r="H164" s="16">
        <v>5</v>
      </c>
      <c r="I164" s="16">
        <v>0</v>
      </c>
      <c r="J164" s="16">
        <v>0</v>
      </c>
      <c r="K164" s="16">
        <v>5</v>
      </c>
      <c r="L164" s="16"/>
      <c r="M164" s="36">
        <v>0</v>
      </c>
      <c r="N164" s="36">
        <v>15</v>
      </c>
      <c r="O164" s="17" t="s">
        <v>51</v>
      </c>
    </row>
    <row r="165" spans="1:15" x14ac:dyDescent="0.3">
      <c r="A165" t="str">
        <f>_xlfn.CONCAT(CLDN2!$C165,"-",CLDN2!$B165)</f>
        <v>Small Intestine-14</v>
      </c>
      <c r="B165" s="15">
        <v>14</v>
      </c>
      <c r="C165" s="16" t="s">
        <v>11</v>
      </c>
      <c r="D165" s="16">
        <v>100</v>
      </c>
      <c r="E165" s="16">
        <v>0</v>
      </c>
      <c r="F165" s="16">
        <v>100</v>
      </c>
      <c r="G165" s="16">
        <v>0</v>
      </c>
      <c r="H165" s="16">
        <v>25</v>
      </c>
      <c r="I165" s="16">
        <v>0</v>
      </c>
      <c r="J165" s="16">
        <v>0</v>
      </c>
      <c r="K165" s="16">
        <v>25</v>
      </c>
      <c r="L165" s="16"/>
      <c r="M165" s="36">
        <v>200</v>
      </c>
      <c r="N165" s="36">
        <v>75</v>
      </c>
      <c r="O165" s="17" t="s">
        <v>51</v>
      </c>
    </row>
    <row r="166" spans="1:15" x14ac:dyDescent="0.3">
      <c r="A166" t="str">
        <f>_xlfn.CONCAT(CLDN2!$C166,"-",CLDN2!$B166)</f>
        <v>Large Intestine-14</v>
      </c>
      <c r="B166" s="15">
        <v>14</v>
      </c>
      <c r="C166" s="16" t="s">
        <v>12</v>
      </c>
      <c r="D166" s="16">
        <v>100</v>
      </c>
      <c r="E166" s="16">
        <v>100</v>
      </c>
      <c r="F166" s="16">
        <v>0</v>
      </c>
      <c r="G166" s="16">
        <v>0</v>
      </c>
      <c r="H166" s="16">
        <v>1</v>
      </c>
      <c r="I166" s="16">
        <v>0</v>
      </c>
      <c r="J166" s="16">
        <v>0</v>
      </c>
      <c r="K166" s="16">
        <v>1</v>
      </c>
      <c r="L166" s="16"/>
      <c r="M166" s="36">
        <v>100</v>
      </c>
      <c r="N166" s="36">
        <v>3</v>
      </c>
      <c r="O166" s="17" t="s">
        <v>51</v>
      </c>
    </row>
    <row r="167" spans="1:15" x14ac:dyDescent="0.3">
      <c r="A167" t="str">
        <f>_xlfn.CONCAT(CLDN2!$C167,"-",CLDN2!$B167)</f>
        <v>Rumen-15</v>
      </c>
      <c r="B167" s="11">
        <v>15</v>
      </c>
      <c r="C167" s="12" t="s">
        <v>0</v>
      </c>
      <c r="D167" s="12">
        <v>75</v>
      </c>
      <c r="E167" s="12">
        <v>60</v>
      </c>
      <c r="F167" s="12">
        <v>15</v>
      </c>
      <c r="G167" s="12">
        <v>0</v>
      </c>
      <c r="H167" s="12">
        <v>1</v>
      </c>
      <c r="I167" s="12">
        <v>0</v>
      </c>
      <c r="J167" s="12">
        <v>0</v>
      </c>
      <c r="K167" s="12">
        <v>1</v>
      </c>
      <c r="L167" s="12"/>
      <c r="M167" s="37">
        <v>90</v>
      </c>
      <c r="N167" s="37">
        <v>3</v>
      </c>
      <c r="O167" s="14" t="s">
        <v>51</v>
      </c>
    </row>
    <row r="168" spans="1:15" x14ac:dyDescent="0.3">
      <c r="A168" t="str">
        <f>_xlfn.CONCAT(CLDN2!$C168,"-",CLDN2!$B168)</f>
        <v>Small Intestine-15</v>
      </c>
      <c r="B168" s="11">
        <v>15</v>
      </c>
      <c r="C168" s="12" t="s">
        <v>11</v>
      </c>
      <c r="D168" s="12">
        <v>100</v>
      </c>
      <c r="E168" s="12">
        <v>100</v>
      </c>
      <c r="F168" s="12">
        <v>0</v>
      </c>
      <c r="G168" s="12">
        <v>0</v>
      </c>
      <c r="H168" s="12"/>
      <c r="I168" s="12"/>
      <c r="J168" s="12"/>
      <c r="K168" s="12"/>
      <c r="L168" s="12"/>
      <c r="M168" s="37">
        <v>100</v>
      </c>
      <c r="N168" s="37">
        <v>0</v>
      </c>
      <c r="O168" s="14" t="s">
        <v>51</v>
      </c>
    </row>
    <row r="169" spans="1:15" x14ac:dyDescent="0.3">
      <c r="A169" t="str">
        <f>_xlfn.CONCAT(CLDN2!$C169,"-",CLDN2!$B169)</f>
        <v>Large Intestine-15</v>
      </c>
      <c r="B169" s="11">
        <v>15</v>
      </c>
      <c r="C169" s="12" t="s">
        <v>12</v>
      </c>
      <c r="D169" s="12">
        <v>100</v>
      </c>
      <c r="E169" s="12">
        <v>60</v>
      </c>
      <c r="F169" s="12">
        <v>40</v>
      </c>
      <c r="G169" s="12">
        <v>0</v>
      </c>
      <c r="H169" s="12">
        <v>1</v>
      </c>
      <c r="I169" s="12">
        <v>0</v>
      </c>
      <c r="J169" s="12">
        <v>0</v>
      </c>
      <c r="K169" s="12">
        <v>1</v>
      </c>
      <c r="L169" s="12"/>
      <c r="M169" s="37">
        <v>140</v>
      </c>
      <c r="N169" s="37">
        <v>3</v>
      </c>
      <c r="O169" s="14" t="s">
        <v>51</v>
      </c>
    </row>
    <row r="170" spans="1:15" x14ac:dyDescent="0.3">
      <c r="A170" t="str">
        <f>_xlfn.CONCAT(CLDN2!$C170,"-",CLDN2!$B170)</f>
        <v>Rumen-16</v>
      </c>
      <c r="B170" s="15">
        <v>16</v>
      </c>
      <c r="C170" s="16" t="s">
        <v>0</v>
      </c>
      <c r="D170" s="16">
        <v>0</v>
      </c>
      <c r="E170" s="16">
        <v>0</v>
      </c>
      <c r="F170" s="16">
        <v>0</v>
      </c>
      <c r="G170" s="16">
        <v>0</v>
      </c>
      <c r="H170" s="16">
        <v>10</v>
      </c>
      <c r="I170" s="16">
        <v>0</v>
      </c>
      <c r="J170" s="16">
        <v>0</v>
      </c>
      <c r="K170" s="16">
        <v>10</v>
      </c>
      <c r="L170" s="16"/>
      <c r="M170" s="36">
        <v>0</v>
      </c>
      <c r="N170" s="36">
        <v>30</v>
      </c>
      <c r="O170" s="17" t="s">
        <v>51</v>
      </c>
    </row>
    <row r="171" spans="1:15" x14ac:dyDescent="0.3">
      <c r="A171" t="str">
        <f>_xlfn.CONCAT(CLDN2!$C171,"-",CLDN2!$B171)</f>
        <v>Small Intestine-16</v>
      </c>
      <c r="B171" s="15">
        <v>16</v>
      </c>
      <c r="C171" s="16" t="s">
        <v>11</v>
      </c>
      <c r="D171" s="16">
        <v>100</v>
      </c>
      <c r="E171" s="16">
        <v>100</v>
      </c>
      <c r="F171" s="16">
        <v>0</v>
      </c>
      <c r="G171" s="16">
        <v>0</v>
      </c>
      <c r="H171" s="16">
        <v>5</v>
      </c>
      <c r="I171" s="16">
        <v>0</v>
      </c>
      <c r="J171" s="16">
        <v>0</v>
      </c>
      <c r="K171" s="16">
        <v>5</v>
      </c>
      <c r="L171" s="16"/>
      <c r="M171" s="36">
        <v>100</v>
      </c>
      <c r="N171" s="36">
        <v>15</v>
      </c>
      <c r="O171" s="17" t="s">
        <v>51</v>
      </c>
    </row>
    <row r="172" spans="1:15" x14ac:dyDescent="0.3">
      <c r="A172" t="str">
        <f>_xlfn.CONCAT(CLDN2!$C172,"-",CLDN2!$B172)</f>
        <v>Large Intestine-16</v>
      </c>
      <c r="B172" s="15">
        <v>16</v>
      </c>
      <c r="C172" s="16" t="s">
        <v>12</v>
      </c>
      <c r="D172" s="16">
        <v>100</v>
      </c>
      <c r="E172" s="16">
        <v>80</v>
      </c>
      <c r="F172" s="16">
        <v>20</v>
      </c>
      <c r="G172" s="16">
        <v>0</v>
      </c>
      <c r="H172" s="16">
        <v>1</v>
      </c>
      <c r="I172" s="16">
        <v>0</v>
      </c>
      <c r="J172" s="16">
        <v>0</v>
      </c>
      <c r="K172" s="16">
        <v>1</v>
      </c>
      <c r="L172" s="16"/>
      <c r="M172" s="36">
        <v>120</v>
      </c>
      <c r="N172" s="36">
        <v>3</v>
      </c>
      <c r="O172" s="17" t="s">
        <v>51</v>
      </c>
    </row>
    <row r="173" spans="1:15" x14ac:dyDescent="0.3">
      <c r="A173" t="str">
        <f>_xlfn.CONCAT(CLDN2!$C173,"-",CLDN2!$B173)</f>
        <v>Rumen-17</v>
      </c>
      <c r="B173" s="11">
        <v>17</v>
      </c>
      <c r="C173" s="12" t="s">
        <v>0</v>
      </c>
      <c r="D173" s="12"/>
      <c r="E173" s="12"/>
      <c r="F173" s="12"/>
      <c r="G173" s="12"/>
      <c r="H173" s="12"/>
      <c r="I173" s="12"/>
      <c r="J173" s="12"/>
      <c r="K173" s="12"/>
      <c r="L173" s="12" t="s">
        <v>24</v>
      </c>
      <c r="M173" s="37">
        <v>0</v>
      </c>
      <c r="N173" s="37">
        <v>0</v>
      </c>
      <c r="O173" s="14" t="s">
        <v>51</v>
      </c>
    </row>
    <row r="174" spans="1:15" x14ac:dyDescent="0.3">
      <c r="A174" t="str">
        <f>_xlfn.CONCAT(CLDN2!$C174,"-",CLDN2!$B174)</f>
        <v>Small Intestine-17</v>
      </c>
      <c r="B174" s="11">
        <v>17</v>
      </c>
      <c r="C174" s="12" t="s">
        <v>11</v>
      </c>
      <c r="D174" s="12">
        <v>100</v>
      </c>
      <c r="E174" s="12">
        <v>40</v>
      </c>
      <c r="F174" s="12">
        <v>60</v>
      </c>
      <c r="G174" s="12">
        <v>0</v>
      </c>
      <c r="H174" s="12">
        <v>10</v>
      </c>
      <c r="I174" s="12">
        <v>0</v>
      </c>
      <c r="J174" s="12">
        <v>0</v>
      </c>
      <c r="K174" s="12">
        <v>10</v>
      </c>
      <c r="L174" s="12"/>
      <c r="M174" s="37">
        <v>160</v>
      </c>
      <c r="N174" s="37">
        <v>30</v>
      </c>
      <c r="O174" s="14" t="s">
        <v>51</v>
      </c>
    </row>
    <row r="175" spans="1:15" x14ac:dyDescent="0.3">
      <c r="A175" t="str">
        <f>_xlfn.CONCAT(CLDN2!$C175,"-",CLDN2!$B175)</f>
        <v>Large Intestine-17</v>
      </c>
      <c r="B175" s="11">
        <v>17</v>
      </c>
      <c r="C175" s="12" t="s">
        <v>12</v>
      </c>
      <c r="D175" s="12">
        <v>100</v>
      </c>
      <c r="E175" s="12">
        <v>80</v>
      </c>
      <c r="F175" s="12">
        <v>20</v>
      </c>
      <c r="G175" s="12">
        <v>0</v>
      </c>
      <c r="H175" s="12">
        <v>1</v>
      </c>
      <c r="I175" s="12">
        <v>0</v>
      </c>
      <c r="J175" s="12">
        <v>0</v>
      </c>
      <c r="K175" s="12">
        <v>1</v>
      </c>
      <c r="L175" s="12"/>
      <c r="M175" s="37">
        <v>120</v>
      </c>
      <c r="N175" s="37">
        <v>3</v>
      </c>
      <c r="O175" s="14" t="s">
        <v>51</v>
      </c>
    </row>
    <row r="176" spans="1:15" x14ac:dyDescent="0.3">
      <c r="A176" t="str">
        <f>_xlfn.CONCAT(CLDN2!$C176,"-",CLDN2!$B176)</f>
        <v>Rumen-18</v>
      </c>
      <c r="B176" s="15">
        <v>18</v>
      </c>
      <c r="C176" s="16" t="s">
        <v>0</v>
      </c>
      <c r="D176" s="16">
        <v>0</v>
      </c>
      <c r="E176" s="16">
        <v>0</v>
      </c>
      <c r="F176" s="16">
        <v>0</v>
      </c>
      <c r="G176" s="16">
        <v>0</v>
      </c>
      <c r="H176" s="16">
        <v>1</v>
      </c>
      <c r="I176" s="16">
        <v>0</v>
      </c>
      <c r="J176" s="16">
        <v>0</v>
      </c>
      <c r="K176" s="16">
        <v>1</v>
      </c>
      <c r="L176" s="16"/>
      <c r="M176" s="36">
        <v>0</v>
      </c>
      <c r="N176" s="36">
        <v>3</v>
      </c>
      <c r="O176" s="17" t="s">
        <v>51</v>
      </c>
    </row>
    <row r="177" spans="1:15" x14ac:dyDescent="0.3">
      <c r="A177" t="str">
        <f>_xlfn.CONCAT(CLDN2!$C177,"-",CLDN2!$B177)</f>
        <v>Small Intestine-18</v>
      </c>
      <c r="B177" s="15">
        <v>18</v>
      </c>
      <c r="C177" s="16" t="s">
        <v>11</v>
      </c>
      <c r="D177" s="16">
        <v>100</v>
      </c>
      <c r="E177" s="16">
        <v>30</v>
      </c>
      <c r="F177" s="16">
        <v>70</v>
      </c>
      <c r="G177" s="16">
        <v>0</v>
      </c>
      <c r="H177" s="16">
        <v>10</v>
      </c>
      <c r="I177" s="16">
        <v>0</v>
      </c>
      <c r="J177" s="16">
        <v>0</v>
      </c>
      <c r="K177" s="16">
        <v>10</v>
      </c>
      <c r="L177" s="16"/>
      <c r="M177" s="36">
        <v>170</v>
      </c>
      <c r="N177" s="36">
        <v>30</v>
      </c>
      <c r="O177" s="17" t="s">
        <v>51</v>
      </c>
    </row>
    <row r="178" spans="1:15" x14ac:dyDescent="0.3">
      <c r="A178" t="str">
        <f>_xlfn.CONCAT(CLDN2!$C178,"-",CLDN2!$B178)</f>
        <v>Large Intestine-18</v>
      </c>
      <c r="B178" s="15">
        <v>18</v>
      </c>
      <c r="C178" s="16" t="s">
        <v>12</v>
      </c>
      <c r="D178" s="16">
        <v>100</v>
      </c>
      <c r="E178" s="16">
        <v>60</v>
      </c>
      <c r="F178" s="16">
        <v>40</v>
      </c>
      <c r="G178" s="16">
        <v>0</v>
      </c>
      <c r="H178" s="16">
        <v>1</v>
      </c>
      <c r="I178" s="16">
        <v>0</v>
      </c>
      <c r="J178" s="16">
        <v>0</v>
      </c>
      <c r="K178" s="16">
        <v>1</v>
      </c>
      <c r="L178" s="16"/>
      <c r="M178" s="36">
        <v>140</v>
      </c>
      <c r="N178" s="36">
        <v>3</v>
      </c>
      <c r="O178" s="17" t="s">
        <v>51</v>
      </c>
    </row>
    <row r="179" spans="1:15" x14ac:dyDescent="0.3">
      <c r="A179" t="str">
        <f>_xlfn.CONCAT(CLDN2!$C179,"-",CLDN2!$B179)</f>
        <v>Rumen-19</v>
      </c>
      <c r="B179" s="11">
        <v>19</v>
      </c>
      <c r="C179" s="12" t="s">
        <v>0</v>
      </c>
      <c r="D179" s="12">
        <v>30</v>
      </c>
      <c r="E179" s="12">
        <v>30</v>
      </c>
      <c r="F179" s="12">
        <v>0</v>
      </c>
      <c r="G179" s="12">
        <v>0</v>
      </c>
      <c r="H179" s="12">
        <v>1</v>
      </c>
      <c r="I179" s="12">
        <v>0</v>
      </c>
      <c r="J179" s="12">
        <v>0</v>
      </c>
      <c r="K179" s="12">
        <v>1</v>
      </c>
      <c r="L179" s="12"/>
      <c r="M179" s="37">
        <v>30</v>
      </c>
      <c r="N179" s="37">
        <v>3</v>
      </c>
      <c r="O179" s="14" t="s">
        <v>51</v>
      </c>
    </row>
    <row r="180" spans="1:15" x14ac:dyDescent="0.3">
      <c r="A180" t="str">
        <f>_xlfn.CONCAT(CLDN2!$C180,"-",CLDN2!$B180)</f>
        <v>Small Intestine-19</v>
      </c>
      <c r="B180" s="11">
        <v>19</v>
      </c>
      <c r="C180" s="12" t="s">
        <v>11</v>
      </c>
      <c r="D180" s="12">
        <v>100</v>
      </c>
      <c r="E180" s="12">
        <v>100</v>
      </c>
      <c r="F180" s="12">
        <v>0</v>
      </c>
      <c r="G180" s="12">
        <v>0</v>
      </c>
      <c r="H180" s="12">
        <v>1</v>
      </c>
      <c r="I180" s="12">
        <v>0</v>
      </c>
      <c r="J180" s="12">
        <v>0</v>
      </c>
      <c r="K180" s="12">
        <v>1</v>
      </c>
      <c r="L180" s="12"/>
      <c r="M180" s="37">
        <v>100</v>
      </c>
      <c r="N180" s="37">
        <v>3</v>
      </c>
      <c r="O180" s="14" t="s">
        <v>51</v>
      </c>
    </row>
    <row r="181" spans="1:15" x14ac:dyDescent="0.3">
      <c r="A181" t="str">
        <f>_xlfn.CONCAT(CLDN2!$C181,"-",CLDN2!$B181)</f>
        <v>Large Intestine-19</v>
      </c>
      <c r="B181" s="11">
        <v>19</v>
      </c>
      <c r="C181" s="12" t="s">
        <v>12</v>
      </c>
      <c r="D181" s="12">
        <v>100</v>
      </c>
      <c r="E181" s="12">
        <v>20</v>
      </c>
      <c r="F181" s="12">
        <v>80</v>
      </c>
      <c r="G181" s="12">
        <v>0</v>
      </c>
      <c r="H181" s="12">
        <v>1</v>
      </c>
      <c r="I181" s="12">
        <v>0</v>
      </c>
      <c r="J181" s="12">
        <v>0</v>
      </c>
      <c r="K181" s="12">
        <v>1</v>
      </c>
      <c r="L181" s="12"/>
      <c r="M181" s="37">
        <v>180</v>
      </c>
      <c r="N181" s="37">
        <v>3</v>
      </c>
      <c r="O181" s="14" t="s">
        <v>51</v>
      </c>
    </row>
    <row r="182" spans="1:15" x14ac:dyDescent="0.3">
      <c r="A182" t="str">
        <f>_xlfn.CONCAT(CLDN2!$C182,"-",CLDN2!$B182)</f>
        <v>Rumen-20</v>
      </c>
      <c r="B182" s="15">
        <v>20</v>
      </c>
      <c r="C182" s="16" t="s">
        <v>0</v>
      </c>
      <c r="D182" s="16">
        <v>0</v>
      </c>
      <c r="E182" s="16">
        <v>0</v>
      </c>
      <c r="F182" s="16">
        <v>0</v>
      </c>
      <c r="G182" s="16">
        <v>0</v>
      </c>
      <c r="H182" s="16">
        <v>1</v>
      </c>
      <c r="I182" s="16">
        <v>1</v>
      </c>
      <c r="J182" s="16">
        <v>0</v>
      </c>
      <c r="K182" s="16">
        <v>0</v>
      </c>
      <c r="L182" s="16"/>
      <c r="M182" s="36">
        <v>0</v>
      </c>
      <c r="N182" s="36">
        <v>1</v>
      </c>
      <c r="O182" s="17" t="s">
        <v>51</v>
      </c>
    </row>
    <row r="183" spans="1:15" x14ac:dyDescent="0.3">
      <c r="A183" t="str">
        <f>_xlfn.CONCAT(CLDN2!$C183,"-",CLDN2!$B183)</f>
        <v>Small Intestine-20</v>
      </c>
      <c r="B183" s="15">
        <v>20</v>
      </c>
      <c r="C183" s="16" t="s">
        <v>11</v>
      </c>
      <c r="D183" s="16">
        <v>100</v>
      </c>
      <c r="E183" s="16">
        <v>100</v>
      </c>
      <c r="F183" s="16">
        <v>0</v>
      </c>
      <c r="G183" s="16">
        <v>0</v>
      </c>
      <c r="H183" s="16">
        <v>3</v>
      </c>
      <c r="I183" s="16">
        <v>0</v>
      </c>
      <c r="J183" s="16">
        <v>0</v>
      </c>
      <c r="K183" s="16">
        <v>3</v>
      </c>
      <c r="L183" s="16"/>
      <c r="M183" s="36">
        <v>100</v>
      </c>
      <c r="N183" s="36">
        <v>9</v>
      </c>
      <c r="O183" s="17" t="s">
        <v>51</v>
      </c>
    </row>
    <row r="184" spans="1:15" x14ac:dyDescent="0.3">
      <c r="A184" t="str">
        <f>_xlfn.CONCAT(CLDN2!$C184,"-",CLDN2!$B184)</f>
        <v>Large Intestine-20</v>
      </c>
      <c r="B184" s="15">
        <v>20</v>
      </c>
      <c r="C184" s="16" t="s">
        <v>12</v>
      </c>
      <c r="D184" s="16">
        <v>100</v>
      </c>
      <c r="E184" s="16">
        <v>100</v>
      </c>
      <c r="F184" s="16">
        <v>0</v>
      </c>
      <c r="G184" s="16">
        <v>0</v>
      </c>
      <c r="H184" s="16">
        <v>1</v>
      </c>
      <c r="I184" s="16">
        <v>0</v>
      </c>
      <c r="J184" s="16">
        <v>0</v>
      </c>
      <c r="K184" s="16">
        <v>1</v>
      </c>
      <c r="L184" s="16"/>
      <c r="M184" s="36">
        <v>100</v>
      </c>
      <c r="N184" s="36">
        <v>3</v>
      </c>
      <c r="O184" s="17" t="s">
        <v>51</v>
      </c>
    </row>
    <row r="185" spans="1:15" x14ac:dyDescent="0.3">
      <c r="A185" t="str">
        <f>_xlfn.CONCAT(CLDN2!$C185,"-",CLDN2!$B185)</f>
        <v>Rumen-21</v>
      </c>
      <c r="B185" s="11">
        <v>21</v>
      </c>
      <c r="C185" s="12" t="s">
        <v>0</v>
      </c>
      <c r="D185" s="12">
        <v>20</v>
      </c>
      <c r="E185" s="12">
        <v>20</v>
      </c>
      <c r="F185" s="12">
        <v>0</v>
      </c>
      <c r="G185" s="12">
        <v>0</v>
      </c>
      <c r="H185" s="12">
        <v>1</v>
      </c>
      <c r="I185" s="12">
        <v>0</v>
      </c>
      <c r="J185" s="12">
        <v>0</v>
      </c>
      <c r="K185" s="12">
        <v>1</v>
      </c>
      <c r="L185" s="12"/>
      <c r="M185" s="37">
        <v>20</v>
      </c>
      <c r="N185" s="37">
        <v>3</v>
      </c>
      <c r="O185" s="14" t="s">
        <v>51</v>
      </c>
    </row>
    <row r="186" spans="1:15" x14ac:dyDescent="0.3">
      <c r="A186" t="str">
        <f>_xlfn.CONCAT(CLDN2!$C186,"-",CLDN2!$B186)</f>
        <v>Small Intestine-21</v>
      </c>
      <c r="B186" s="11">
        <v>21</v>
      </c>
      <c r="C186" s="12" t="s">
        <v>11</v>
      </c>
      <c r="D186" s="12">
        <v>100</v>
      </c>
      <c r="E186" s="12">
        <v>60</v>
      </c>
      <c r="F186" s="12">
        <v>40</v>
      </c>
      <c r="G186" s="12">
        <v>0</v>
      </c>
      <c r="H186" s="12">
        <v>5</v>
      </c>
      <c r="I186" s="12">
        <v>0</v>
      </c>
      <c r="J186" s="12">
        <v>0</v>
      </c>
      <c r="K186" s="12">
        <v>5</v>
      </c>
      <c r="L186" s="12"/>
      <c r="M186" s="37">
        <v>140</v>
      </c>
      <c r="N186" s="37">
        <v>15</v>
      </c>
      <c r="O186" s="14" t="s">
        <v>51</v>
      </c>
    </row>
    <row r="187" spans="1:15" x14ac:dyDescent="0.3">
      <c r="A187" t="str">
        <f>_xlfn.CONCAT(CLDN2!$C187,"-",CLDN2!$B187)</f>
        <v>Large Intestine-21</v>
      </c>
      <c r="B187" s="11">
        <v>21</v>
      </c>
      <c r="C187" s="12" t="s">
        <v>12</v>
      </c>
      <c r="D187" s="12">
        <v>100</v>
      </c>
      <c r="E187" s="12">
        <v>60</v>
      </c>
      <c r="F187" s="12">
        <v>40</v>
      </c>
      <c r="G187" s="12">
        <v>0</v>
      </c>
      <c r="H187" s="12">
        <v>1</v>
      </c>
      <c r="I187" s="12">
        <v>0</v>
      </c>
      <c r="J187" s="12">
        <v>0</v>
      </c>
      <c r="K187" s="12">
        <v>1</v>
      </c>
      <c r="L187" s="12"/>
      <c r="M187" s="37">
        <v>140</v>
      </c>
      <c r="N187" s="37">
        <v>3</v>
      </c>
      <c r="O187" s="14" t="s">
        <v>51</v>
      </c>
    </row>
    <row r="188" spans="1:15" x14ac:dyDescent="0.3">
      <c r="A188" t="str">
        <f>_xlfn.CONCAT(CLDN2!$C188,"-",CLDN2!$B188)</f>
        <v>Rumen-22</v>
      </c>
      <c r="B188" s="15">
        <v>22</v>
      </c>
      <c r="C188" s="16" t="s">
        <v>0</v>
      </c>
      <c r="D188" s="16">
        <v>0</v>
      </c>
      <c r="E188" s="16">
        <v>0</v>
      </c>
      <c r="F188" s="16">
        <v>0</v>
      </c>
      <c r="G188" s="16">
        <v>0</v>
      </c>
      <c r="H188" s="16">
        <v>0</v>
      </c>
      <c r="I188" s="16">
        <v>0</v>
      </c>
      <c r="J188" s="16">
        <v>0</v>
      </c>
      <c r="K188" s="16">
        <v>0</v>
      </c>
      <c r="L188" s="16"/>
      <c r="M188" s="36">
        <v>0</v>
      </c>
      <c r="N188" s="36">
        <v>0</v>
      </c>
      <c r="O188" s="17" t="s">
        <v>51</v>
      </c>
    </row>
    <row r="189" spans="1:15" x14ac:dyDescent="0.3">
      <c r="A189" t="str">
        <f>_xlfn.CONCAT(CLDN2!$C189,"-",CLDN2!$B189)</f>
        <v>Small Intestine-22</v>
      </c>
      <c r="B189" s="15">
        <v>22</v>
      </c>
      <c r="C189" s="16" t="s">
        <v>11</v>
      </c>
      <c r="D189" s="16">
        <v>100</v>
      </c>
      <c r="E189" s="16">
        <v>80</v>
      </c>
      <c r="F189" s="16">
        <v>20</v>
      </c>
      <c r="G189" s="16">
        <v>0</v>
      </c>
      <c r="H189" s="16">
        <v>1</v>
      </c>
      <c r="I189" s="16">
        <v>0</v>
      </c>
      <c r="J189" s="16">
        <v>0</v>
      </c>
      <c r="K189" s="16">
        <v>1</v>
      </c>
      <c r="L189" s="16"/>
      <c r="M189" s="36">
        <v>120</v>
      </c>
      <c r="N189" s="36">
        <v>3</v>
      </c>
      <c r="O189" s="17" t="s">
        <v>51</v>
      </c>
    </row>
    <row r="190" spans="1:15" x14ac:dyDescent="0.3">
      <c r="B190" s="38">
        <v>22</v>
      </c>
      <c r="C190" s="39" t="s">
        <v>12</v>
      </c>
      <c r="D190" s="39">
        <v>100</v>
      </c>
      <c r="E190" s="39">
        <v>60</v>
      </c>
      <c r="F190" s="39">
        <v>40</v>
      </c>
      <c r="G190" s="39">
        <v>0</v>
      </c>
      <c r="H190" s="39">
        <v>1</v>
      </c>
      <c r="I190" s="39">
        <v>0</v>
      </c>
      <c r="J190" s="39">
        <v>0</v>
      </c>
      <c r="K190" s="39">
        <v>1</v>
      </c>
      <c r="L190" s="39"/>
      <c r="M190" s="40">
        <v>140</v>
      </c>
      <c r="N190" s="40">
        <v>3</v>
      </c>
      <c r="O190" s="41" t="s">
        <v>51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1A699-3D3A-4CB4-9B52-01C96B03D09E}">
  <dimension ref="A1:O1048493"/>
  <sheetViews>
    <sheetView zoomScale="110" zoomScaleNormal="110" workbookViewId="0">
      <pane xSplit="2" ySplit="1" topLeftCell="E164" activePane="bottomRight" state="frozen"/>
      <selection pane="topRight" activeCell="B1" sqref="B1"/>
      <selection pane="bottomLeft" activeCell="A2" sqref="A2"/>
      <selection pane="bottomRight" activeCell="H80" sqref="H80"/>
    </sheetView>
  </sheetViews>
  <sheetFormatPr defaultRowHeight="14.4" x14ac:dyDescent="0.3"/>
  <cols>
    <col min="1" max="1" width="15.44140625" style="2" bestFit="1" customWidth="1"/>
    <col min="2" max="2" width="3" bestFit="1" customWidth="1"/>
    <col min="3" max="3" width="14.44140625" bestFit="1" customWidth="1"/>
    <col min="4" max="4" width="20.109375" customWidth="1"/>
    <col min="5" max="7" width="8.5546875" customWidth="1"/>
    <col min="8" max="8" width="23.33203125" customWidth="1"/>
    <col min="9" max="9" width="9.109375" customWidth="1"/>
    <col min="12" max="12" width="72.6640625" customWidth="1"/>
  </cols>
  <sheetData>
    <row r="1" spans="1:15" ht="21" x14ac:dyDescent="0.3">
      <c r="A1" s="3" t="s">
        <v>34</v>
      </c>
      <c r="B1" s="6" t="s">
        <v>17</v>
      </c>
      <c r="C1" s="7" t="s">
        <v>9</v>
      </c>
      <c r="D1" s="8" t="s">
        <v>1</v>
      </c>
      <c r="E1" s="8" t="s">
        <v>3</v>
      </c>
      <c r="F1" s="8" t="s">
        <v>4</v>
      </c>
      <c r="G1" s="8" t="s">
        <v>5</v>
      </c>
      <c r="H1" s="8" t="s">
        <v>2</v>
      </c>
      <c r="I1" s="8" t="s">
        <v>6</v>
      </c>
      <c r="J1" s="8" t="s">
        <v>7</v>
      </c>
      <c r="K1" s="8" t="s">
        <v>8</v>
      </c>
      <c r="L1" s="9" t="s">
        <v>13</v>
      </c>
      <c r="M1" s="9" t="s">
        <v>14</v>
      </c>
      <c r="N1" s="9" t="s">
        <v>15</v>
      </c>
      <c r="O1" s="10" t="s">
        <v>35</v>
      </c>
    </row>
    <row r="2" spans="1:15" x14ac:dyDescent="0.3">
      <c r="A2" s="2" t="str">
        <f>_xlfn.CONCAT(OCLDN!$C2,"-",OCLDN!$B2)</f>
        <v>Rumen-1</v>
      </c>
      <c r="B2" s="11">
        <v>1</v>
      </c>
      <c r="C2" s="12" t="s">
        <v>0</v>
      </c>
      <c r="D2" s="12">
        <v>100</v>
      </c>
      <c r="E2" s="12">
        <v>10</v>
      </c>
      <c r="F2" s="12">
        <v>20</v>
      </c>
      <c r="G2" s="12">
        <v>70</v>
      </c>
      <c r="H2" s="12">
        <v>0</v>
      </c>
      <c r="I2" s="12">
        <v>0</v>
      </c>
      <c r="J2" s="12">
        <v>0</v>
      </c>
      <c r="K2" s="12">
        <v>0</v>
      </c>
      <c r="L2" s="12"/>
      <c r="M2" s="12">
        <v>260</v>
      </c>
      <c r="N2" s="12">
        <v>0</v>
      </c>
      <c r="O2" s="13" t="s">
        <v>36</v>
      </c>
    </row>
    <row r="3" spans="1:15" x14ac:dyDescent="0.3">
      <c r="A3" s="2" t="str">
        <f>_xlfn.CONCAT(OCLDN!$C3,"-",OCLDN!$B3)</f>
        <v>Small Intestine-1</v>
      </c>
      <c r="B3" s="11">
        <v>1</v>
      </c>
      <c r="C3" s="12" t="s">
        <v>11</v>
      </c>
      <c r="D3" s="12">
        <v>100</v>
      </c>
      <c r="E3" s="12">
        <v>10</v>
      </c>
      <c r="F3" s="12">
        <v>90</v>
      </c>
      <c r="G3" s="12">
        <v>0</v>
      </c>
      <c r="H3" s="12">
        <v>0</v>
      </c>
      <c r="I3" s="12">
        <v>0</v>
      </c>
      <c r="J3" s="12">
        <v>0</v>
      </c>
      <c r="K3" s="12">
        <v>0</v>
      </c>
      <c r="L3" s="12"/>
      <c r="M3" s="12">
        <v>190</v>
      </c>
      <c r="N3" s="12">
        <v>0</v>
      </c>
      <c r="O3" s="14" t="s">
        <v>36</v>
      </c>
    </row>
    <row r="4" spans="1:15" x14ac:dyDescent="0.3">
      <c r="A4" s="2" t="str">
        <f>_xlfn.CONCAT(OCLDN!$C4,"-",OCLDN!$B4)</f>
        <v>Large Intestine-1</v>
      </c>
      <c r="B4" s="11">
        <v>1</v>
      </c>
      <c r="C4" s="12" t="s">
        <v>12</v>
      </c>
      <c r="D4" s="12">
        <v>100</v>
      </c>
      <c r="E4" s="12">
        <v>0</v>
      </c>
      <c r="F4" s="12">
        <v>100</v>
      </c>
      <c r="G4" s="12">
        <v>0</v>
      </c>
      <c r="H4" s="12">
        <v>0</v>
      </c>
      <c r="I4" s="12">
        <v>0</v>
      </c>
      <c r="J4" s="12">
        <v>0</v>
      </c>
      <c r="K4" s="12">
        <v>0</v>
      </c>
      <c r="L4" s="12"/>
      <c r="M4" s="12">
        <v>200</v>
      </c>
      <c r="N4" s="12">
        <v>0</v>
      </c>
      <c r="O4" s="14" t="s">
        <v>36</v>
      </c>
    </row>
    <row r="5" spans="1:15" x14ac:dyDescent="0.3">
      <c r="A5" s="2" t="str">
        <f>_xlfn.CONCAT(OCLDN!$C5,"-",OCLDN!$B5)</f>
        <v>Rumen-2</v>
      </c>
      <c r="B5" s="15">
        <v>2</v>
      </c>
      <c r="C5" s="16" t="s">
        <v>0</v>
      </c>
      <c r="D5" s="16">
        <v>100</v>
      </c>
      <c r="E5" s="16">
        <v>10</v>
      </c>
      <c r="F5" s="16">
        <v>20</v>
      </c>
      <c r="G5" s="16">
        <v>70</v>
      </c>
      <c r="H5" s="16">
        <v>0</v>
      </c>
      <c r="I5" s="16">
        <v>0</v>
      </c>
      <c r="J5" s="16">
        <v>0</v>
      </c>
      <c r="K5" s="16">
        <v>0</v>
      </c>
      <c r="L5" s="16"/>
      <c r="M5" s="16">
        <v>260</v>
      </c>
      <c r="N5" s="16">
        <v>0</v>
      </c>
      <c r="O5" s="17" t="s">
        <v>36</v>
      </c>
    </row>
    <row r="6" spans="1:15" x14ac:dyDescent="0.3">
      <c r="A6" s="2" t="str">
        <f>_xlfn.CONCAT(OCLDN!$C6,"-",OCLDN!$B6)</f>
        <v>Small Intestine-2</v>
      </c>
      <c r="B6" s="15">
        <v>2</v>
      </c>
      <c r="C6" s="16" t="s">
        <v>11</v>
      </c>
      <c r="D6" s="16">
        <v>100</v>
      </c>
      <c r="E6" s="16">
        <v>0</v>
      </c>
      <c r="F6" s="16">
        <v>80</v>
      </c>
      <c r="G6" s="16">
        <v>20</v>
      </c>
      <c r="H6" s="16">
        <v>0</v>
      </c>
      <c r="I6" s="16">
        <v>0</v>
      </c>
      <c r="J6" s="16">
        <v>0</v>
      </c>
      <c r="K6" s="16">
        <v>0</v>
      </c>
      <c r="L6" s="16"/>
      <c r="M6" s="16">
        <v>220</v>
      </c>
      <c r="N6" s="16">
        <v>0</v>
      </c>
      <c r="O6" s="17" t="s">
        <v>36</v>
      </c>
    </row>
    <row r="7" spans="1:15" x14ac:dyDescent="0.3">
      <c r="A7" s="2" t="str">
        <f>_xlfn.CONCAT(OCLDN!$C7,"-",OCLDN!$B7)</f>
        <v>Large Intestine-2</v>
      </c>
      <c r="B7" s="15">
        <v>2</v>
      </c>
      <c r="C7" s="16" t="s">
        <v>12</v>
      </c>
      <c r="D7" s="16">
        <v>100</v>
      </c>
      <c r="E7" s="16">
        <v>0</v>
      </c>
      <c r="F7" s="16">
        <v>100</v>
      </c>
      <c r="G7" s="16">
        <v>0</v>
      </c>
      <c r="H7" s="16">
        <v>0</v>
      </c>
      <c r="I7" s="16">
        <v>0</v>
      </c>
      <c r="J7" s="16">
        <v>0</v>
      </c>
      <c r="K7" s="16">
        <v>0</v>
      </c>
      <c r="L7" s="16"/>
      <c r="M7" s="16">
        <v>200</v>
      </c>
      <c r="N7" s="16">
        <v>0</v>
      </c>
      <c r="O7" s="17" t="s">
        <v>36</v>
      </c>
    </row>
    <row r="8" spans="1:15" x14ac:dyDescent="0.3">
      <c r="A8" s="2" t="str">
        <f>_xlfn.CONCAT(OCLDN!$C8,"-",OCLDN!$B8)</f>
        <v>Rumen-3</v>
      </c>
      <c r="B8" s="11">
        <v>3</v>
      </c>
      <c r="C8" s="12" t="s">
        <v>0</v>
      </c>
      <c r="D8" s="12">
        <v>100</v>
      </c>
      <c r="E8" s="12">
        <v>10</v>
      </c>
      <c r="F8" s="12">
        <v>20</v>
      </c>
      <c r="G8" s="12">
        <v>70</v>
      </c>
      <c r="H8" s="12">
        <v>0</v>
      </c>
      <c r="I8" s="12">
        <v>0</v>
      </c>
      <c r="J8" s="12">
        <v>0</v>
      </c>
      <c r="K8" s="12">
        <v>0</v>
      </c>
      <c r="L8" s="12"/>
      <c r="M8" s="12">
        <v>260</v>
      </c>
      <c r="N8" s="12">
        <v>0</v>
      </c>
      <c r="O8" s="14" t="s">
        <v>36</v>
      </c>
    </row>
    <row r="9" spans="1:15" x14ac:dyDescent="0.3">
      <c r="A9" s="2" t="str">
        <f>_xlfn.CONCAT(OCLDN!$C9,"-",OCLDN!$B9)</f>
        <v>Small Intestine-3</v>
      </c>
      <c r="B9" s="11">
        <v>3</v>
      </c>
      <c r="C9" s="12" t="s">
        <v>11</v>
      </c>
      <c r="D9" s="12">
        <v>100</v>
      </c>
      <c r="E9" s="12">
        <v>0</v>
      </c>
      <c r="F9" s="12">
        <v>80</v>
      </c>
      <c r="G9" s="12">
        <v>20</v>
      </c>
      <c r="H9" s="12">
        <v>0</v>
      </c>
      <c r="I9" s="12">
        <v>0</v>
      </c>
      <c r="J9" s="12">
        <v>0</v>
      </c>
      <c r="K9" s="12">
        <v>0</v>
      </c>
      <c r="L9" s="12"/>
      <c r="M9" s="12">
        <v>220</v>
      </c>
      <c r="N9" s="12">
        <v>0</v>
      </c>
      <c r="O9" s="14" t="s">
        <v>36</v>
      </c>
    </row>
    <row r="10" spans="1:15" x14ac:dyDescent="0.3">
      <c r="A10" s="2" t="str">
        <f>_xlfn.CONCAT(OCLDN!$C10,"-",OCLDN!$B10)</f>
        <v>Large Intestine-3</v>
      </c>
      <c r="B10" s="11">
        <v>3</v>
      </c>
      <c r="C10" s="12" t="s">
        <v>12</v>
      </c>
      <c r="D10" s="12">
        <v>100</v>
      </c>
      <c r="E10" s="12">
        <v>0</v>
      </c>
      <c r="F10" s="12">
        <v>100</v>
      </c>
      <c r="G10" s="12">
        <v>0</v>
      </c>
      <c r="H10" s="12">
        <v>0</v>
      </c>
      <c r="I10" s="12">
        <v>0</v>
      </c>
      <c r="J10" s="12">
        <v>0</v>
      </c>
      <c r="K10" s="12">
        <v>0</v>
      </c>
      <c r="L10" s="12"/>
      <c r="M10" s="12">
        <v>200</v>
      </c>
      <c r="N10" s="12">
        <v>0</v>
      </c>
      <c r="O10" s="14" t="s">
        <v>36</v>
      </c>
    </row>
    <row r="11" spans="1:15" x14ac:dyDescent="0.3">
      <c r="A11" s="2" t="str">
        <f>_xlfn.CONCAT(OCLDN!$C11,"-",OCLDN!$B11)</f>
        <v>Rumen-4</v>
      </c>
      <c r="B11" s="15">
        <v>4</v>
      </c>
      <c r="C11" s="16" t="s">
        <v>0</v>
      </c>
      <c r="D11" s="16">
        <v>90</v>
      </c>
      <c r="E11" s="16">
        <v>0</v>
      </c>
      <c r="F11" s="16">
        <v>20</v>
      </c>
      <c r="G11" s="16">
        <v>70</v>
      </c>
      <c r="H11" s="16">
        <v>0</v>
      </c>
      <c r="I11" s="16">
        <v>0</v>
      </c>
      <c r="J11" s="16">
        <v>0</v>
      </c>
      <c r="K11" s="16">
        <v>0</v>
      </c>
      <c r="L11" s="16"/>
      <c r="M11" s="16">
        <v>250</v>
      </c>
      <c r="N11" s="16">
        <v>0</v>
      </c>
      <c r="O11" s="17" t="s">
        <v>36</v>
      </c>
    </row>
    <row r="12" spans="1:15" x14ac:dyDescent="0.3">
      <c r="A12" s="2" t="str">
        <f>_xlfn.CONCAT(OCLDN!$C12,"-",OCLDN!$B12)</f>
        <v>Small Intestine-4</v>
      </c>
      <c r="B12" s="15">
        <v>4</v>
      </c>
      <c r="C12" s="16" t="s">
        <v>11</v>
      </c>
      <c r="D12" s="16">
        <v>100</v>
      </c>
      <c r="E12" s="16">
        <v>0</v>
      </c>
      <c r="F12" s="16">
        <v>100</v>
      </c>
      <c r="G12" s="16">
        <v>0</v>
      </c>
      <c r="H12" s="16">
        <v>0</v>
      </c>
      <c r="I12" s="16">
        <v>0</v>
      </c>
      <c r="J12" s="16">
        <v>0</v>
      </c>
      <c r="K12" s="16">
        <v>0</v>
      </c>
      <c r="L12" s="16"/>
      <c r="M12" s="16">
        <v>200</v>
      </c>
      <c r="N12" s="16">
        <v>0</v>
      </c>
      <c r="O12" s="17" t="s">
        <v>36</v>
      </c>
    </row>
    <row r="13" spans="1:15" x14ac:dyDescent="0.3">
      <c r="A13" s="2" t="str">
        <f>_xlfn.CONCAT(OCLDN!$C13,"-",OCLDN!$B13)</f>
        <v>Large Intestine-4</v>
      </c>
      <c r="B13" s="15">
        <v>4</v>
      </c>
      <c r="C13" s="16" t="s">
        <v>12</v>
      </c>
      <c r="D13" s="16">
        <v>100</v>
      </c>
      <c r="E13" s="16">
        <v>0</v>
      </c>
      <c r="F13" s="16">
        <v>20</v>
      </c>
      <c r="G13" s="16">
        <v>80</v>
      </c>
      <c r="H13" s="16">
        <v>0</v>
      </c>
      <c r="I13" s="16">
        <v>0</v>
      </c>
      <c r="J13" s="16">
        <v>0</v>
      </c>
      <c r="K13" s="16">
        <v>0</v>
      </c>
      <c r="L13" s="16"/>
      <c r="M13" s="16">
        <v>280</v>
      </c>
      <c r="N13" s="16">
        <v>0</v>
      </c>
      <c r="O13" s="17" t="s">
        <v>36</v>
      </c>
    </row>
    <row r="14" spans="1:15" x14ac:dyDescent="0.3">
      <c r="A14" s="2" t="str">
        <f>_xlfn.CONCAT(OCLDN!$C14,"-",OCLDN!$B14)</f>
        <v>Rumen-6</v>
      </c>
      <c r="B14" s="11">
        <v>6</v>
      </c>
      <c r="C14" s="12" t="s">
        <v>0</v>
      </c>
      <c r="D14" s="12">
        <v>100</v>
      </c>
      <c r="E14" s="12">
        <v>0</v>
      </c>
      <c r="F14" s="12">
        <v>20</v>
      </c>
      <c r="G14" s="12">
        <v>80</v>
      </c>
      <c r="H14" s="12">
        <v>0</v>
      </c>
      <c r="I14" s="12">
        <v>0</v>
      </c>
      <c r="J14" s="12">
        <v>0</v>
      </c>
      <c r="K14" s="12">
        <v>0</v>
      </c>
      <c r="L14" s="12" t="s">
        <v>19</v>
      </c>
      <c r="M14" s="12">
        <v>280</v>
      </c>
      <c r="N14" s="12">
        <v>0</v>
      </c>
      <c r="O14" s="14" t="s">
        <v>36</v>
      </c>
    </row>
    <row r="15" spans="1:15" x14ac:dyDescent="0.3">
      <c r="A15" s="2" t="str">
        <f>_xlfn.CONCAT(OCLDN!$C15,"-",OCLDN!$B15)</f>
        <v>Small Intestine-6</v>
      </c>
      <c r="B15" s="11">
        <v>6</v>
      </c>
      <c r="C15" s="12" t="s">
        <v>11</v>
      </c>
      <c r="D15" s="12">
        <v>100</v>
      </c>
      <c r="E15" s="12">
        <v>0</v>
      </c>
      <c r="F15" s="12">
        <v>70</v>
      </c>
      <c r="G15" s="12">
        <v>30</v>
      </c>
      <c r="H15" s="12">
        <v>0</v>
      </c>
      <c r="I15" s="12">
        <v>0</v>
      </c>
      <c r="J15" s="12">
        <v>0</v>
      </c>
      <c r="K15" s="12">
        <v>0</v>
      </c>
      <c r="L15" s="12"/>
      <c r="M15" s="12">
        <v>230</v>
      </c>
      <c r="N15" s="12">
        <v>0</v>
      </c>
      <c r="O15" s="14" t="s">
        <v>36</v>
      </c>
    </row>
    <row r="16" spans="1:15" x14ac:dyDescent="0.3">
      <c r="A16" s="2" t="str">
        <f>_xlfn.CONCAT(OCLDN!$C16,"-",OCLDN!$B16)</f>
        <v>Large Intestine-6</v>
      </c>
      <c r="B16" s="11">
        <v>6</v>
      </c>
      <c r="C16" s="12" t="s">
        <v>12</v>
      </c>
      <c r="D16" s="12">
        <v>100</v>
      </c>
      <c r="E16" s="12">
        <v>0</v>
      </c>
      <c r="F16" s="12">
        <v>100</v>
      </c>
      <c r="G16" s="12">
        <v>0</v>
      </c>
      <c r="H16" s="12">
        <v>0</v>
      </c>
      <c r="I16" s="12">
        <v>0</v>
      </c>
      <c r="J16" s="12">
        <v>0</v>
      </c>
      <c r="K16" s="12">
        <v>0</v>
      </c>
      <c r="L16" s="12"/>
      <c r="M16" s="12">
        <v>200</v>
      </c>
      <c r="N16" s="12">
        <v>0</v>
      </c>
      <c r="O16" s="14" t="s">
        <v>36</v>
      </c>
    </row>
    <row r="17" spans="1:15" x14ac:dyDescent="0.3">
      <c r="A17" s="2" t="str">
        <f>_xlfn.CONCAT(OCLDN!$C17,"-",OCLDN!$B17)</f>
        <v>Rumen-7</v>
      </c>
      <c r="B17" s="15">
        <v>7</v>
      </c>
      <c r="C17" s="16" t="s">
        <v>0</v>
      </c>
      <c r="D17" s="16">
        <v>90</v>
      </c>
      <c r="E17" s="16">
        <v>20</v>
      </c>
      <c r="F17" s="16">
        <v>70</v>
      </c>
      <c r="G17" s="16">
        <v>0</v>
      </c>
      <c r="H17" s="16">
        <v>0</v>
      </c>
      <c r="I17" s="16">
        <v>0</v>
      </c>
      <c r="J17" s="16">
        <v>0</v>
      </c>
      <c r="K17" s="16">
        <v>0</v>
      </c>
      <c r="L17" s="16"/>
      <c r="M17" s="16">
        <v>160</v>
      </c>
      <c r="N17" s="16">
        <v>0</v>
      </c>
      <c r="O17" s="17" t="s">
        <v>36</v>
      </c>
    </row>
    <row r="18" spans="1:15" x14ac:dyDescent="0.3">
      <c r="A18" s="2" t="str">
        <f>_xlfn.CONCAT(OCLDN!$C18,"-",OCLDN!$B18)</f>
        <v>Small Intestine-7</v>
      </c>
      <c r="B18" s="15">
        <v>7</v>
      </c>
      <c r="C18" s="16" t="s">
        <v>11</v>
      </c>
      <c r="D18" s="16">
        <v>100</v>
      </c>
      <c r="E18" s="16">
        <v>0</v>
      </c>
      <c r="F18" s="16">
        <v>80</v>
      </c>
      <c r="G18" s="16">
        <v>20</v>
      </c>
      <c r="H18" s="16">
        <v>0</v>
      </c>
      <c r="I18" s="16">
        <v>0</v>
      </c>
      <c r="J18" s="16">
        <v>0</v>
      </c>
      <c r="K18" s="16">
        <v>0</v>
      </c>
      <c r="L18" s="16"/>
      <c r="M18" s="16">
        <v>220</v>
      </c>
      <c r="N18" s="16">
        <v>0</v>
      </c>
      <c r="O18" s="17" t="s">
        <v>36</v>
      </c>
    </row>
    <row r="19" spans="1:15" x14ac:dyDescent="0.3">
      <c r="A19" s="2" t="str">
        <f>_xlfn.CONCAT(OCLDN!$C19,"-",OCLDN!$B19)</f>
        <v>Large Intestine-7</v>
      </c>
      <c r="B19" s="15">
        <v>7</v>
      </c>
      <c r="C19" s="16" t="s">
        <v>12</v>
      </c>
      <c r="D19" s="16">
        <v>100</v>
      </c>
      <c r="E19" s="16">
        <v>0</v>
      </c>
      <c r="F19" s="16">
        <v>90</v>
      </c>
      <c r="G19" s="16">
        <v>10</v>
      </c>
      <c r="H19" s="16">
        <v>0</v>
      </c>
      <c r="I19" s="16">
        <v>0</v>
      </c>
      <c r="J19" s="16">
        <v>0</v>
      </c>
      <c r="K19" s="16">
        <v>0</v>
      </c>
      <c r="L19" s="16"/>
      <c r="M19" s="16">
        <v>210</v>
      </c>
      <c r="N19" s="16">
        <v>0</v>
      </c>
      <c r="O19" s="17" t="s">
        <v>36</v>
      </c>
    </row>
    <row r="20" spans="1:15" x14ac:dyDescent="0.3">
      <c r="A20" s="2" t="str">
        <f>_xlfn.CONCAT(OCLDN!$C20,"-",OCLDN!$B20)</f>
        <v>Rumen-8</v>
      </c>
      <c r="B20" s="11">
        <v>8</v>
      </c>
      <c r="C20" s="12" t="s">
        <v>0</v>
      </c>
      <c r="D20" s="12">
        <v>100</v>
      </c>
      <c r="E20" s="12">
        <v>10</v>
      </c>
      <c r="F20" s="12">
        <v>20</v>
      </c>
      <c r="G20" s="12">
        <v>70</v>
      </c>
      <c r="H20" s="12">
        <v>0</v>
      </c>
      <c r="I20" s="12">
        <v>0</v>
      </c>
      <c r="J20" s="12">
        <v>0</v>
      </c>
      <c r="K20" s="12">
        <v>0</v>
      </c>
      <c r="L20" s="12"/>
      <c r="M20" s="12">
        <v>260</v>
      </c>
      <c r="N20" s="12">
        <v>0</v>
      </c>
      <c r="O20" s="14" t="s">
        <v>36</v>
      </c>
    </row>
    <row r="21" spans="1:15" x14ac:dyDescent="0.3">
      <c r="A21" s="2" t="str">
        <f>_xlfn.CONCAT(OCLDN!$C21,"-",OCLDN!$B21)</f>
        <v>Small Intestine-8</v>
      </c>
      <c r="B21" s="11">
        <v>8</v>
      </c>
      <c r="C21" s="12" t="s">
        <v>11</v>
      </c>
      <c r="D21" s="12">
        <v>100</v>
      </c>
      <c r="E21" s="12">
        <v>0</v>
      </c>
      <c r="F21" s="12">
        <v>100</v>
      </c>
      <c r="G21" s="12">
        <v>0</v>
      </c>
      <c r="H21" s="12">
        <v>0</v>
      </c>
      <c r="I21" s="12">
        <v>0</v>
      </c>
      <c r="J21" s="12">
        <v>0</v>
      </c>
      <c r="K21" s="12">
        <v>0</v>
      </c>
      <c r="L21" s="12"/>
      <c r="M21" s="12">
        <v>200</v>
      </c>
      <c r="N21" s="12">
        <v>0</v>
      </c>
      <c r="O21" s="14" t="s">
        <v>36</v>
      </c>
    </row>
    <row r="22" spans="1:15" x14ac:dyDescent="0.3">
      <c r="A22" s="2" t="str">
        <f>_xlfn.CONCAT(OCLDN!$C22,"-",OCLDN!$B22)</f>
        <v>Large Intestine-8</v>
      </c>
      <c r="B22" s="11">
        <v>8</v>
      </c>
      <c r="C22" s="12" t="s">
        <v>12</v>
      </c>
      <c r="D22" s="12">
        <v>100</v>
      </c>
      <c r="E22" s="12">
        <v>0</v>
      </c>
      <c r="F22" s="12">
        <v>90</v>
      </c>
      <c r="G22" s="12">
        <v>10</v>
      </c>
      <c r="H22" s="12">
        <v>0</v>
      </c>
      <c r="I22" s="12">
        <v>0</v>
      </c>
      <c r="J22" s="12">
        <v>0</v>
      </c>
      <c r="K22" s="12">
        <v>0</v>
      </c>
      <c r="L22" s="12"/>
      <c r="M22" s="12">
        <v>210</v>
      </c>
      <c r="N22" s="12">
        <v>0</v>
      </c>
      <c r="O22" s="14" t="s">
        <v>36</v>
      </c>
    </row>
    <row r="23" spans="1:15" x14ac:dyDescent="0.3">
      <c r="A23" s="2" t="str">
        <f>_xlfn.CONCAT(OCLDN!$C23,"-",OCLDN!$B23)</f>
        <v>Rumen-9</v>
      </c>
      <c r="B23" s="15">
        <v>9</v>
      </c>
      <c r="C23" s="16" t="s">
        <v>0</v>
      </c>
      <c r="D23" s="16">
        <v>80</v>
      </c>
      <c r="E23" s="16">
        <v>0</v>
      </c>
      <c r="F23" s="16">
        <v>80</v>
      </c>
      <c r="G23" s="16">
        <v>0</v>
      </c>
      <c r="H23" s="16">
        <v>0</v>
      </c>
      <c r="I23" s="16">
        <v>0</v>
      </c>
      <c r="J23" s="16">
        <v>0</v>
      </c>
      <c r="K23" s="16">
        <v>0</v>
      </c>
      <c r="L23" s="16"/>
      <c r="M23" s="16">
        <v>160</v>
      </c>
      <c r="N23" s="16">
        <v>0</v>
      </c>
      <c r="O23" s="17" t="s">
        <v>36</v>
      </c>
    </row>
    <row r="24" spans="1:15" x14ac:dyDescent="0.3">
      <c r="A24" s="2" t="str">
        <f>_xlfn.CONCAT(OCLDN!$C24,"-",OCLDN!$B24)</f>
        <v>Small Intestine-9</v>
      </c>
      <c r="B24" s="15">
        <v>9</v>
      </c>
      <c r="C24" s="16" t="s">
        <v>11</v>
      </c>
      <c r="D24" s="16">
        <v>100</v>
      </c>
      <c r="E24" s="16">
        <v>0</v>
      </c>
      <c r="F24" s="16">
        <v>90</v>
      </c>
      <c r="G24" s="16">
        <v>10</v>
      </c>
      <c r="H24" s="16">
        <v>0</v>
      </c>
      <c r="I24" s="16">
        <v>0</v>
      </c>
      <c r="J24" s="16">
        <v>0</v>
      </c>
      <c r="K24" s="16">
        <v>0</v>
      </c>
      <c r="L24" s="16"/>
      <c r="M24" s="16">
        <v>210</v>
      </c>
      <c r="N24" s="16">
        <v>0</v>
      </c>
      <c r="O24" s="17" t="s">
        <v>36</v>
      </c>
    </row>
    <row r="25" spans="1:15" x14ac:dyDescent="0.3">
      <c r="A25" s="2" t="str">
        <f>_xlfn.CONCAT(OCLDN!$C25,"-",OCLDN!$B25)</f>
        <v>Large Intestine-9</v>
      </c>
      <c r="B25" s="15">
        <v>9</v>
      </c>
      <c r="C25" s="16" t="s">
        <v>12</v>
      </c>
      <c r="D25" s="16">
        <v>100</v>
      </c>
      <c r="E25" s="16">
        <v>30</v>
      </c>
      <c r="F25" s="16">
        <v>70</v>
      </c>
      <c r="G25" s="16">
        <v>0</v>
      </c>
      <c r="H25" s="16">
        <v>0</v>
      </c>
      <c r="I25" s="16">
        <v>0</v>
      </c>
      <c r="J25" s="16">
        <v>0</v>
      </c>
      <c r="K25" s="16">
        <v>0</v>
      </c>
      <c r="L25" s="16"/>
      <c r="M25" s="16">
        <v>170</v>
      </c>
      <c r="N25" s="16">
        <v>0</v>
      </c>
      <c r="O25" s="17" t="s">
        <v>36</v>
      </c>
    </row>
    <row r="26" spans="1:15" x14ac:dyDescent="0.3">
      <c r="A26" s="2" t="str">
        <f>_xlfn.CONCAT(OCLDN!$C26,"-",OCLDN!$B26)</f>
        <v>Rumen-10</v>
      </c>
      <c r="B26" s="11">
        <v>10</v>
      </c>
      <c r="C26" s="12" t="s">
        <v>0</v>
      </c>
      <c r="D26" s="12">
        <v>90</v>
      </c>
      <c r="E26" s="12">
        <v>0</v>
      </c>
      <c r="F26" s="12">
        <v>90</v>
      </c>
      <c r="G26" s="12">
        <v>0</v>
      </c>
      <c r="H26" s="12">
        <v>0</v>
      </c>
      <c r="I26" s="12">
        <v>0</v>
      </c>
      <c r="J26" s="12">
        <v>0</v>
      </c>
      <c r="K26" s="12">
        <v>0</v>
      </c>
      <c r="L26" s="12"/>
      <c r="M26" s="12">
        <v>180</v>
      </c>
      <c r="N26" s="12">
        <v>0</v>
      </c>
      <c r="O26" s="14" t="s">
        <v>36</v>
      </c>
    </row>
    <row r="27" spans="1:15" x14ac:dyDescent="0.3">
      <c r="A27" s="2" t="str">
        <f>_xlfn.CONCAT(OCLDN!$C27,"-",OCLDN!$B27)</f>
        <v>Small Intestine-10</v>
      </c>
      <c r="B27" s="11">
        <v>10</v>
      </c>
      <c r="C27" s="12" t="s">
        <v>11</v>
      </c>
      <c r="D27" s="12">
        <v>100</v>
      </c>
      <c r="E27" s="12">
        <v>0</v>
      </c>
      <c r="F27" s="12">
        <v>60</v>
      </c>
      <c r="G27" s="12">
        <v>40</v>
      </c>
      <c r="H27" s="12">
        <v>0</v>
      </c>
      <c r="I27" s="12">
        <v>0</v>
      </c>
      <c r="J27" s="12">
        <v>0</v>
      </c>
      <c r="K27" s="12">
        <v>0</v>
      </c>
      <c r="L27" s="12"/>
      <c r="M27" s="12">
        <v>240</v>
      </c>
      <c r="N27" s="12">
        <v>0</v>
      </c>
      <c r="O27" s="14" t="s">
        <v>36</v>
      </c>
    </row>
    <row r="28" spans="1:15" x14ac:dyDescent="0.3">
      <c r="A28" s="2" t="str">
        <f>_xlfn.CONCAT(OCLDN!$C28,"-",OCLDN!$B28)</f>
        <v>Large Intestine-10</v>
      </c>
      <c r="B28" s="11">
        <v>10</v>
      </c>
      <c r="C28" s="12" t="s">
        <v>12</v>
      </c>
      <c r="D28" s="12">
        <v>100</v>
      </c>
      <c r="E28" s="12">
        <v>30</v>
      </c>
      <c r="F28" s="12">
        <v>70</v>
      </c>
      <c r="G28" s="12">
        <v>0</v>
      </c>
      <c r="H28" s="12">
        <v>0</v>
      </c>
      <c r="I28" s="12">
        <v>0</v>
      </c>
      <c r="J28" s="12">
        <v>0</v>
      </c>
      <c r="K28" s="12">
        <v>0</v>
      </c>
      <c r="L28" s="12"/>
      <c r="M28" s="12">
        <v>170</v>
      </c>
      <c r="N28" s="12">
        <v>0</v>
      </c>
      <c r="O28" s="14" t="s">
        <v>36</v>
      </c>
    </row>
    <row r="29" spans="1:15" x14ac:dyDescent="0.3">
      <c r="A29" s="2" t="str">
        <f>_xlfn.CONCAT(OCLDN!$C29,"-",OCLDN!$B29)</f>
        <v>Rumen-11</v>
      </c>
      <c r="B29" s="15">
        <v>11</v>
      </c>
      <c r="C29" s="16" t="s">
        <v>0</v>
      </c>
      <c r="D29" s="16">
        <v>90</v>
      </c>
      <c r="E29" s="16">
        <v>0</v>
      </c>
      <c r="F29" s="16">
        <v>70</v>
      </c>
      <c r="G29" s="16">
        <v>20</v>
      </c>
      <c r="H29" s="16">
        <v>0</v>
      </c>
      <c r="I29" s="16">
        <v>0</v>
      </c>
      <c r="J29" s="16">
        <v>0</v>
      </c>
      <c r="K29" s="16">
        <v>0</v>
      </c>
      <c r="L29" s="16"/>
      <c r="M29" s="16">
        <v>200</v>
      </c>
      <c r="N29" s="16">
        <v>0</v>
      </c>
      <c r="O29" s="17" t="s">
        <v>36</v>
      </c>
    </row>
    <row r="30" spans="1:15" x14ac:dyDescent="0.3">
      <c r="A30" s="2" t="str">
        <f>_xlfn.CONCAT(OCLDN!$C30,"-",OCLDN!$B30)</f>
        <v>Small Intestine-11</v>
      </c>
      <c r="B30" s="15">
        <v>11</v>
      </c>
      <c r="C30" s="16" t="s">
        <v>11</v>
      </c>
      <c r="D30" s="16">
        <v>40</v>
      </c>
      <c r="E30" s="16">
        <v>30</v>
      </c>
      <c r="F30" s="16">
        <v>10</v>
      </c>
      <c r="G30" s="16">
        <v>0</v>
      </c>
      <c r="H30" s="16">
        <v>0</v>
      </c>
      <c r="I30" s="16">
        <v>0</v>
      </c>
      <c r="J30" s="16">
        <v>0</v>
      </c>
      <c r="K30" s="16">
        <v>0</v>
      </c>
      <c r="L30" s="16" t="s">
        <v>27</v>
      </c>
      <c r="M30" s="16">
        <v>50</v>
      </c>
      <c r="N30" s="16">
        <v>0</v>
      </c>
      <c r="O30" s="17" t="s">
        <v>36</v>
      </c>
    </row>
    <row r="31" spans="1:15" x14ac:dyDescent="0.3">
      <c r="A31" s="2" t="str">
        <f>_xlfn.CONCAT(OCLDN!$C31,"-",OCLDN!$B31)</f>
        <v>Large Intestine-11</v>
      </c>
      <c r="B31" s="15">
        <v>11</v>
      </c>
      <c r="C31" s="16" t="s">
        <v>12</v>
      </c>
      <c r="D31" s="16">
        <v>100</v>
      </c>
      <c r="E31" s="16">
        <v>0</v>
      </c>
      <c r="F31" s="16">
        <v>100</v>
      </c>
      <c r="G31" s="16">
        <v>0</v>
      </c>
      <c r="H31" s="16">
        <v>0</v>
      </c>
      <c r="I31" s="16">
        <v>0</v>
      </c>
      <c r="J31" s="16">
        <v>0</v>
      </c>
      <c r="K31" s="16">
        <v>0</v>
      </c>
      <c r="L31" s="16"/>
      <c r="M31" s="16">
        <v>200</v>
      </c>
      <c r="N31" s="16">
        <v>0</v>
      </c>
      <c r="O31" s="17" t="s">
        <v>36</v>
      </c>
    </row>
    <row r="32" spans="1:15" x14ac:dyDescent="0.3">
      <c r="A32" s="2" t="str">
        <f>_xlfn.CONCAT(OCLDN!$C32,"-",OCLDN!$B32)</f>
        <v>Rumen-12</v>
      </c>
      <c r="B32" s="11">
        <v>12</v>
      </c>
      <c r="C32" s="12" t="s">
        <v>0</v>
      </c>
      <c r="D32" s="12">
        <v>90</v>
      </c>
      <c r="E32" s="12">
        <v>0</v>
      </c>
      <c r="F32" s="12">
        <v>10</v>
      </c>
      <c r="G32" s="12">
        <v>80</v>
      </c>
      <c r="H32" s="12">
        <v>0</v>
      </c>
      <c r="I32" s="12">
        <v>0</v>
      </c>
      <c r="J32" s="12">
        <v>0</v>
      </c>
      <c r="K32" s="12">
        <v>0</v>
      </c>
      <c r="L32" s="12"/>
      <c r="M32" s="12">
        <v>260</v>
      </c>
      <c r="N32" s="12">
        <v>0</v>
      </c>
      <c r="O32" s="14" t="s">
        <v>36</v>
      </c>
    </row>
    <row r="33" spans="1:15" x14ac:dyDescent="0.3">
      <c r="A33" s="2" t="str">
        <f>_xlfn.CONCAT(OCLDN!$C33,"-",OCLDN!$B33)</f>
        <v>Small Intestine-12</v>
      </c>
      <c r="B33" s="11">
        <v>12</v>
      </c>
      <c r="C33" s="12" t="s">
        <v>11</v>
      </c>
      <c r="D33" s="12">
        <v>100</v>
      </c>
      <c r="E33" s="12">
        <v>0</v>
      </c>
      <c r="F33" s="12">
        <v>90</v>
      </c>
      <c r="G33" s="12">
        <v>10</v>
      </c>
      <c r="H33" s="12">
        <v>0</v>
      </c>
      <c r="I33" s="12">
        <v>0</v>
      </c>
      <c r="J33" s="12">
        <v>0</v>
      </c>
      <c r="K33" s="12">
        <v>0</v>
      </c>
      <c r="L33" s="12"/>
      <c r="M33" s="12">
        <v>210</v>
      </c>
      <c r="N33" s="12">
        <v>0</v>
      </c>
      <c r="O33" s="14" t="s">
        <v>36</v>
      </c>
    </row>
    <row r="34" spans="1:15" x14ac:dyDescent="0.3">
      <c r="A34" s="2" t="str">
        <f>_xlfn.CONCAT(OCLDN!$C34,"-",OCLDN!$B34)</f>
        <v>Large Intestine-12</v>
      </c>
      <c r="B34" s="11">
        <v>12</v>
      </c>
      <c r="C34" s="12" t="s">
        <v>12</v>
      </c>
      <c r="D34" s="12" t="s">
        <v>23</v>
      </c>
      <c r="E34" s="12" t="s">
        <v>23</v>
      </c>
      <c r="F34" s="12" t="s">
        <v>23</v>
      </c>
      <c r="G34" s="12" t="s">
        <v>23</v>
      </c>
      <c r="H34" s="12" t="s">
        <v>23</v>
      </c>
      <c r="I34" s="12" t="s">
        <v>23</v>
      </c>
      <c r="J34" s="12" t="s">
        <v>23</v>
      </c>
      <c r="K34" s="12" t="s">
        <v>23</v>
      </c>
      <c r="L34" s="12" t="s">
        <v>24</v>
      </c>
      <c r="M34" s="12" t="e">
        <v>#VALUE!</v>
      </c>
      <c r="N34" s="12" t="e">
        <v>#VALUE!</v>
      </c>
      <c r="O34" s="14" t="s">
        <v>36</v>
      </c>
    </row>
    <row r="35" spans="1:15" x14ac:dyDescent="0.3">
      <c r="A35" s="2" t="str">
        <f>_xlfn.CONCAT(OCLDN!$C35,"-",OCLDN!$B35)</f>
        <v>Rumen-13</v>
      </c>
      <c r="B35" s="15">
        <v>13</v>
      </c>
      <c r="C35" s="16" t="s">
        <v>0</v>
      </c>
      <c r="D35" s="16">
        <v>90</v>
      </c>
      <c r="E35" s="16">
        <v>0</v>
      </c>
      <c r="F35" s="16">
        <v>10</v>
      </c>
      <c r="G35" s="16">
        <v>80</v>
      </c>
      <c r="H35" s="16">
        <v>0</v>
      </c>
      <c r="I35" s="16">
        <v>0</v>
      </c>
      <c r="J35" s="16">
        <v>0</v>
      </c>
      <c r="K35" s="16">
        <v>0</v>
      </c>
      <c r="L35" s="16"/>
      <c r="M35" s="16">
        <v>260</v>
      </c>
      <c r="N35" s="16">
        <v>0</v>
      </c>
      <c r="O35" s="17" t="s">
        <v>36</v>
      </c>
    </row>
    <row r="36" spans="1:15" x14ac:dyDescent="0.3">
      <c r="A36" s="2" t="str">
        <f>_xlfn.CONCAT(OCLDN!$C36,"-",OCLDN!$B36)</f>
        <v>Small Intestine-13</v>
      </c>
      <c r="B36" s="15">
        <v>13</v>
      </c>
      <c r="C36" s="16" t="s">
        <v>11</v>
      </c>
      <c r="D36" s="16">
        <v>100</v>
      </c>
      <c r="E36" s="16">
        <v>0</v>
      </c>
      <c r="F36" s="16">
        <v>80</v>
      </c>
      <c r="G36" s="16">
        <v>20</v>
      </c>
      <c r="H36" s="16">
        <v>0</v>
      </c>
      <c r="I36" s="16">
        <v>0</v>
      </c>
      <c r="J36" s="16">
        <v>0</v>
      </c>
      <c r="K36" s="16">
        <v>0</v>
      </c>
      <c r="L36" s="16"/>
      <c r="M36" s="16">
        <v>220</v>
      </c>
      <c r="N36" s="16">
        <v>0</v>
      </c>
      <c r="O36" s="17" t="s">
        <v>36</v>
      </c>
    </row>
    <row r="37" spans="1:15" x14ac:dyDescent="0.3">
      <c r="A37" s="2" t="str">
        <f>_xlfn.CONCAT(OCLDN!$C37,"-",OCLDN!$B37)</f>
        <v>Large Intestine-13</v>
      </c>
      <c r="B37" s="15">
        <v>13</v>
      </c>
      <c r="C37" s="16" t="s">
        <v>12</v>
      </c>
      <c r="D37" s="16">
        <v>100</v>
      </c>
      <c r="E37" s="16">
        <v>0</v>
      </c>
      <c r="F37" s="16">
        <v>100</v>
      </c>
      <c r="G37" s="16">
        <v>0</v>
      </c>
      <c r="H37" s="16">
        <v>0</v>
      </c>
      <c r="I37" s="16">
        <v>0</v>
      </c>
      <c r="J37" s="16">
        <v>0</v>
      </c>
      <c r="K37" s="16">
        <v>0</v>
      </c>
      <c r="L37" s="16"/>
      <c r="M37" s="16">
        <v>200</v>
      </c>
      <c r="N37" s="16">
        <v>0</v>
      </c>
      <c r="O37" s="17" t="s">
        <v>36</v>
      </c>
    </row>
    <row r="38" spans="1:15" x14ac:dyDescent="0.3">
      <c r="A38" s="2" t="str">
        <f>_xlfn.CONCAT(OCLDN!$C38,"-",OCLDN!$B38)</f>
        <v>Rumen-14</v>
      </c>
      <c r="B38" s="11">
        <v>14</v>
      </c>
      <c r="C38" s="12" t="s">
        <v>0</v>
      </c>
      <c r="D38" s="12">
        <v>90</v>
      </c>
      <c r="E38" s="12">
        <v>0</v>
      </c>
      <c r="F38" s="12">
        <v>10</v>
      </c>
      <c r="G38" s="12">
        <v>80</v>
      </c>
      <c r="H38" s="12">
        <v>0</v>
      </c>
      <c r="I38" s="12">
        <v>0</v>
      </c>
      <c r="J38" s="12">
        <v>0</v>
      </c>
      <c r="K38" s="12">
        <v>0</v>
      </c>
      <c r="L38" s="12"/>
      <c r="M38" s="12">
        <v>260</v>
      </c>
      <c r="N38" s="12">
        <v>0</v>
      </c>
      <c r="O38" s="14" t="s">
        <v>36</v>
      </c>
    </row>
    <row r="39" spans="1:15" x14ac:dyDescent="0.3">
      <c r="A39" s="2" t="str">
        <f>_xlfn.CONCAT(OCLDN!$C39,"-",OCLDN!$B39)</f>
        <v>Small Intestine-14</v>
      </c>
      <c r="B39" s="11">
        <v>14</v>
      </c>
      <c r="C39" s="12" t="s">
        <v>11</v>
      </c>
      <c r="D39" s="12">
        <v>100</v>
      </c>
      <c r="E39" s="12">
        <v>0</v>
      </c>
      <c r="F39" s="12">
        <v>80</v>
      </c>
      <c r="G39" s="12">
        <v>20</v>
      </c>
      <c r="H39" s="12">
        <v>0</v>
      </c>
      <c r="I39" s="12">
        <v>0</v>
      </c>
      <c r="J39" s="12">
        <v>0</v>
      </c>
      <c r="K39" s="12">
        <v>0</v>
      </c>
      <c r="L39" s="12"/>
      <c r="M39" s="12">
        <v>220</v>
      </c>
      <c r="N39" s="12">
        <v>0</v>
      </c>
      <c r="O39" s="14" t="s">
        <v>36</v>
      </c>
    </row>
    <row r="40" spans="1:15" x14ac:dyDescent="0.3">
      <c r="A40" s="2" t="str">
        <f>_xlfn.CONCAT(OCLDN!$C40,"-",OCLDN!$B40)</f>
        <v>Large Intestine-14</v>
      </c>
      <c r="B40" s="11">
        <v>14</v>
      </c>
      <c r="C40" s="12" t="s">
        <v>12</v>
      </c>
      <c r="D40" s="12">
        <v>100</v>
      </c>
      <c r="E40" s="12">
        <v>0</v>
      </c>
      <c r="F40" s="12">
        <v>100</v>
      </c>
      <c r="G40" s="12">
        <v>0</v>
      </c>
      <c r="H40" s="12">
        <v>0</v>
      </c>
      <c r="I40" s="12">
        <v>0</v>
      </c>
      <c r="J40" s="12">
        <v>0</v>
      </c>
      <c r="K40" s="12">
        <v>0</v>
      </c>
      <c r="L40" s="12"/>
      <c r="M40" s="12">
        <v>200</v>
      </c>
      <c r="N40" s="12">
        <v>0</v>
      </c>
      <c r="O40" s="14" t="s">
        <v>36</v>
      </c>
    </row>
    <row r="41" spans="1:15" x14ac:dyDescent="0.3">
      <c r="A41" s="2" t="str">
        <f>_xlfn.CONCAT(OCLDN!$C41,"-",OCLDN!$B41)</f>
        <v>Rumen-15</v>
      </c>
      <c r="B41" s="15">
        <v>15</v>
      </c>
      <c r="C41" s="16" t="s">
        <v>0</v>
      </c>
      <c r="D41" s="16">
        <v>80</v>
      </c>
      <c r="E41" s="16">
        <v>10</v>
      </c>
      <c r="F41" s="16">
        <v>60</v>
      </c>
      <c r="G41" s="16">
        <v>10</v>
      </c>
      <c r="H41" s="16">
        <v>0</v>
      </c>
      <c r="I41" s="16">
        <v>0</v>
      </c>
      <c r="J41" s="16">
        <v>0</v>
      </c>
      <c r="K41" s="16">
        <v>0</v>
      </c>
      <c r="L41" s="16"/>
      <c r="M41" s="16">
        <v>160</v>
      </c>
      <c r="N41" s="16">
        <v>0</v>
      </c>
      <c r="O41" s="17" t="s">
        <v>36</v>
      </c>
    </row>
    <row r="42" spans="1:15" x14ac:dyDescent="0.3">
      <c r="A42" s="2" t="str">
        <f>_xlfn.CONCAT(OCLDN!$C42,"-",OCLDN!$B42)</f>
        <v>Small Intestine-15</v>
      </c>
      <c r="B42" s="15">
        <v>15</v>
      </c>
      <c r="C42" s="16" t="s">
        <v>11</v>
      </c>
      <c r="D42" s="16">
        <v>100</v>
      </c>
      <c r="E42" s="16">
        <v>0</v>
      </c>
      <c r="F42" s="16">
        <v>90</v>
      </c>
      <c r="G42" s="16">
        <v>10</v>
      </c>
      <c r="H42" s="16">
        <v>0</v>
      </c>
      <c r="I42" s="16">
        <v>0</v>
      </c>
      <c r="J42" s="16">
        <v>0</v>
      </c>
      <c r="K42" s="16">
        <v>0</v>
      </c>
      <c r="L42" s="16"/>
      <c r="M42" s="16">
        <v>210</v>
      </c>
      <c r="N42" s="16">
        <v>0</v>
      </c>
      <c r="O42" s="17" t="s">
        <v>36</v>
      </c>
    </row>
    <row r="43" spans="1:15" x14ac:dyDescent="0.3">
      <c r="A43" s="2" t="str">
        <f>_xlfn.CONCAT(OCLDN!$C43,"-",OCLDN!$B43)</f>
        <v>Large Intestine-15</v>
      </c>
      <c r="B43" s="15">
        <v>15</v>
      </c>
      <c r="C43" s="16" t="s">
        <v>12</v>
      </c>
      <c r="D43" s="16">
        <v>70</v>
      </c>
      <c r="E43" s="16">
        <v>50</v>
      </c>
      <c r="F43" s="16">
        <v>20</v>
      </c>
      <c r="G43" s="16">
        <v>0</v>
      </c>
      <c r="H43" s="16">
        <v>0</v>
      </c>
      <c r="I43" s="16">
        <v>0</v>
      </c>
      <c r="J43" s="16">
        <v>0</v>
      </c>
      <c r="K43" s="16">
        <v>0</v>
      </c>
      <c r="L43" s="16"/>
      <c r="M43" s="16">
        <v>90</v>
      </c>
      <c r="N43" s="16">
        <v>0</v>
      </c>
      <c r="O43" s="17" t="s">
        <v>36</v>
      </c>
    </row>
    <row r="44" spans="1:15" x14ac:dyDescent="0.3">
      <c r="A44" s="2" t="str">
        <f>_xlfn.CONCAT(OCLDN!$C44,"-",OCLDN!$B44)</f>
        <v>Rumen-16</v>
      </c>
      <c r="B44" s="11">
        <v>16</v>
      </c>
      <c r="C44" s="12" t="s">
        <v>0</v>
      </c>
      <c r="D44" s="12">
        <v>80</v>
      </c>
      <c r="E44" s="12">
        <v>0</v>
      </c>
      <c r="F44" s="12">
        <v>20</v>
      </c>
      <c r="G44" s="12">
        <v>60</v>
      </c>
      <c r="H44" s="12">
        <v>0</v>
      </c>
      <c r="I44" s="12">
        <v>0</v>
      </c>
      <c r="J44" s="12">
        <v>0</v>
      </c>
      <c r="K44" s="12">
        <v>0</v>
      </c>
      <c r="L44" s="12" t="s">
        <v>28</v>
      </c>
      <c r="M44" s="12">
        <v>220</v>
      </c>
      <c r="N44" s="12">
        <v>0</v>
      </c>
      <c r="O44" s="14" t="s">
        <v>36</v>
      </c>
    </row>
    <row r="45" spans="1:15" x14ac:dyDescent="0.3">
      <c r="A45" s="2" t="str">
        <f>_xlfn.CONCAT(OCLDN!$C45,"-",OCLDN!$B45)</f>
        <v>Small Intestine-16</v>
      </c>
      <c r="B45" s="11">
        <v>16</v>
      </c>
      <c r="C45" s="12" t="s">
        <v>11</v>
      </c>
      <c r="D45" s="12">
        <v>100</v>
      </c>
      <c r="E45" s="12">
        <v>0</v>
      </c>
      <c r="F45" s="12">
        <v>100</v>
      </c>
      <c r="G45" s="12">
        <v>0</v>
      </c>
      <c r="H45" s="12">
        <v>0</v>
      </c>
      <c r="I45" s="12">
        <v>0</v>
      </c>
      <c r="J45" s="12">
        <v>0</v>
      </c>
      <c r="K45" s="12">
        <v>0</v>
      </c>
      <c r="L45" s="12"/>
      <c r="M45" s="12">
        <v>200</v>
      </c>
      <c r="N45" s="12">
        <v>0</v>
      </c>
      <c r="O45" s="14" t="s">
        <v>36</v>
      </c>
    </row>
    <row r="46" spans="1:15" x14ac:dyDescent="0.3">
      <c r="A46" s="2" t="str">
        <f>_xlfn.CONCAT(OCLDN!$C46,"-",OCLDN!$B46)</f>
        <v>Large Intestine-16</v>
      </c>
      <c r="B46" s="11">
        <v>16</v>
      </c>
      <c r="C46" s="12" t="s">
        <v>12</v>
      </c>
      <c r="D46" s="12">
        <v>100</v>
      </c>
      <c r="E46" s="12">
        <v>0</v>
      </c>
      <c r="F46" s="12">
        <v>90</v>
      </c>
      <c r="G46" s="12">
        <v>10</v>
      </c>
      <c r="H46" s="12">
        <v>0</v>
      </c>
      <c r="I46" s="12">
        <v>0</v>
      </c>
      <c r="J46" s="12">
        <v>0</v>
      </c>
      <c r="K46" s="12">
        <v>0</v>
      </c>
      <c r="L46" s="12"/>
      <c r="M46" s="12">
        <v>210</v>
      </c>
      <c r="N46" s="12">
        <v>0</v>
      </c>
      <c r="O46" s="14" t="s">
        <v>36</v>
      </c>
    </row>
    <row r="47" spans="1:15" x14ac:dyDescent="0.3">
      <c r="A47" s="2" t="str">
        <f>_xlfn.CONCAT(OCLDN!$C47,"-",OCLDN!$B47)</f>
        <v>Rumen-17</v>
      </c>
      <c r="B47" s="15">
        <v>17</v>
      </c>
      <c r="C47" s="16" t="s">
        <v>0</v>
      </c>
      <c r="D47" s="16" t="s">
        <v>23</v>
      </c>
      <c r="E47" s="16" t="s">
        <v>23</v>
      </c>
      <c r="F47" s="16" t="s">
        <v>23</v>
      </c>
      <c r="G47" s="16" t="s">
        <v>23</v>
      </c>
      <c r="H47" s="16" t="s">
        <v>23</v>
      </c>
      <c r="I47" s="16" t="s">
        <v>23</v>
      </c>
      <c r="J47" s="16" t="s">
        <v>23</v>
      </c>
      <c r="K47" s="16" t="s">
        <v>23</v>
      </c>
      <c r="L47" s="16" t="s">
        <v>24</v>
      </c>
      <c r="M47" s="16" t="e">
        <v>#VALUE!</v>
      </c>
      <c r="N47" s="16" t="e">
        <v>#VALUE!</v>
      </c>
      <c r="O47" s="17" t="s">
        <v>36</v>
      </c>
    </row>
    <row r="48" spans="1:15" x14ac:dyDescent="0.3">
      <c r="A48" s="2" t="str">
        <f>_xlfn.CONCAT(OCLDN!$C48,"-",OCLDN!$B48)</f>
        <v>Small Intestine-17</v>
      </c>
      <c r="B48" s="15">
        <v>17</v>
      </c>
      <c r="C48" s="16" t="s">
        <v>11</v>
      </c>
      <c r="D48" s="16">
        <v>100</v>
      </c>
      <c r="E48" s="16">
        <v>0</v>
      </c>
      <c r="F48" s="16">
        <v>90</v>
      </c>
      <c r="G48" s="16">
        <v>10</v>
      </c>
      <c r="H48" s="16">
        <v>0</v>
      </c>
      <c r="I48" s="16">
        <v>0</v>
      </c>
      <c r="J48" s="16">
        <v>0</v>
      </c>
      <c r="K48" s="16">
        <v>0</v>
      </c>
      <c r="L48" s="16"/>
      <c r="M48" s="16">
        <v>210</v>
      </c>
      <c r="N48" s="16">
        <v>0</v>
      </c>
      <c r="O48" s="17" t="s">
        <v>36</v>
      </c>
    </row>
    <row r="49" spans="1:15" x14ac:dyDescent="0.3">
      <c r="A49" s="2" t="str">
        <f>_xlfn.CONCAT(OCLDN!$C49,"-",OCLDN!$B49)</f>
        <v>Large Intestine-17</v>
      </c>
      <c r="B49" s="15">
        <v>17</v>
      </c>
      <c r="C49" s="16" t="s">
        <v>12</v>
      </c>
      <c r="D49" s="16">
        <v>90</v>
      </c>
      <c r="E49" s="16">
        <v>80</v>
      </c>
      <c r="F49" s="16">
        <v>10</v>
      </c>
      <c r="G49" s="16">
        <v>0</v>
      </c>
      <c r="H49" s="16">
        <v>0</v>
      </c>
      <c r="I49" s="16">
        <v>0</v>
      </c>
      <c r="J49" s="16">
        <v>0</v>
      </c>
      <c r="K49" s="16">
        <v>0</v>
      </c>
      <c r="L49" s="16"/>
      <c r="M49" s="16">
        <v>100</v>
      </c>
      <c r="N49" s="16">
        <v>0</v>
      </c>
      <c r="O49" s="17" t="s">
        <v>36</v>
      </c>
    </row>
    <row r="50" spans="1:15" x14ac:dyDescent="0.3">
      <c r="A50" s="2" t="str">
        <f>_xlfn.CONCAT(OCLDN!$C50,"-",OCLDN!$B50)</f>
        <v>Rumen-18</v>
      </c>
      <c r="B50" s="11">
        <v>18</v>
      </c>
      <c r="C50" s="12" t="s">
        <v>0</v>
      </c>
      <c r="D50" s="12">
        <v>100</v>
      </c>
      <c r="E50" s="12">
        <v>0</v>
      </c>
      <c r="F50" s="12">
        <v>20</v>
      </c>
      <c r="G50" s="12">
        <v>80</v>
      </c>
      <c r="H50" s="12">
        <v>0</v>
      </c>
      <c r="I50" s="12">
        <v>0</v>
      </c>
      <c r="J50" s="12">
        <v>0</v>
      </c>
      <c r="K50" s="12">
        <v>0</v>
      </c>
      <c r="L50" s="12"/>
      <c r="M50" s="12">
        <v>280</v>
      </c>
      <c r="N50" s="12">
        <v>0</v>
      </c>
      <c r="O50" s="14" t="s">
        <v>36</v>
      </c>
    </row>
    <row r="51" spans="1:15" x14ac:dyDescent="0.3">
      <c r="A51" s="2" t="str">
        <f>_xlfn.CONCAT(OCLDN!$C51,"-",OCLDN!$B51)</f>
        <v>Small Intestine-18</v>
      </c>
      <c r="B51" s="11">
        <v>18</v>
      </c>
      <c r="C51" s="12" t="s">
        <v>11</v>
      </c>
      <c r="D51" s="12">
        <v>100</v>
      </c>
      <c r="E51" s="12">
        <v>30</v>
      </c>
      <c r="F51" s="12">
        <v>70</v>
      </c>
      <c r="G51" s="12">
        <v>0</v>
      </c>
      <c r="H51" s="12">
        <v>0</v>
      </c>
      <c r="I51" s="12">
        <v>0</v>
      </c>
      <c r="J51" s="12">
        <v>0</v>
      </c>
      <c r="K51" s="12">
        <v>0</v>
      </c>
      <c r="L51" s="12"/>
      <c r="M51" s="12">
        <v>170</v>
      </c>
      <c r="N51" s="12">
        <v>0</v>
      </c>
      <c r="O51" s="14" t="s">
        <v>36</v>
      </c>
    </row>
    <row r="52" spans="1:15" x14ac:dyDescent="0.3">
      <c r="A52" s="2" t="str">
        <f>_xlfn.CONCAT(OCLDN!$C52,"-",OCLDN!$B52)</f>
        <v>Large Intestine-18</v>
      </c>
      <c r="B52" s="11">
        <v>18</v>
      </c>
      <c r="C52" s="12" t="s">
        <v>12</v>
      </c>
      <c r="D52" s="12">
        <v>100</v>
      </c>
      <c r="E52" s="12">
        <v>0</v>
      </c>
      <c r="F52" s="12">
        <v>80</v>
      </c>
      <c r="G52" s="12">
        <v>20</v>
      </c>
      <c r="H52" s="12">
        <v>0</v>
      </c>
      <c r="I52" s="12">
        <v>0</v>
      </c>
      <c r="J52" s="12">
        <v>0</v>
      </c>
      <c r="K52" s="12">
        <v>0</v>
      </c>
      <c r="L52" s="12" t="s">
        <v>29</v>
      </c>
      <c r="M52" s="12">
        <v>220</v>
      </c>
      <c r="N52" s="12">
        <v>0</v>
      </c>
      <c r="O52" s="14" t="s">
        <v>36</v>
      </c>
    </row>
    <row r="53" spans="1:15" x14ac:dyDescent="0.3">
      <c r="A53" s="2" t="str">
        <f>_xlfn.CONCAT(OCLDN!$C53,"-",OCLDN!$B53)</f>
        <v>Rumen-19</v>
      </c>
      <c r="B53" s="15">
        <v>19</v>
      </c>
      <c r="C53" s="16" t="s">
        <v>0</v>
      </c>
      <c r="D53" s="16">
        <v>90</v>
      </c>
      <c r="E53" s="16">
        <v>10</v>
      </c>
      <c r="F53" s="16">
        <v>20</v>
      </c>
      <c r="G53" s="16">
        <v>60</v>
      </c>
      <c r="H53" s="16">
        <v>0</v>
      </c>
      <c r="I53" s="16">
        <v>0</v>
      </c>
      <c r="J53" s="16">
        <v>0</v>
      </c>
      <c r="K53" s="16">
        <v>0</v>
      </c>
      <c r="L53" s="16"/>
      <c r="M53" s="16">
        <v>230</v>
      </c>
      <c r="N53" s="16">
        <v>0</v>
      </c>
      <c r="O53" s="17" t="s">
        <v>36</v>
      </c>
    </row>
    <row r="54" spans="1:15" x14ac:dyDescent="0.3">
      <c r="A54" s="2" t="str">
        <f>_xlfn.CONCAT(OCLDN!$C54,"-",OCLDN!$B54)</f>
        <v>Small Intestine-19</v>
      </c>
      <c r="B54" s="15">
        <v>19</v>
      </c>
      <c r="C54" s="16" t="s">
        <v>11</v>
      </c>
      <c r="D54" s="16">
        <v>100</v>
      </c>
      <c r="E54" s="16">
        <v>30</v>
      </c>
      <c r="F54" s="16">
        <v>70</v>
      </c>
      <c r="G54" s="16">
        <v>0</v>
      </c>
      <c r="H54" s="16">
        <v>0</v>
      </c>
      <c r="I54" s="16">
        <v>0</v>
      </c>
      <c r="J54" s="16">
        <v>0</v>
      </c>
      <c r="K54" s="16">
        <v>0</v>
      </c>
      <c r="L54" s="16"/>
      <c r="M54" s="16">
        <v>170</v>
      </c>
      <c r="N54" s="16">
        <v>0</v>
      </c>
      <c r="O54" s="17" t="s">
        <v>36</v>
      </c>
    </row>
    <row r="55" spans="1:15" x14ac:dyDescent="0.3">
      <c r="A55" s="2" t="str">
        <f>_xlfn.CONCAT(OCLDN!$C55,"-",OCLDN!$B55)</f>
        <v>Large Intestine-19</v>
      </c>
      <c r="B55" s="15">
        <v>19</v>
      </c>
      <c r="C55" s="16" t="s">
        <v>12</v>
      </c>
      <c r="D55" s="16">
        <v>100</v>
      </c>
      <c r="E55" s="16">
        <v>30</v>
      </c>
      <c r="F55" s="16">
        <v>60</v>
      </c>
      <c r="G55" s="16">
        <v>10</v>
      </c>
      <c r="H55" s="16">
        <v>0</v>
      </c>
      <c r="I55" s="16">
        <v>0</v>
      </c>
      <c r="J55" s="16">
        <v>0</v>
      </c>
      <c r="K55" s="16">
        <v>0</v>
      </c>
      <c r="L55" s="16"/>
      <c r="M55" s="16">
        <v>180</v>
      </c>
      <c r="N55" s="16">
        <v>0</v>
      </c>
      <c r="O55" s="17" t="s">
        <v>36</v>
      </c>
    </row>
    <row r="56" spans="1:15" x14ac:dyDescent="0.3">
      <c r="A56" s="2" t="str">
        <f>_xlfn.CONCAT(OCLDN!$C56,"-",OCLDN!$B56)</f>
        <v>Rumen-20</v>
      </c>
      <c r="B56" s="11">
        <v>20</v>
      </c>
      <c r="C56" s="12" t="s">
        <v>0</v>
      </c>
      <c r="D56" s="12">
        <v>90</v>
      </c>
      <c r="E56" s="12">
        <v>10</v>
      </c>
      <c r="F56" s="12">
        <v>50</v>
      </c>
      <c r="G56" s="12">
        <v>40</v>
      </c>
      <c r="H56" s="12">
        <v>0</v>
      </c>
      <c r="I56" s="12">
        <v>0</v>
      </c>
      <c r="J56" s="12">
        <v>0</v>
      </c>
      <c r="K56" s="12">
        <v>0</v>
      </c>
      <c r="L56" s="12"/>
      <c r="M56" s="12">
        <v>230</v>
      </c>
      <c r="N56" s="12">
        <v>0</v>
      </c>
      <c r="O56" s="14" t="s">
        <v>36</v>
      </c>
    </row>
    <row r="57" spans="1:15" x14ac:dyDescent="0.3">
      <c r="A57" s="2" t="str">
        <f>_xlfn.CONCAT(OCLDN!$C57,"-",OCLDN!$B57)</f>
        <v>Small Intestine-20</v>
      </c>
      <c r="B57" s="11">
        <v>20</v>
      </c>
      <c r="C57" s="12" t="s">
        <v>11</v>
      </c>
      <c r="D57" s="12">
        <v>100</v>
      </c>
      <c r="E57" s="12">
        <v>20</v>
      </c>
      <c r="F57" s="12">
        <v>80</v>
      </c>
      <c r="G57" s="12">
        <v>0</v>
      </c>
      <c r="H57" s="12">
        <v>0</v>
      </c>
      <c r="I57" s="12">
        <v>0</v>
      </c>
      <c r="J57" s="12">
        <v>0</v>
      </c>
      <c r="K57" s="12">
        <v>0</v>
      </c>
      <c r="L57" s="12"/>
      <c r="M57" s="12">
        <v>180</v>
      </c>
      <c r="N57" s="12">
        <v>0</v>
      </c>
      <c r="O57" s="14" t="s">
        <v>36</v>
      </c>
    </row>
    <row r="58" spans="1:15" x14ac:dyDescent="0.3">
      <c r="A58" s="2" t="str">
        <f>_xlfn.CONCAT(OCLDN!$C58,"-",OCLDN!$B58)</f>
        <v>Large Intestine-20</v>
      </c>
      <c r="B58" s="11">
        <v>20</v>
      </c>
      <c r="C58" s="12" t="s">
        <v>12</v>
      </c>
      <c r="D58" s="12">
        <v>100</v>
      </c>
      <c r="E58" s="12">
        <v>20</v>
      </c>
      <c r="F58" s="12">
        <v>80</v>
      </c>
      <c r="G58" s="12">
        <v>0</v>
      </c>
      <c r="H58" s="12">
        <v>0</v>
      </c>
      <c r="I58" s="12">
        <v>0</v>
      </c>
      <c r="J58" s="12">
        <v>0</v>
      </c>
      <c r="K58" s="12">
        <v>0</v>
      </c>
      <c r="L58" s="12"/>
      <c r="M58" s="12">
        <v>180</v>
      </c>
      <c r="N58" s="12">
        <v>0</v>
      </c>
      <c r="O58" s="14" t="s">
        <v>36</v>
      </c>
    </row>
    <row r="59" spans="1:15" x14ac:dyDescent="0.3">
      <c r="A59" s="2" t="str">
        <f>_xlfn.CONCAT(OCLDN!$C59,"-",OCLDN!$B59)</f>
        <v>Rumen-21</v>
      </c>
      <c r="B59" s="15">
        <v>21</v>
      </c>
      <c r="C59" s="16" t="s">
        <v>0</v>
      </c>
      <c r="D59" s="16">
        <v>90</v>
      </c>
      <c r="E59" s="16">
        <v>10</v>
      </c>
      <c r="F59" s="16">
        <v>40</v>
      </c>
      <c r="G59" s="16">
        <v>40</v>
      </c>
      <c r="H59" s="16">
        <v>0</v>
      </c>
      <c r="I59" s="16">
        <v>0</v>
      </c>
      <c r="J59" s="16">
        <v>0</v>
      </c>
      <c r="K59" s="16">
        <v>0</v>
      </c>
      <c r="L59" s="16"/>
      <c r="M59" s="16">
        <v>210</v>
      </c>
      <c r="N59" s="16">
        <v>0</v>
      </c>
      <c r="O59" s="17" t="s">
        <v>36</v>
      </c>
    </row>
    <row r="60" spans="1:15" x14ac:dyDescent="0.3">
      <c r="A60" s="2" t="str">
        <f>_xlfn.CONCAT(OCLDN!$C60,"-",OCLDN!$B60)</f>
        <v>Small Intestine-21</v>
      </c>
      <c r="B60" s="15">
        <v>21</v>
      </c>
      <c r="C60" s="16" t="s">
        <v>11</v>
      </c>
      <c r="D60" s="16">
        <v>100</v>
      </c>
      <c r="E60" s="16">
        <v>10</v>
      </c>
      <c r="F60" s="16">
        <v>60</v>
      </c>
      <c r="G60" s="16">
        <v>30</v>
      </c>
      <c r="H60" s="16">
        <v>0</v>
      </c>
      <c r="I60" s="16">
        <v>0</v>
      </c>
      <c r="J60" s="16">
        <v>0</v>
      </c>
      <c r="K60" s="16">
        <v>0</v>
      </c>
      <c r="L60" s="16"/>
      <c r="M60" s="16">
        <v>220</v>
      </c>
      <c r="N60" s="16">
        <v>0</v>
      </c>
      <c r="O60" s="17" t="s">
        <v>36</v>
      </c>
    </row>
    <row r="61" spans="1:15" x14ac:dyDescent="0.3">
      <c r="A61" s="2" t="str">
        <f>_xlfn.CONCAT(OCLDN!$C61,"-",OCLDN!$B61)</f>
        <v>Large Intestine-21</v>
      </c>
      <c r="B61" s="15">
        <v>21</v>
      </c>
      <c r="C61" s="16" t="s">
        <v>12</v>
      </c>
      <c r="D61" s="16">
        <v>100</v>
      </c>
      <c r="E61" s="16">
        <v>40</v>
      </c>
      <c r="F61" s="16">
        <v>60</v>
      </c>
      <c r="G61" s="16">
        <v>0</v>
      </c>
      <c r="H61" s="16">
        <v>0</v>
      </c>
      <c r="I61" s="16">
        <v>0</v>
      </c>
      <c r="J61" s="16">
        <v>0</v>
      </c>
      <c r="K61" s="16">
        <v>0</v>
      </c>
      <c r="L61" s="16"/>
      <c r="M61" s="16">
        <v>160</v>
      </c>
      <c r="N61" s="16">
        <v>0</v>
      </c>
      <c r="O61" s="17" t="s">
        <v>36</v>
      </c>
    </row>
    <row r="62" spans="1:15" x14ac:dyDescent="0.3">
      <c r="A62" s="2" t="str">
        <f>_xlfn.CONCAT(OCLDN!$C62,"-",OCLDN!$B62)</f>
        <v>Rumen-22</v>
      </c>
      <c r="B62" s="11">
        <v>22</v>
      </c>
      <c r="C62" s="12" t="s">
        <v>0</v>
      </c>
      <c r="D62" s="12">
        <v>90</v>
      </c>
      <c r="E62" s="12">
        <v>10</v>
      </c>
      <c r="F62" s="12">
        <v>60</v>
      </c>
      <c r="G62" s="12">
        <v>30</v>
      </c>
      <c r="H62" s="12">
        <v>0</v>
      </c>
      <c r="I62" s="12">
        <v>0</v>
      </c>
      <c r="J62" s="12">
        <v>0</v>
      </c>
      <c r="K62" s="12">
        <v>0</v>
      </c>
      <c r="L62" s="12"/>
      <c r="M62" s="12">
        <v>220</v>
      </c>
      <c r="N62" s="12">
        <v>0</v>
      </c>
      <c r="O62" s="14" t="s">
        <v>36</v>
      </c>
    </row>
    <row r="63" spans="1:15" x14ac:dyDescent="0.3">
      <c r="A63" s="2" t="str">
        <f>_xlfn.CONCAT(OCLDN!$C63,"-",OCLDN!$B63)</f>
        <v>Small Intestine-22</v>
      </c>
      <c r="B63" s="11">
        <v>22</v>
      </c>
      <c r="C63" s="12" t="s">
        <v>11</v>
      </c>
      <c r="D63" s="12">
        <v>100</v>
      </c>
      <c r="E63" s="12">
        <v>0</v>
      </c>
      <c r="F63" s="12">
        <v>90</v>
      </c>
      <c r="G63" s="12">
        <v>10</v>
      </c>
      <c r="H63" s="12">
        <v>0</v>
      </c>
      <c r="I63" s="12">
        <v>0</v>
      </c>
      <c r="J63" s="12">
        <v>0</v>
      </c>
      <c r="K63" s="12">
        <v>0</v>
      </c>
      <c r="L63" s="12"/>
      <c r="M63" s="12">
        <v>210</v>
      </c>
      <c r="N63" s="12">
        <v>0</v>
      </c>
      <c r="O63" s="14" t="s">
        <v>36</v>
      </c>
    </row>
    <row r="64" spans="1:15" x14ac:dyDescent="0.3">
      <c r="A64" s="2" t="str">
        <f>_xlfn.CONCAT(OCLDN!$C64,"-",OCLDN!$B64)</f>
        <v>Large Intestine-22</v>
      </c>
      <c r="B64" s="18">
        <v>22</v>
      </c>
      <c r="C64" s="19" t="s">
        <v>12</v>
      </c>
      <c r="D64" s="19">
        <v>70</v>
      </c>
      <c r="E64" s="19">
        <v>30</v>
      </c>
      <c r="F64" s="19">
        <v>40</v>
      </c>
      <c r="G64" s="19">
        <v>0</v>
      </c>
      <c r="H64" s="19">
        <v>0</v>
      </c>
      <c r="I64" s="19">
        <v>0</v>
      </c>
      <c r="J64" s="19">
        <v>0</v>
      </c>
      <c r="K64" s="19">
        <v>0</v>
      </c>
      <c r="L64" s="19"/>
      <c r="M64" s="19">
        <v>110</v>
      </c>
      <c r="N64" s="19">
        <v>0</v>
      </c>
      <c r="O64" s="20" t="s">
        <v>36</v>
      </c>
    </row>
    <row r="65" spans="1:15" x14ac:dyDescent="0.3">
      <c r="A65" s="2" t="str">
        <f>_xlfn.CONCAT(C65,"-",B65)</f>
        <v>Rumen-1</v>
      </c>
      <c r="B65">
        <v>1</v>
      </c>
      <c r="C65" t="s">
        <v>0</v>
      </c>
      <c r="F65">
        <v>40</v>
      </c>
      <c r="G65">
        <v>40</v>
      </c>
      <c r="J65">
        <v>5</v>
      </c>
      <c r="L65" t="s">
        <v>64</v>
      </c>
      <c r="M65">
        <v>200</v>
      </c>
      <c r="N65">
        <v>10</v>
      </c>
      <c r="O65" t="s">
        <v>44</v>
      </c>
    </row>
    <row r="66" spans="1:15" x14ac:dyDescent="0.3">
      <c r="A66" s="2" t="str">
        <f t="shared" ref="A66:A128" si="0">_xlfn.CONCAT(C66,"-",B66)</f>
        <v>Small Intestine-1</v>
      </c>
      <c r="B66">
        <v>1</v>
      </c>
      <c r="C66" t="s">
        <v>11</v>
      </c>
      <c r="F66">
        <v>100</v>
      </c>
      <c r="J66">
        <v>5</v>
      </c>
      <c r="M66">
        <v>200</v>
      </c>
      <c r="N66">
        <v>10</v>
      </c>
      <c r="O66" t="s">
        <v>44</v>
      </c>
    </row>
    <row r="67" spans="1:15" x14ac:dyDescent="0.3">
      <c r="A67" s="2" t="str">
        <f t="shared" si="0"/>
        <v>Large Intestine-1</v>
      </c>
      <c r="B67">
        <v>1</v>
      </c>
      <c r="C67" t="s">
        <v>12</v>
      </c>
      <c r="G67">
        <v>100</v>
      </c>
      <c r="J67">
        <v>10</v>
      </c>
      <c r="M67">
        <v>300</v>
      </c>
      <c r="N67">
        <v>20</v>
      </c>
      <c r="O67" t="s">
        <v>44</v>
      </c>
    </row>
    <row r="68" spans="1:15" x14ac:dyDescent="0.3">
      <c r="A68" s="2" t="str">
        <f t="shared" si="0"/>
        <v>Rumen-2</v>
      </c>
      <c r="B68">
        <v>2</v>
      </c>
      <c r="C68" t="s">
        <v>0</v>
      </c>
      <c r="G68">
        <v>80</v>
      </c>
      <c r="J68">
        <v>1</v>
      </c>
      <c r="M68">
        <v>240</v>
      </c>
      <c r="N68">
        <v>2</v>
      </c>
      <c r="O68" t="s">
        <v>44</v>
      </c>
    </row>
    <row r="69" spans="1:15" x14ac:dyDescent="0.3">
      <c r="A69" s="2" t="str">
        <f t="shared" si="0"/>
        <v>Small Intestine-2</v>
      </c>
      <c r="B69">
        <v>2</v>
      </c>
      <c r="C69" t="s">
        <v>11</v>
      </c>
      <c r="F69">
        <v>30</v>
      </c>
      <c r="G69">
        <v>70</v>
      </c>
      <c r="J69">
        <v>10</v>
      </c>
      <c r="M69">
        <v>270</v>
      </c>
      <c r="N69">
        <v>20</v>
      </c>
      <c r="O69" t="s">
        <v>44</v>
      </c>
    </row>
    <row r="70" spans="1:15" x14ac:dyDescent="0.3">
      <c r="A70" s="2" t="str">
        <f t="shared" si="0"/>
        <v>Large Intestine-2</v>
      </c>
      <c r="B70">
        <v>2</v>
      </c>
      <c r="C70" t="s">
        <v>12</v>
      </c>
      <c r="F70">
        <v>100</v>
      </c>
      <c r="J70">
        <v>20</v>
      </c>
      <c r="M70">
        <v>200</v>
      </c>
      <c r="N70">
        <v>40</v>
      </c>
      <c r="O70" t="s">
        <v>44</v>
      </c>
    </row>
    <row r="71" spans="1:15" x14ac:dyDescent="0.3">
      <c r="A71" s="2" t="str">
        <f t="shared" si="0"/>
        <v>Rumen-3</v>
      </c>
      <c r="B71">
        <v>3</v>
      </c>
      <c r="C71" t="s">
        <v>0</v>
      </c>
      <c r="F71">
        <v>80</v>
      </c>
      <c r="J71">
        <v>2</v>
      </c>
      <c r="M71">
        <v>160</v>
      </c>
      <c r="N71">
        <v>4</v>
      </c>
      <c r="O71" t="s">
        <v>44</v>
      </c>
    </row>
    <row r="72" spans="1:15" x14ac:dyDescent="0.3">
      <c r="A72" s="2" t="str">
        <f t="shared" si="0"/>
        <v>Small Intestine-3</v>
      </c>
      <c r="B72">
        <v>3</v>
      </c>
      <c r="C72" t="s">
        <v>11</v>
      </c>
      <c r="G72">
        <v>100</v>
      </c>
      <c r="J72">
        <v>10</v>
      </c>
      <c r="M72">
        <v>300</v>
      </c>
      <c r="N72">
        <v>20</v>
      </c>
      <c r="O72" t="s">
        <v>44</v>
      </c>
    </row>
    <row r="73" spans="1:15" x14ac:dyDescent="0.3">
      <c r="A73" s="2" t="str">
        <f t="shared" si="0"/>
        <v>Large Intestine-3</v>
      </c>
      <c r="B73">
        <v>3</v>
      </c>
      <c r="C73" t="s">
        <v>12</v>
      </c>
      <c r="G73">
        <v>100</v>
      </c>
      <c r="J73">
        <v>5</v>
      </c>
      <c r="M73">
        <v>300</v>
      </c>
      <c r="N73">
        <v>10</v>
      </c>
      <c r="O73" t="s">
        <v>44</v>
      </c>
    </row>
    <row r="74" spans="1:15" x14ac:dyDescent="0.3">
      <c r="A74" s="2" t="str">
        <f t="shared" si="0"/>
        <v>Rumen-4</v>
      </c>
      <c r="B74">
        <v>4</v>
      </c>
      <c r="C74" t="s">
        <v>0</v>
      </c>
      <c r="G74">
        <v>75</v>
      </c>
      <c r="L74" t="s">
        <v>37</v>
      </c>
      <c r="M74">
        <v>225</v>
      </c>
      <c r="N74">
        <v>0</v>
      </c>
      <c r="O74" t="s">
        <v>44</v>
      </c>
    </row>
    <row r="75" spans="1:15" x14ac:dyDescent="0.3">
      <c r="A75" s="2" t="str">
        <f t="shared" si="0"/>
        <v>Small Intestine-4</v>
      </c>
      <c r="B75">
        <v>4</v>
      </c>
      <c r="C75" t="s">
        <v>11</v>
      </c>
      <c r="F75">
        <v>100</v>
      </c>
      <c r="J75">
        <v>2</v>
      </c>
      <c r="M75">
        <v>200</v>
      </c>
      <c r="N75">
        <v>4</v>
      </c>
      <c r="O75" t="s">
        <v>44</v>
      </c>
    </row>
    <row r="76" spans="1:15" x14ac:dyDescent="0.3">
      <c r="A76" s="2" t="str">
        <f t="shared" si="0"/>
        <v>Large Intestine-4</v>
      </c>
      <c r="B76">
        <v>4</v>
      </c>
      <c r="C76" t="s">
        <v>12</v>
      </c>
      <c r="G76">
        <v>100</v>
      </c>
      <c r="J76">
        <v>10</v>
      </c>
      <c r="M76">
        <v>300</v>
      </c>
      <c r="N76">
        <v>20</v>
      </c>
      <c r="O76" t="s">
        <v>44</v>
      </c>
    </row>
    <row r="77" spans="1:15" x14ac:dyDescent="0.3">
      <c r="A77" s="2" t="str">
        <f t="shared" si="0"/>
        <v>Rumen-6</v>
      </c>
      <c r="B77">
        <v>6</v>
      </c>
      <c r="C77" t="s">
        <v>0</v>
      </c>
      <c r="G77">
        <v>100</v>
      </c>
      <c r="J77">
        <v>2</v>
      </c>
      <c r="M77">
        <v>300</v>
      </c>
      <c r="N77">
        <v>4</v>
      </c>
      <c r="O77" t="s">
        <v>44</v>
      </c>
    </row>
    <row r="78" spans="1:15" x14ac:dyDescent="0.3">
      <c r="A78" s="2" t="str">
        <f t="shared" si="0"/>
        <v>Small Intestine-6</v>
      </c>
      <c r="B78">
        <v>6</v>
      </c>
      <c r="C78" t="s">
        <v>11</v>
      </c>
      <c r="G78">
        <v>100</v>
      </c>
      <c r="J78">
        <v>5</v>
      </c>
      <c r="M78">
        <v>300</v>
      </c>
      <c r="N78">
        <v>10</v>
      </c>
      <c r="O78" t="s">
        <v>44</v>
      </c>
    </row>
    <row r="79" spans="1:15" x14ac:dyDescent="0.3">
      <c r="A79" s="2" t="str">
        <f t="shared" si="0"/>
        <v>Large Intestine-6</v>
      </c>
      <c r="B79">
        <v>6</v>
      </c>
      <c r="C79" t="s">
        <v>12</v>
      </c>
      <c r="G79">
        <v>100</v>
      </c>
      <c r="J79">
        <v>2</v>
      </c>
      <c r="M79">
        <v>300</v>
      </c>
      <c r="N79">
        <v>4</v>
      </c>
      <c r="O79" t="s">
        <v>44</v>
      </c>
    </row>
    <row r="80" spans="1:15" x14ac:dyDescent="0.3">
      <c r="A80" s="2" t="str">
        <f t="shared" si="0"/>
        <v>Rumen-7</v>
      </c>
      <c r="B80">
        <v>7</v>
      </c>
      <c r="C80" t="s">
        <v>0</v>
      </c>
      <c r="G80">
        <v>90</v>
      </c>
      <c r="K80">
        <v>2</v>
      </c>
      <c r="M80">
        <v>270</v>
      </c>
      <c r="N80">
        <v>6</v>
      </c>
      <c r="O80" t="s">
        <v>44</v>
      </c>
    </row>
    <row r="81" spans="1:15" x14ac:dyDescent="0.3">
      <c r="A81" s="2" t="str">
        <f t="shared" si="0"/>
        <v>Small Intestine-7</v>
      </c>
      <c r="B81">
        <v>7</v>
      </c>
      <c r="C81" t="s">
        <v>11</v>
      </c>
      <c r="G81">
        <v>100</v>
      </c>
      <c r="J81">
        <v>10</v>
      </c>
      <c r="M81">
        <v>300</v>
      </c>
      <c r="N81">
        <v>20</v>
      </c>
      <c r="O81" t="s">
        <v>44</v>
      </c>
    </row>
    <row r="82" spans="1:15" x14ac:dyDescent="0.3">
      <c r="A82" s="2" t="str">
        <f t="shared" si="0"/>
        <v>Large Intestine-7</v>
      </c>
      <c r="B82">
        <v>7</v>
      </c>
      <c r="C82" t="s">
        <v>12</v>
      </c>
      <c r="F82">
        <v>100</v>
      </c>
      <c r="K82">
        <v>2</v>
      </c>
      <c r="M82">
        <v>200</v>
      </c>
      <c r="N82">
        <v>6</v>
      </c>
      <c r="O82" t="s">
        <v>44</v>
      </c>
    </row>
    <row r="83" spans="1:15" x14ac:dyDescent="0.3">
      <c r="A83" s="2" t="str">
        <f t="shared" si="0"/>
        <v>Rumen-8</v>
      </c>
      <c r="B83">
        <v>8</v>
      </c>
      <c r="C83" t="s">
        <v>0</v>
      </c>
      <c r="G83">
        <v>80</v>
      </c>
      <c r="J83">
        <v>2</v>
      </c>
      <c r="M83">
        <v>240</v>
      </c>
      <c r="N83">
        <v>4</v>
      </c>
      <c r="O83" t="s">
        <v>44</v>
      </c>
    </row>
    <row r="84" spans="1:15" x14ac:dyDescent="0.3">
      <c r="A84" s="2" t="str">
        <f t="shared" si="0"/>
        <v>Small Intestine-8</v>
      </c>
      <c r="B84">
        <v>8</v>
      </c>
      <c r="C84" t="s">
        <v>11</v>
      </c>
      <c r="G84">
        <v>100</v>
      </c>
      <c r="J84">
        <v>2</v>
      </c>
      <c r="M84">
        <v>300</v>
      </c>
      <c r="N84">
        <v>4</v>
      </c>
      <c r="O84" t="s">
        <v>44</v>
      </c>
    </row>
    <row r="85" spans="1:15" x14ac:dyDescent="0.3">
      <c r="A85" s="2" t="str">
        <f t="shared" si="0"/>
        <v>Large Intestine-8</v>
      </c>
      <c r="B85">
        <v>8</v>
      </c>
      <c r="C85" t="s">
        <v>12</v>
      </c>
      <c r="G85">
        <v>100</v>
      </c>
      <c r="J85">
        <v>5</v>
      </c>
      <c r="M85">
        <v>300</v>
      </c>
      <c r="N85">
        <v>10</v>
      </c>
      <c r="O85" t="s">
        <v>44</v>
      </c>
    </row>
    <row r="86" spans="1:15" x14ac:dyDescent="0.3">
      <c r="A86" s="2" t="str">
        <f t="shared" si="0"/>
        <v>Rumen-9</v>
      </c>
      <c r="B86">
        <v>9</v>
      </c>
      <c r="C86" t="s">
        <v>0</v>
      </c>
      <c r="F86">
        <v>60</v>
      </c>
      <c r="J86">
        <v>2</v>
      </c>
      <c r="M86">
        <v>120</v>
      </c>
      <c r="N86">
        <v>4</v>
      </c>
      <c r="O86" t="s">
        <v>44</v>
      </c>
    </row>
    <row r="87" spans="1:15" x14ac:dyDescent="0.3">
      <c r="A87" s="2" t="str">
        <f t="shared" si="0"/>
        <v>Small Intestine-9</v>
      </c>
      <c r="B87">
        <v>9</v>
      </c>
      <c r="C87" t="s">
        <v>11</v>
      </c>
      <c r="G87">
        <v>100</v>
      </c>
      <c r="J87">
        <v>2</v>
      </c>
      <c r="M87">
        <v>300</v>
      </c>
      <c r="N87">
        <v>4</v>
      </c>
      <c r="O87" t="s">
        <v>44</v>
      </c>
    </row>
    <row r="88" spans="1:15" x14ac:dyDescent="0.3">
      <c r="A88" s="2" t="str">
        <f t="shared" si="0"/>
        <v>Large Intestine-9</v>
      </c>
      <c r="B88">
        <v>9</v>
      </c>
      <c r="C88" t="s">
        <v>12</v>
      </c>
      <c r="F88">
        <v>100</v>
      </c>
      <c r="J88">
        <v>2</v>
      </c>
      <c r="M88">
        <v>200</v>
      </c>
      <c r="N88">
        <v>4</v>
      </c>
      <c r="O88" t="s">
        <v>44</v>
      </c>
    </row>
    <row r="89" spans="1:15" x14ac:dyDescent="0.3">
      <c r="A89" s="2" t="str">
        <f t="shared" si="0"/>
        <v>Rumen-10</v>
      </c>
      <c r="B89">
        <v>10</v>
      </c>
      <c r="C89" t="s">
        <v>0</v>
      </c>
      <c r="G89">
        <v>90</v>
      </c>
      <c r="L89" t="s">
        <v>65</v>
      </c>
      <c r="M89">
        <v>270</v>
      </c>
      <c r="N89">
        <v>0</v>
      </c>
      <c r="O89" t="s">
        <v>44</v>
      </c>
    </row>
    <row r="90" spans="1:15" x14ac:dyDescent="0.3">
      <c r="A90" s="2" t="str">
        <f t="shared" si="0"/>
        <v>Small Intestine-10</v>
      </c>
      <c r="B90">
        <v>10</v>
      </c>
      <c r="C90" t="s">
        <v>11</v>
      </c>
      <c r="G90">
        <v>100</v>
      </c>
      <c r="K90">
        <v>5</v>
      </c>
      <c r="M90">
        <v>300</v>
      </c>
      <c r="N90">
        <v>15</v>
      </c>
      <c r="O90" t="s">
        <v>44</v>
      </c>
    </row>
    <row r="91" spans="1:15" x14ac:dyDescent="0.3">
      <c r="A91" s="2" t="str">
        <f t="shared" si="0"/>
        <v>Large Intestine-10</v>
      </c>
      <c r="B91">
        <v>10</v>
      </c>
      <c r="C91" t="s">
        <v>12</v>
      </c>
      <c r="F91">
        <v>100</v>
      </c>
      <c r="J91">
        <v>10</v>
      </c>
      <c r="M91">
        <v>200</v>
      </c>
      <c r="N91">
        <v>20</v>
      </c>
      <c r="O91" t="s">
        <v>44</v>
      </c>
    </row>
    <row r="92" spans="1:15" x14ac:dyDescent="0.3">
      <c r="A92" s="2" t="str">
        <f t="shared" si="0"/>
        <v>Rumen-11</v>
      </c>
      <c r="B92">
        <v>11</v>
      </c>
      <c r="C92" t="s">
        <v>0</v>
      </c>
      <c r="E92">
        <v>40</v>
      </c>
      <c r="F92">
        <v>60</v>
      </c>
      <c r="K92">
        <v>5</v>
      </c>
      <c r="M92">
        <v>160</v>
      </c>
      <c r="N92">
        <v>15</v>
      </c>
      <c r="O92" t="s">
        <v>44</v>
      </c>
    </row>
    <row r="93" spans="1:15" x14ac:dyDescent="0.3">
      <c r="A93" s="2" t="str">
        <f t="shared" si="0"/>
        <v>Small Intestine-11</v>
      </c>
      <c r="B93">
        <v>11</v>
      </c>
      <c r="C93" t="s">
        <v>11</v>
      </c>
      <c r="E93">
        <v>100</v>
      </c>
      <c r="H93">
        <v>0</v>
      </c>
      <c r="M93">
        <v>100</v>
      </c>
      <c r="N93">
        <v>0</v>
      </c>
      <c r="O93" t="s">
        <v>44</v>
      </c>
    </row>
    <row r="94" spans="1:15" x14ac:dyDescent="0.3">
      <c r="A94" s="2" t="str">
        <f t="shared" si="0"/>
        <v>Large Intestine-11</v>
      </c>
      <c r="B94">
        <v>11</v>
      </c>
      <c r="C94" t="s">
        <v>12</v>
      </c>
      <c r="F94">
        <v>100</v>
      </c>
      <c r="J94">
        <v>5</v>
      </c>
      <c r="M94">
        <v>200</v>
      </c>
      <c r="N94">
        <v>10</v>
      </c>
      <c r="O94" t="s">
        <v>44</v>
      </c>
    </row>
    <row r="95" spans="1:15" x14ac:dyDescent="0.3">
      <c r="A95" s="2" t="str">
        <f t="shared" si="0"/>
        <v>Rumen-12</v>
      </c>
      <c r="B95">
        <v>12</v>
      </c>
      <c r="C95" t="s">
        <v>0</v>
      </c>
      <c r="G95">
        <v>80</v>
      </c>
      <c r="J95">
        <v>5</v>
      </c>
      <c r="M95">
        <v>240</v>
      </c>
      <c r="N95">
        <v>10</v>
      </c>
      <c r="O95" t="s">
        <v>44</v>
      </c>
    </row>
    <row r="96" spans="1:15" x14ac:dyDescent="0.3">
      <c r="A96" s="2" t="str">
        <f t="shared" si="0"/>
        <v>Small Intestine-12</v>
      </c>
      <c r="B96">
        <v>12</v>
      </c>
      <c r="C96" t="s">
        <v>11</v>
      </c>
      <c r="F96">
        <v>100</v>
      </c>
      <c r="J96">
        <v>5</v>
      </c>
      <c r="M96">
        <v>200</v>
      </c>
      <c r="N96">
        <v>10</v>
      </c>
      <c r="O96" t="s">
        <v>44</v>
      </c>
    </row>
    <row r="97" spans="1:15" x14ac:dyDescent="0.3">
      <c r="A97" s="2" t="str">
        <f t="shared" si="0"/>
        <v>Large Intestine-12</v>
      </c>
      <c r="B97">
        <v>12</v>
      </c>
      <c r="C97" t="s">
        <v>12</v>
      </c>
      <c r="F97">
        <v>100</v>
      </c>
      <c r="J97">
        <v>5</v>
      </c>
      <c r="M97">
        <v>200</v>
      </c>
      <c r="N97">
        <v>10</v>
      </c>
      <c r="O97" t="s">
        <v>44</v>
      </c>
    </row>
    <row r="98" spans="1:15" x14ac:dyDescent="0.3">
      <c r="A98" s="2" t="str">
        <f t="shared" si="0"/>
        <v>Rumen-13</v>
      </c>
      <c r="B98">
        <v>13</v>
      </c>
      <c r="C98" t="s">
        <v>0</v>
      </c>
      <c r="G98">
        <v>80</v>
      </c>
      <c r="J98">
        <v>5</v>
      </c>
      <c r="L98" t="s">
        <v>40</v>
      </c>
      <c r="M98">
        <v>240</v>
      </c>
      <c r="N98">
        <v>10</v>
      </c>
      <c r="O98" t="s">
        <v>44</v>
      </c>
    </row>
    <row r="99" spans="1:15" x14ac:dyDescent="0.3">
      <c r="A99" s="2" t="str">
        <f t="shared" si="0"/>
        <v>Small Intestine-13</v>
      </c>
      <c r="B99">
        <v>13</v>
      </c>
      <c r="C99" t="s">
        <v>11</v>
      </c>
      <c r="F99">
        <v>100</v>
      </c>
      <c r="J99">
        <v>10</v>
      </c>
      <c r="M99">
        <v>200</v>
      </c>
      <c r="N99">
        <v>20</v>
      </c>
      <c r="O99" t="s">
        <v>44</v>
      </c>
    </row>
    <row r="100" spans="1:15" x14ac:dyDescent="0.3">
      <c r="A100" s="2" t="str">
        <f t="shared" si="0"/>
        <v>Large Intestine-13</v>
      </c>
      <c r="B100">
        <v>13</v>
      </c>
      <c r="C100" t="s">
        <v>12</v>
      </c>
      <c r="F100">
        <v>100</v>
      </c>
      <c r="J100">
        <v>5</v>
      </c>
      <c r="M100">
        <v>200</v>
      </c>
      <c r="N100">
        <v>10</v>
      </c>
      <c r="O100" t="s">
        <v>44</v>
      </c>
    </row>
    <row r="101" spans="1:15" x14ac:dyDescent="0.3">
      <c r="A101" s="2" t="str">
        <f t="shared" si="0"/>
        <v>Rumen-14</v>
      </c>
      <c r="B101">
        <v>14</v>
      </c>
      <c r="C101" t="s">
        <v>0</v>
      </c>
      <c r="G101">
        <v>80</v>
      </c>
      <c r="J101">
        <v>2</v>
      </c>
      <c r="M101">
        <v>240</v>
      </c>
      <c r="N101">
        <v>4</v>
      </c>
      <c r="O101" t="s">
        <v>44</v>
      </c>
    </row>
    <row r="102" spans="1:15" x14ac:dyDescent="0.3">
      <c r="A102" s="2" t="str">
        <f t="shared" si="0"/>
        <v>Small Intestine-14</v>
      </c>
      <c r="B102">
        <v>14</v>
      </c>
      <c r="C102" t="s">
        <v>11</v>
      </c>
      <c r="G102">
        <v>100</v>
      </c>
      <c r="J102">
        <v>2</v>
      </c>
      <c r="M102">
        <v>300</v>
      </c>
      <c r="N102">
        <v>4</v>
      </c>
      <c r="O102" t="s">
        <v>44</v>
      </c>
    </row>
    <row r="103" spans="1:15" x14ac:dyDescent="0.3">
      <c r="A103" s="2" t="str">
        <f t="shared" si="0"/>
        <v>Large Intestine-14</v>
      </c>
      <c r="B103">
        <v>14</v>
      </c>
      <c r="C103" t="s">
        <v>12</v>
      </c>
      <c r="F103">
        <v>40</v>
      </c>
      <c r="G103">
        <v>60</v>
      </c>
      <c r="J103">
        <v>2</v>
      </c>
      <c r="M103">
        <v>260</v>
      </c>
      <c r="N103">
        <v>4</v>
      </c>
      <c r="O103" t="s">
        <v>44</v>
      </c>
    </row>
    <row r="104" spans="1:15" x14ac:dyDescent="0.3">
      <c r="A104" s="2" t="str">
        <f t="shared" si="0"/>
        <v>Rumen-15</v>
      </c>
      <c r="B104">
        <v>15</v>
      </c>
      <c r="C104" t="s">
        <v>0</v>
      </c>
      <c r="G104">
        <v>50</v>
      </c>
      <c r="J104">
        <v>2</v>
      </c>
      <c r="M104">
        <v>150</v>
      </c>
      <c r="N104">
        <v>4</v>
      </c>
      <c r="O104" t="s">
        <v>44</v>
      </c>
    </row>
    <row r="105" spans="1:15" x14ac:dyDescent="0.3">
      <c r="A105" s="2" t="str">
        <f t="shared" si="0"/>
        <v>Small Intestine-15</v>
      </c>
      <c r="B105">
        <v>15</v>
      </c>
      <c r="C105" t="s">
        <v>11</v>
      </c>
      <c r="F105">
        <v>10</v>
      </c>
      <c r="G105">
        <v>90</v>
      </c>
      <c r="J105">
        <v>2</v>
      </c>
      <c r="M105">
        <v>290</v>
      </c>
      <c r="N105">
        <v>4</v>
      </c>
      <c r="O105" t="s">
        <v>44</v>
      </c>
    </row>
    <row r="106" spans="1:15" x14ac:dyDescent="0.3">
      <c r="A106" s="2" t="str">
        <f t="shared" si="0"/>
        <v>Large Intestine-15</v>
      </c>
      <c r="B106">
        <v>15</v>
      </c>
      <c r="C106" t="s">
        <v>12</v>
      </c>
      <c r="E106">
        <v>20</v>
      </c>
      <c r="F106">
        <v>80</v>
      </c>
      <c r="J106">
        <v>10</v>
      </c>
      <c r="M106">
        <v>180</v>
      </c>
      <c r="N106">
        <v>20</v>
      </c>
      <c r="O106" t="s">
        <v>44</v>
      </c>
    </row>
    <row r="107" spans="1:15" x14ac:dyDescent="0.3">
      <c r="A107" s="2" t="str">
        <f t="shared" si="0"/>
        <v>Rumen-16</v>
      </c>
      <c r="B107">
        <v>16</v>
      </c>
      <c r="C107" t="s">
        <v>0</v>
      </c>
      <c r="G107">
        <v>90</v>
      </c>
      <c r="J107">
        <v>5</v>
      </c>
      <c r="M107">
        <v>270</v>
      </c>
      <c r="N107">
        <v>10</v>
      </c>
      <c r="O107" t="s">
        <v>44</v>
      </c>
    </row>
    <row r="108" spans="1:15" x14ac:dyDescent="0.3">
      <c r="A108" s="2" t="str">
        <f t="shared" si="0"/>
        <v>Small Intestine-16</v>
      </c>
      <c r="B108">
        <v>16</v>
      </c>
      <c r="C108" t="s">
        <v>11</v>
      </c>
      <c r="G108">
        <v>100</v>
      </c>
      <c r="K108">
        <v>10</v>
      </c>
      <c r="M108">
        <v>300</v>
      </c>
      <c r="N108">
        <v>30</v>
      </c>
      <c r="O108" t="s">
        <v>44</v>
      </c>
    </row>
    <row r="109" spans="1:15" x14ac:dyDescent="0.3">
      <c r="A109" s="2" t="str">
        <f t="shared" si="0"/>
        <v>Large Intestine-16</v>
      </c>
      <c r="B109">
        <v>16</v>
      </c>
      <c r="C109" t="s">
        <v>12</v>
      </c>
      <c r="G109">
        <v>100</v>
      </c>
      <c r="K109">
        <v>10</v>
      </c>
      <c r="M109">
        <v>300</v>
      </c>
      <c r="N109">
        <v>30</v>
      </c>
      <c r="O109" t="s">
        <v>44</v>
      </c>
    </row>
    <row r="110" spans="1:15" x14ac:dyDescent="0.3">
      <c r="A110" s="2" t="str">
        <f t="shared" si="0"/>
        <v>Rumen-17</v>
      </c>
      <c r="B110">
        <v>17</v>
      </c>
      <c r="C110" t="s">
        <v>0</v>
      </c>
      <c r="L110" t="s">
        <v>40</v>
      </c>
      <c r="M110">
        <v>0</v>
      </c>
      <c r="N110">
        <v>0</v>
      </c>
      <c r="O110" t="s">
        <v>44</v>
      </c>
    </row>
    <row r="111" spans="1:15" x14ac:dyDescent="0.3">
      <c r="A111" s="2" t="str">
        <f t="shared" si="0"/>
        <v>Small Intestine-17</v>
      </c>
      <c r="B111">
        <v>17</v>
      </c>
      <c r="C111" t="s">
        <v>11</v>
      </c>
      <c r="G111">
        <v>100</v>
      </c>
      <c r="K111">
        <v>10</v>
      </c>
      <c r="M111">
        <v>300</v>
      </c>
      <c r="N111">
        <v>30</v>
      </c>
      <c r="O111" t="s">
        <v>44</v>
      </c>
    </row>
    <row r="112" spans="1:15" x14ac:dyDescent="0.3">
      <c r="A112" s="2" t="str">
        <f t="shared" si="0"/>
        <v>Large Intestine-17</v>
      </c>
      <c r="B112">
        <v>17</v>
      </c>
      <c r="C112" t="s">
        <v>12</v>
      </c>
      <c r="F112">
        <v>100</v>
      </c>
      <c r="J112">
        <v>2</v>
      </c>
      <c r="M112">
        <v>200</v>
      </c>
      <c r="N112">
        <v>4</v>
      </c>
      <c r="O112" t="s">
        <v>44</v>
      </c>
    </row>
    <row r="113" spans="1:15" x14ac:dyDescent="0.3">
      <c r="A113" s="2" t="str">
        <f t="shared" si="0"/>
        <v>Rumen-18</v>
      </c>
      <c r="B113">
        <v>18</v>
      </c>
      <c r="C113" t="s">
        <v>0</v>
      </c>
      <c r="G113">
        <v>90</v>
      </c>
      <c r="K113">
        <v>2</v>
      </c>
      <c r="M113">
        <v>270</v>
      </c>
      <c r="N113">
        <v>6</v>
      </c>
      <c r="O113" t="s">
        <v>44</v>
      </c>
    </row>
    <row r="114" spans="1:15" x14ac:dyDescent="0.3">
      <c r="A114" s="2" t="str">
        <f t="shared" si="0"/>
        <v>Small Intestine-18</v>
      </c>
      <c r="B114">
        <v>18</v>
      </c>
      <c r="C114" t="s">
        <v>11</v>
      </c>
      <c r="G114">
        <v>100</v>
      </c>
      <c r="K114">
        <v>20</v>
      </c>
      <c r="M114">
        <v>300</v>
      </c>
      <c r="N114">
        <v>60</v>
      </c>
      <c r="O114" t="s">
        <v>44</v>
      </c>
    </row>
    <row r="115" spans="1:15" x14ac:dyDescent="0.3">
      <c r="A115" s="2" t="str">
        <f t="shared" si="0"/>
        <v>Large Intestine-18</v>
      </c>
      <c r="B115">
        <v>18</v>
      </c>
      <c r="C115" t="s">
        <v>12</v>
      </c>
      <c r="L115" t="s">
        <v>40</v>
      </c>
      <c r="M115">
        <v>0</v>
      </c>
      <c r="N115">
        <v>0</v>
      </c>
      <c r="O115" t="s">
        <v>44</v>
      </c>
    </row>
    <row r="116" spans="1:15" x14ac:dyDescent="0.3">
      <c r="A116" s="2" t="str">
        <f t="shared" si="0"/>
        <v>Rumen-19</v>
      </c>
      <c r="B116">
        <v>19</v>
      </c>
      <c r="C116" t="s">
        <v>0</v>
      </c>
      <c r="G116">
        <v>90</v>
      </c>
      <c r="J116">
        <v>2</v>
      </c>
      <c r="M116">
        <v>270</v>
      </c>
      <c r="N116">
        <v>4</v>
      </c>
      <c r="O116" t="s">
        <v>44</v>
      </c>
    </row>
    <row r="117" spans="1:15" x14ac:dyDescent="0.3">
      <c r="A117" s="2" t="str">
        <f t="shared" si="0"/>
        <v>Small Intestine-19</v>
      </c>
      <c r="B117">
        <v>19</v>
      </c>
      <c r="C117" t="s">
        <v>11</v>
      </c>
      <c r="F117">
        <v>100</v>
      </c>
      <c r="J117">
        <v>2</v>
      </c>
      <c r="M117">
        <v>200</v>
      </c>
      <c r="N117">
        <v>4</v>
      </c>
      <c r="O117" t="s">
        <v>44</v>
      </c>
    </row>
    <row r="118" spans="1:15" x14ac:dyDescent="0.3">
      <c r="A118" s="2" t="str">
        <f t="shared" si="0"/>
        <v>Large Intestine-19</v>
      </c>
      <c r="B118">
        <v>19</v>
      </c>
      <c r="C118" t="s">
        <v>12</v>
      </c>
      <c r="G118">
        <v>100</v>
      </c>
      <c r="J118">
        <v>2</v>
      </c>
      <c r="M118">
        <v>300</v>
      </c>
      <c r="N118">
        <v>4</v>
      </c>
      <c r="O118" t="s">
        <v>44</v>
      </c>
    </row>
    <row r="119" spans="1:15" x14ac:dyDescent="0.3">
      <c r="A119" s="2" t="str">
        <f t="shared" si="0"/>
        <v>Rumen-20</v>
      </c>
      <c r="B119">
        <v>20</v>
      </c>
      <c r="C119" t="s">
        <v>0</v>
      </c>
      <c r="G119">
        <v>95</v>
      </c>
      <c r="J119">
        <v>2</v>
      </c>
      <c r="M119">
        <v>285</v>
      </c>
      <c r="N119">
        <v>4</v>
      </c>
      <c r="O119" t="s">
        <v>44</v>
      </c>
    </row>
    <row r="120" spans="1:15" x14ac:dyDescent="0.3">
      <c r="A120" s="2" t="str">
        <f t="shared" si="0"/>
        <v>Small Intestine-20</v>
      </c>
      <c r="B120">
        <v>20</v>
      </c>
      <c r="C120" t="s">
        <v>11</v>
      </c>
      <c r="F120">
        <v>100</v>
      </c>
      <c r="J120">
        <v>10</v>
      </c>
      <c r="M120">
        <v>200</v>
      </c>
      <c r="N120">
        <v>20</v>
      </c>
      <c r="O120" t="s">
        <v>44</v>
      </c>
    </row>
    <row r="121" spans="1:15" x14ac:dyDescent="0.3">
      <c r="A121" s="2" t="str">
        <f t="shared" si="0"/>
        <v>Large Intestine-20</v>
      </c>
      <c r="B121">
        <v>20</v>
      </c>
      <c r="C121" t="s">
        <v>12</v>
      </c>
      <c r="F121">
        <v>100</v>
      </c>
      <c r="J121">
        <v>10</v>
      </c>
      <c r="M121">
        <v>200</v>
      </c>
      <c r="N121">
        <v>20</v>
      </c>
      <c r="O121" t="s">
        <v>44</v>
      </c>
    </row>
    <row r="122" spans="1:15" x14ac:dyDescent="0.3">
      <c r="A122" s="2" t="str">
        <f t="shared" si="0"/>
        <v>Rumen-21</v>
      </c>
      <c r="B122">
        <v>21</v>
      </c>
      <c r="C122" t="s">
        <v>0</v>
      </c>
      <c r="G122">
        <v>80</v>
      </c>
      <c r="J122">
        <v>2</v>
      </c>
      <c r="M122">
        <v>240</v>
      </c>
      <c r="N122">
        <v>4</v>
      </c>
      <c r="O122" t="s">
        <v>44</v>
      </c>
    </row>
    <row r="123" spans="1:15" x14ac:dyDescent="0.3">
      <c r="A123" s="2" t="str">
        <f t="shared" si="0"/>
        <v>Small Intestine-21</v>
      </c>
      <c r="B123">
        <v>21</v>
      </c>
      <c r="C123" t="s">
        <v>11</v>
      </c>
      <c r="G123">
        <v>100</v>
      </c>
      <c r="J123">
        <v>2</v>
      </c>
      <c r="M123">
        <v>300</v>
      </c>
      <c r="N123">
        <v>4</v>
      </c>
      <c r="O123" t="s">
        <v>44</v>
      </c>
    </row>
    <row r="124" spans="1:15" x14ac:dyDescent="0.3">
      <c r="A124" s="2" t="str">
        <f t="shared" si="0"/>
        <v>Large Intestine-21</v>
      </c>
      <c r="B124">
        <v>21</v>
      </c>
      <c r="C124" t="s">
        <v>12</v>
      </c>
      <c r="F124">
        <v>20</v>
      </c>
      <c r="G124">
        <v>80</v>
      </c>
      <c r="J124">
        <v>2</v>
      </c>
      <c r="M124">
        <v>280</v>
      </c>
      <c r="N124">
        <v>4</v>
      </c>
      <c r="O124" t="s">
        <v>44</v>
      </c>
    </row>
    <row r="125" spans="1:15" x14ac:dyDescent="0.3">
      <c r="A125" s="2" t="str">
        <f t="shared" si="0"/>
        <v>Rumen-22</v>
      </c>
      <c r="B125">
        <v>22</v>
      </c>
      <c r="C125" t="s">
        <v>0</v>
      </c>
      <c r="G125">
        <v>90</v>
      </c>
      <c r="J125">
        <v>2</v>
      </c>
      <c r="M125">
        <v>270</v>
      </c>
      <c r="N125">
        <v>4</v>
      </c>
      <c r="O125" t="s">
        <v>44</v>
      </c>
    </row>
    <row r="126" spans="1:15" x14ac:dyDescent="0.3">
      <c r="A126" s="2" t="str">
        <f t="shared" si="0"/>
        <v>Small Intestine-22</v>
      </c>
      <c r="B126">
        <v>22</v>
      </c>
      <c r="C126" t="s">
        <v>11</v>
      </c>
      <c r="G126">
        <v>100</v>
      </c>
      <c r="J126">
        <v>5</v>
      </c>
      <c r="M126">
        <v>300</v>
      </c>
      <c r="N126">
        <v>10</v>
      </c>
      <c r="O126" t="s">
        <v>44</v>
      </c>
    </row>
    <row r="127" spans="1:15" x14ac:dyDescent="0.3">
      <c r="A127" s="2" t="str">
        <f t="shared" si="0"/>
        <v>Large Intestine-22</v>
      </c>
      <c r="B127">
        <v>22</v>
      </c>
      <c r="C127" t="s">
        <v>12</v>
      </c>
      <c r="F127">
        <v>100</v>
      </c>
      <c r="J127">
        <v>2</v>
      </c>
      <c r="M127">
        <v>200</v>
      </c>
      <c r="N127">
        <v>4</v>
      </c>
      <c r="O127" t="s">
        <v>44</v>
      </c>
    </row>
    <row r="128" spans="1:15" x14ac:dyDescent="0.3">
      <c r="A128" s="2" t="str">
        <f t="shared" si="0"/>
        <v>Rumen-1</v>
      </c>
      <c r="B128">
        <v>1</v>
      </c>
      <c r="C128" t="s">
        <v>0</v>
      </c>
      <c r="D128">
        <v>90</v>
      </c>
      <c r="E128">
        <v>10</v>
      </c>
      <c r="F128">
        <v>60</v>
      </c>
      <c r="G128">
        <v>20</v>
      </c>
      <c r="H128">
        <v>1</v>
      </c>
      <c r="I128">
        <v>0</v>
      </c>
      <c r="J128">
        <v>0</v>
      </c>
      <c r="K128">
        <v>1</v>
      </c>
      <c r="M128">
        <v>190</v>
      </c>
      <c r="N128">
        <v>3</v>
      </c>
      <c r="O128" t="s">
        <v>51</v>
      </c>
    </row>
    <row r="129" spans="1:15" x14ac:dyDescent="0.3">
      <c r="A129" s="2" t="str">
        <f t="shared" ref="A129:A190" si="1">_xlfn.CONCAT(C129,"-",B129)</f>
        <v>Small Intestine-1</v>
      </c>
      <c r="B129">
        <v>1</v>
      </c>
      <c r="C129" t="s">
        <v>11</v>
      </c>
      <c r="D129">
        <v>100</v>
      </c>
      <c r="E129">
        <v>0</v>
      </c>
      <c r="F129">
        <v>100</v>
      </c>
      <c r="G129">
        <v>0</v>
      </c>
      <c r="H129">
        <v>0</v>
      </c>
      <c r="I129">
        <v>0</v>
      </c>
      <c r="J129">
        <v>0</v>
      </c>
      <c r="K129">
        <v>0</v>
      </c>
      <c r="M129">
        <v>200</v>
      </c>
      <c r="N129">
        <v>0</v>
      </c>
      <c r="O129" t="s">
        <v>51</v>
      </c>
    </row>
    <row r="130" spans="1:15" x14ac:dyDescent="0.3">
      <c r="A130" s="2" t="str">
        <f t="shared" si="1"/>
        <v>Large Intestine-1</v>
      </c>
      <c r="B130">
        <v>1</v>
      </c>
      <c r="C130" t="s">
        <v>12</v>
      </c>
      <c r="D130">
        <v>100</v>
      </c>
      <c r="E130">
        <v>0</v>
      </c>
      <c r="F130">
        <v>100</v>
      </c>
      <c r="G130">
        <v>0</v>
      </c>
      <c r="H130">
        <v>0</v>
      </c>
      <c r="I130">
        <v>0</v>
      </c>
      <c r="J130">
        <v>0</v>
      </c>
      <c r="K130">
        <v>0</v>
      </c>
      <c r="M130">
        <v>200</v>
      </c>
      <c r="N130">
        <v>0</v>
      </c>
      <c r="O130" t="s">
        <v>51</v>
      </c>
    </row>
    <row r="131" spans="1:15" x14ac:dyDescent="0.3">
      <c r="A131" s="2" t="str">
        <f t="shared" si="1"/>
        <v>Rumen-2</v>
      </c>
      <c r="B131">
        <v>2</v>
      </c>
      <c r="C131" t="s">
        <v>0</v>
      </c>
      <c r="D131">
        <v>90</v>
      </c>
      <c r="E131">
        <v>0</v>
      </c>
      <c r="F131">
        <v>10</v>
      </c>
      <c r="G131">
        <v>80</v>
      </c>
      <c r="H131">
        <v>0</v>
      </c>
      <c r="I131">
        <v>0</v>
      </c>
      <c r="J131">
        <v>0</v>
      </c>
      <c r="K131">
        <v>0</v>
      </c>
      <c r="M131">
        <v>260</v>
      </c>
      <c r="N131">
        <v>0</v>
      </c>
      <c r="O131" t="s">
        <v>51</v>
      </c>
    </row>
    <row r="132" spans="1:15" x14ac:dyDescent="0.3">
      <c r="A132" s="2" t="str">
        <f t="shared" si="1"/>
        <v>Small Intestine-2</v>
      </c>
      <c r="B132">
        <v>2</v>
      </c>
      <c r="C132" t="s">
        <v>11</v>
      </c>
      <c r="D132">
        <v>100</v>
      </c>
      <c r="E132">
        <v>0</v>
      </c>
      <c r="F132">
        <v>100</v>
      </c>
      <c r="G132">
        <v>0</v>
      </c>
      <c r="H132">
        <v>1</v>
      </c>
      <c r="I132">
        <v>1</v>
      </c>
      <c r="J132">
        <v>0</v>
      </c>
      <c r="K132">
        <v>0</v>
      </c>
      <c r="M132">
        <v>200</v>
      </c>
      <c r="N132">
        <v>1</v>
      </c>
      <c r="O132" t="s">
        <v>51</v>
      </c>
    </row>
    <row r="133" spans="1:15" x14ac:dyDescent="0.3">
      <c r="A133" s="2" t="str">
        <f t="shared" si="1"/>
        <v>Large Intestine-2</v>
      </c>
      <c r="B133">
        <v>2</v>
      </c>
      <c r="C133" t="s">
        <v>12</v>
      </c>
      <c r="D133">
        <v>100</v>
      </c>
      <c r="E133">
        <v>0</v>
      </c>
      <c r="F133">
        <v>100</v>
      </c>
      <c r="G133">
        <v>0</v>
      </c>
      <c r="H133">
        <v>0</v>
      </c>
      <c r="I133">
        <v>0</v>
      </c>
      <c r="J133">
        <v>0</v>
      </c>
      <c r="K133">
        <v>0</v>
      </c>
      <c r="M133">
        <v>200</v>
      </c>
      <c r="N133">
        <v>0</v>
      </c>
      <c r="O133" t="s">
        <v>51</v>
      </c>
    </row>
    <row r="134" spans="1:15" x14ac:dyDescent="0.3">
      <c r="A134" s="2" t="str">
        <f t="shared" si="1"/>
        <v>Rumen-3</v>
      </c>
      <c r="B134">
        <v>3</v>
      </c>
      <c r="C134" t="s">
        <v>0</v>
      </c>
      <c r="D134">
        <v>90</v>
      </c>
      <c r="E134">
        <v>10</v>
      </c>
      <c r="F134">
        <v>80</v>
      </c>
      <c r="G134">
        <v>0</v>
      </c>
      <c r="H134">
        <v>5</v>
      </c>
      <c r="I134">
        <v>5</v>
      </c>
      <c r="J134">
        <v>0</v>
      </c>
      <c r="K134">
        <v>0</v>
      </c>
      <c r="M134">
        <v>170</v>
      </c>
      <c r="N134">
        <v>5</v>
      </c>
      <c r="O134" t="s">
        <v>51</v>
      </c>
    </row>
    <row r="135" spans="1:15" x14ac:dyDescent="0.3">
      <c r="A135" s="2" t="str">
        <f t="shared" si="1"/>
        <v>Small Intestine-3</v>
      </c>
      <c r="B135">
        <v>3</v>
      </c>
      <c r="C135" t="s">
        <v>11</v>
      </c>
      <c r="D135">
        <v>100</v>
      </c>
      <c r="E135">
        <v>0</v>
      </c>
      <c r="F135">
        <v>90</v>
      </c>
      <c r="G135">
        <v>10</v>
      </c>
      <c r="H135">
        <v>10</v>
      </c>
      <c r="I135">
        <v>10</v>
      </c>
      <c r="J135">
        <v>0</v>
      </c>
      <c r="K135">
        <v>0</v>
      </c>
      <c r="M135">
        <v>210</v>
      </c>
      <c r="N135">
        <v>10</v>
      </c>
      <c r="O135" t="s">
        <v>51</v>
      </c>
    </row>
    <row r="136" spans="1:15" x14ac:dyDescent="0.3">
      <c r="A136" s="2" t="str">
        <f t="shared" si="1"/>
        <v>Large Intestine-3</v>
      </c>
      <c r="B136">
        <v>3</v>
      </c>
      <c r="C136" t="s">
        <v>12</v>
      </c>
      <c r="D136">
        <v>100</v>
      </c>
      <c r="E136">
        <v>0</v>
      </c>
      <c r="F136">
        <v>80</v>
      </c>
      <c r="G136">
        <v>20</v>
      </c>
      <c r="H136">
        <v>10</v>
      </c>
      <c r="I136">
        <v>10</v>
      </c>
      <c r="J136">
        <v>0</v>
      </c>
      <c r="K136">
        <v>0</v>
      </c>
      <c r="M136">
        <v>220</v>
      </c>
      <c r="N136">
        <v>10</v>
      </c>
      <c r="O136" t="s">
        <v>51</v>
      </c>
    </row>
    <row r="137" spans="1:15" x14ac:dyDescent="0.3">
      <c r="A137" s="2" t="str">
        <f t="shared" si="1"/>
        <v>Rumen-4</v>
      </c>
      <c r="B137">
        <v>4</v>
      </c>
      <c r="C137" t="s">
        <v>0</v>
      </c>
      <c r="D137">
        <v>95</v>
      </c>
      <c r="E137">
        <v>10</v>
      </c>
      <c r="F137">
        <v>85</v>
      </c>
      <c r="G137">
        <v>0</v>
      </c>
      <c r="H137">
        <v>5</v>
      </c>
      <c r="I137">
        <v>0</v>
      </c>
      <c r="J137">
        <v>5</v>
      </c>
      <c r="K137">
        <v>0</v>
      </c>
      <c r="L137" t="s">
        <v>48</v>
      </c>
      <c r="M137">
        <v>180</v>
      </c>
      <c r="N137">
        <v>10</v>
      </c>
      <c r="O137" t="s">
        <v>51</v>
      </c>
    </row>
    <row r="138" spans="1:15" x14ac:dyDescent="0.3">
      <c r="A138" s="2" t="str">
        <f t="shared" si="1"/>
        <v>Small Intestine-4</v>
      </c>
      <c r="B138">
        <v>4</v>
      </c>
      <c r="C138" t="s">
        <v>11</v>
      </c>
      <c r="D138">
        <v>100</v>
      </c>
      <c r="E138">
        <v>0</v>
      </c>
      <c r="F138">
        <v>100</v>
      </c>
      <c r="G138">
        <v>0</v>
      </c>
      <c r="H138">
        <v>5</v>
      </c>
      <c r="I138">
        <v>5</v>
      </c>
      <c r="J138">
        <v>0</v>
      </c>
      <c r="K138">
        <v>0</v>
      </c>
      <c r="M138">
        <v>200</v>
      </c>
      <c r="N138">
        <v>5</v>
      </c>
      <c r="O138" t="s">
        <v>51</v>
      </c>
    </row>
    <row r="139" spans="1:15" x14ac:dyDescent="0.3">
      <c r="A139" s="2" t="str">
        <f t="shared" si="1"/>
        <v>Large Intestine-4</v>
      </c>
      <c r="B139">
        <v>4</v>
      </c>
      <c r="C139" t="s">
        <v>12</v>
      </c>
      <c r="D139">
        <v>100</v>
      </c>
      <c r="E139">
        <v>0</v>
      </c>
      <c r="F139">
        <v>20</v>
      </c>
      <c r="G139">
        <v>80</v>
      </c>
      <c r="H139">
        <v>10</v>
      </c>
      <c r="I139">
        <v>10</v>
      </c>
      <c r="J139">
        <v>0</v>
      </c>
      <c r="K139">
        <v>0</v>
      </c>
      <c r="M139">
        <v>280</v>
      </c>
      <c r="N139">
        <v>10</v>
      </c>
      <c r="O139" t="s">
        <v>51</v>
      </c>
    </row>
    <row r="140" spans="1:15" x14ac:dyDescent="0.3">
      <c r="A140" s="2" t="str">
        <f t="shared" si="1"/>
        <v>Rumen-6</v>
      </c>
      <c r="B140">
        <v>6</v>
      </c>
      <c r="C140" t="s">
        <v>0</v>
      </c>
      <c r="D140">
        <v>100</v>
      </c>
      <c r="E140">
        <v>10</v>
      </c>
      <c r="F140">
        <v>90</v>
      </c>
      <c r="G140">
        <v>0</v>
      </c>
      <c r="H140">
        <v>5</v>
      </c>
      <c r="I140">
        <v>5</v>
      </c>
      <c r="J140">
        <v>0</v>
      </c>
      <c r="K140">
        <v>0</v>
      </c>
      <c r="L140" t="s">
        <v>48</v>
      </c>
      <c r="M140">
        <v>190</v>
      </c>
      <c r="N140">
        <v>5</v>
      </c>
      <c r="O140" t="s">
        <v>51</v>
      </c>
    </row>
    <row r="141" spans="1:15" x14ac:dyDescent="0.3">
      <c r="A141" s="2" t="str">
        <f t="shared" si="1"/>
        <v>Small Intestine-6</v>
      </c>
      <c r="B141">
        <v>6</v>
      </c>
      <c r="C141" t="s">
        <v>11</v>
      </c>
      <c r="D141">
        <v>100</v>
      </c>
      <c r="E141">
        <v>0</v>
      </c>
      <c r="F141">
        <v>90</v>
      </c>
      <c r="G141">
        <v>10</v>
      </c>
      <c r="H141">
        <v>5</v>
      </c>
      <c r="I141">
        <v>5</v>
      </c>
      <c r="J141">
        <v>0</v>
      </c>
      <c r="K141">
        <v>0</v>
      </c>
      <c r="M141">
        <v>210</v>
      </c>
      <c r="N141">
        <v>5</v>
      </c>
      <c r="O141" t="s">
        <v>51</v>
      </c>
    </row>
    <row r="142" spans="1:15" x14ac:dyDescent="0.3">
      <c r="A142" s="2" t="str">
        <f t="shared" si="1"/>
        <v>Large Intestine-6</v>
      </c>
      <c r="B142">
        <v>6</v>
      </c>
      <c r="C142" t="s">
        <v>12</v>
      </c>
      <c r="D142">
        <v>100</v>
      </c>
      <c r="E142">
        <v>0</v>
      </c>
      <c r="F142">
        <v>100</v>
      </c>
      <c r="G142">
        <v>0</v>
      </c>
      <c r="H142">
        <v>10</v>
      </c>
      <c r="I142">
        <v>10</v>
      </c>
      <c r="J142">
        <v>0</v>
      </c>
      <c r="K142">
        <v>0</v>
      </c>
      <c r="M142">
        <v>200</v>
      </c>
      <c r="N142">
        <v>10</v>
      </c>
      <c r="O142" t="s">
        <v>51</v>
      </c>
    </row>
    <row r="143" spans="1:15" x14ac:dyDescent="0.3">
      <c r="A143" s="2" t="str">
        <f t="shared" si="1"/>
        <v>Rumen-7</v>
      </c>
      <c r="B143">
        <v>7</v>
      </c>
      <c r="C143" t="s">
        <v>0</v>
      </c>
      <c r="D143">
        <v>95</v>
      </c>
      <c r="E143">
        <v>20</v>
      </c>
      <c r="F143">
        <v>50</v>
      </c>
      <c r="G143">
        <v>25</v>
      </c>
      <c r="H143">
        <v>10</v>
      </c>
      <c r="I143">
        <v>9</v>
      </c>
      <c r="J143">
        <v>0</v>
      </c>
      <c r="K143">
        <v>1</v>
      </c>
      <c r="M143">
        <v>195</v>
      </c>
      <c r="N143">
        <v>12</v>
      </c>
      <c r="O143" t="s">
        <v>51</v>
      </c>
    </row>
    <row r="144" spans="1:15" x14ac:dyDescent="0.3">
      <c r="A144" s="2" t="str">
        <f t="shared" si="1"/>
        <v>Small Intestine-7</v>
      </c>
      <c r="B144">
        <v>7</v>
      </c>
      <c r="C144" t="s">
        <v>11</v>
      </c>
      <c r="D144">
        <v>100</v>
      </c>
      <c r="E144">
        <v>0</v>
      </c>
      <c r="F144">
        <v>95</v>
      </c>
      <c r="G144">
        <v>5</v>
      </c>
      <c r="H144">
        <v>5</v>
      </c>
      <c r="I144">
        <v>5</v>
      </c>
      <c r="J144">
        <v>0</v>
      </c>
      <c r="K144">
        <v>0</v>
      </c>
      <c r="M144">
        <v>205</v>
      </c>
      <c r="N144">
        <v>5</v>
      </c>
      <c r="O144" t="s">
        <v>51</v>
      </c>
    </row>
    <row r="145" spans="1:15" x14ac:dyDescent="0.3">
      <c r="A145" s="2" t="str">
        <f t="shared" si="1"/>
        <v>Large Intestine-7</v>
      </c>
      <c r="B145">
        <v>7</v>
      </c>
      <c r="C145" t="s">
        <v>12</v>
      </c>
      <c r="D145">
        <v>100</v>
      </c>
      <c r="E145">
        <v>0</v>
      </c>
      <c r="F145">
        <v>95</v>
      </c>
      <c r="G145">
        <v>5</v>
      </c>
      <c r="H145">
        <v>6</v>
      </c>
      <c r="I145">
        <v>5</v>
      </c>
      <c r="J145">
        <v>0</v>
      </c>
      <c r="K145">
        <v>1</v>
      </c>
      <c r="M145">
        <v>205</v>
      </c>
      <c r="N145">
        <v>8</v>
      </c>
      <c r="O145" t="s">
        <v>51</v>
      </c>
    </row>
    <row r="146" spans="1:15" x14ac:dyDescent="0.3">
      <c r="A146" s="2" t="str">
        <f t="shared" si="1"/>
        <v>Rumen-8</v>
      </c>
      <c r="B146">
        <v>8</v>
      </c>
      <c r="C146" t="s">
        <v>0</v>
      </c>
      <c r="D146">
        <v>90</v>
      </c>
      <c r="E146">
        <v>0</v>
      </c>
      <c r="F146">
        <v>80</v>
      </c>
      <c r="G146">
        <v>10</v>
      </c>
      <c r="H146">
        <v>5</v>
      </c>
      <c r="I146">
        <v>5</v>
      </c>
      <c r="J146">
        <v>0</v>
      </c>
      <c r="K146">
        <v>0</v>
      </c>
      <c r="M146">
        <v>190</v>
      </c>
      <c r="N146">
        <v>5</v>
      </c>
      <c r="O146" t="s">
        <v>51</v>
      </c>
    </row>
    <row r="147" spans="1:15" x14ac:dyDescent="0.3">
      <c r="A147" s="2" t="str">
        <f t="shared" si="1"/>
        <v>Small Intestine-8</v>
      </c>
      <c r="B147">
        <v>8</v>
      </c>
      <c r="C147" t="s">
        <v>11</v>
      </c>
      <c r="D147">
        <v>100</v>
      </c>
      <c r="E147">
        <v>0</v>
      </c>
      <c r="F147">
        <v>100</v>
      </c>
      <c r="G147">
        <v>0</v>
      </c>
      <c r="H147">
        <v>10</v>
      </c>
      <c r="I147">
        <v>10</v>
      </c>
      <c r="J147">
        <v>0</v>
      </c>
      <c r="K147">
        <v>0</v>
      </c>
      <c r="M147">
        <v>200</v>
      </c>
      <c r="N147">
        <v>10</v>
      </c>
      <c r="O147" t="s">
        <v>51</v>
      </c>
    </row>
    <row r="148" spans="1:15" x14ac:dyDescent="0.3">
      <c r="A148" s="2" t="str">
        <f t="shared" si="1"/>
        <v>Large Intestine-8</v>
      </c>
      <c r="B148">
        <v>8</v>
      </c>
      <c r="C148" t="s">
        <v>12</v>
      </c>
      <c r="D148">
        <v>100</v>
      </c>
      <c r="E148">
        <v>0</v>
      </c>
      <c r="F148">
        <v>100</v>
      </c>
      <c r="G148">
        <v>0</v>
      </c>
      <c r="H148">
        <v>10</v>
      </c>
      <c r="I148">
        <v>10</v>
      </c>
      <c r="J148">
        <v>0</v>
      </c>
      <c r="K148">
        <v>0</v>
      </c>
      <c r="M148">
        <v>200</v>
      </c>
      <c r="N148">
        <v>10</v>
      </c>
      <c r="O148" t="s">
        <v>51</v>
      </c>
    </row>
    <row r="149" spans="1:15" x14ac:dyDescent="0.3">
      <c r="A149" s="2" t="str">
        <f t="shared" si="1"/>
        <v>Rumen-9</v>
      </c>
      <c r="B149">
        <v>9</v>
      </c>
      <c r="C149" t="s">
        <v>0</v>
      </c>
      <c r="D149">
        <v>50</v>
      </c>
      <c r="E149">
        <v>10</v>
      </c>
      <c r="F149">
        <v>30</v>
      </c>
      <c r="G149">
        <v>10</v>
      </c>
      <c r="H149">
        <v>10</v>
      </c>
      <c r="I149">
        <v>10</v>
      </c>
      <c r="J149">
        <v>0</v>
      </c>
      <c r="K149">
        <v>0</v>
      </c>
      <c r="M149">
        <v>100</v>
      </c>
      <c r="N149">
        <v>10</v>
      </c>
      <c r="O149" t="s">
        <v>51</v>
      </c>
    </row>
    <row r="150" spans="1:15" x14ac:dyDescent="0.3">
      <c r="A150" s="2" t="str">
        <f t="shared" si="1"/>
        <v>Small Intestine-9</v>
      </c>
      <c r="B150">
        <v>9</v>
      </c>
      <c r="C150" t="s">
        <v>11</v>
      </c>
      <c r="D150">
        <v>100</v>
      </c>
      <c r="E150">
        <v>10</v>
      </c>
      <c r="F150">
        <v>80</v>
      </c>
      <c r="G150">
        <v>10</v>
      </c>
      <c r="H150">
        <v>5</v>
      </c>
      <c r="I150">
        <v>5</v>
      </c>
      <c r="J150">
        <v>0</v>
      </c>
      <c r="K150">
        <v>0</v>
      </c>
      <c r="M150">
        <v>200</v>
      </c>
      <c r="N150">
        <v>5</v>
      </c>
      <c r="O150" t="s">
        <v>51</v>
      </c>
    </row>
    <row r="151" spans="1:15" x14ac:dyDescent="0.3">
      <c r="A151" s="2" t="str">
        <f t="shared" si="1"/>
        <v>Large Intestine-9</v>
      </c>
      <c r="B151">
        <v>9</v>
      </c>
      <c r="C151" t="s">
        <v>12</v>
      </c>
      <c r="D151">
        <v>100</v>
      </c>
      <c r="E151">
        <v>0</v>
      </c>
      <c r="F151">
        <v>100</v>
      </c>
      <c r="G151">
        <v>0</v>
      </c>
      <c r="H151">
        <v>5</v>
      </c>
      <c r="I151">
        <v>5</v>
      </c>
      <c r="J151">
        <v>0</v>
      </c>
      <c r="K151">
        <v>0</v>
      </c>
      <c r="M151">
        <v>200</v>
      </c>
      <c r="N151">
        <v>5</v>
      </c>
      <c r="O151" t="s">
        <v>51</v>
      </c>
    </row>
    <row r="152" spans="1:15" x14ac:dyDescent="0.3">
      <c r="A152" s="2" t="str">
        <f t="shared" si="1"/>
        <v>Rumen-10</v>
      </c>
      <c r="B152">
        <v>10</v>
      </c>
      <c r="C152" t="s">
        <v>0</v>
      </c>
      <c r="D152">
        <v>90</v>
      </c>
      <c r="E152">
        <v>0</v>
      </c>
      <c r="F152">
        <v>80</v>
      </c>
      <c r="G152">
        <v>10</v>
      </c>
      <c r="H152">
        <v>0</v>
      </c>
      <c r="I152">
        <v>0</v>
      </c>
      <c r="J152">
        <v>0</v>
      </c>
      <c r="K152">
        <v>0</v>
      </c>
      <c r="L152" t="s">
        <v>48</v>
      </c>
      <c r="M152">
        <v>190</v>
      </c>
      <c r="N152">
        <v>0</v>
      </c>
      <c r="O152" t="s">
        <v>51</v>
      </c>
    </row>
    <row r="153" spans="1:15" x14ac:dyDescent="0.3">
      <c r="A153" s="2" t="str">
        <f t="shared" si="1"/>
        <v>Small Intestine-10</v>
      </c>
      <c r="B153">
        <v>10</v>
      </c>
      <c r="C153" t="s">
        <v>11</v>
      </c>
      <c r="D153">
        <v>100</v>
      </c>
      <c r="E153">
        <v>0</v>
      </c>
      <c r="F153">
        <v>80</v>
      </c>
      <c r="G153">
        <v>20</v>
      </c>
      <c r="H153">
        <v>10</v>
      </c>
      <c r="I153">
        <v>10</v>
      </c>
      <c r="J153">
        <v>0</v>
      </c>
      <c r="K153">
        <v>0</v>
      </c>
      <c r="M153">
        <v>220</v>
      </c>
      <c r="N153">
        <v>10</v>
      </c>
      <c r="O153" t="s">
        <v>51</v>
      </c>
    </row>
    <row r="154" spans="1:15" x14ac:dyDescent="0.3">
      <c r="A154" s="2" t="str">
        <f t="shared" si="1"/>
        <v>Large Intestine-10</v>
      </c>
      <c r="B154">
        <v>10</v>
      </c>
      <c r="C154" t="s">
        <v>12</v>
      </c>
      <c r="D154">
        <v>100</v>
      </c>
      <c r="E154">
        <v>0</v>
      </c>
      <c r="F154">
        <v>100</v>
      </c>
      <c r="G154">
        <v>0</v>
      </c>
      <c r="H154">
        <v>5</v>
      </c>
      <c r="I154">
        <v>5</v>
      </c>
      <c r="J154">
        <v>0</v>
      </c>
      <c r="K154">
        <v>0</v>
      </c>
      <c r="M154">
        <v>200</v>
      </c>
      <c r="N154">
        <v>5</v>
      </c>
      <c r="O154" t="s">
        <v>51</v>
      </c>
    </row>
    <row r="155" spans="1:15" x14ac:dyDescent="0.3">
      <c r="A155" s="2" t="str">
        <f t="shared" si="1"/>
        <v>Rumen-11</v>
      </c>
      <c r="B155">
        <v>11</v>
      </c>
      <c r="C155" t="s">
        <v>0</v>
      </c>
      <c r="D155">
        <v>100</v>
      </c>
      <c r="E155">
        <v>30</v>
      </c>
      <c r="F155">
        <v>60</v>
      </c>
      <c r="G155">
        <v>10</v>
      </c>
      <c r="H155">
        <v>1</v>
      </c>
      <c r="I155">
        <v>1</v>
      </c>
      <c r="J155">
        <v>0</v>
      </c>
      <c r="K155">
        <v>0</v>
      </c>
      <c r="M155">
        <v>180</v>
      </c>
      <c r="N155">
        <v>1</v>
      </c>
      <c r="O155" t="s">
        <v>51</v>
      </c>
    </row>
    <row r="156" spans="1:15" x14ac:dyDescent="0.3">
      <c r="A156" s="2" t="str">
        <f t="shared" si="1"/>
        <v>Small Intestine-11</v>
      </c>
      <c r="B156">
        <v>11</v>
      </c>
      <c r="C156" t="s">
        <v>11</v>
      </c>
      <c r="D156">
        <v>100</v>
      </c>
      <c r="E156">
        <v>50</v>
      </c>
      <c r="F156">
        <v>50</v>
      </c>
      <c r="G156">
        <v>0</v>
      </c>
      <c r="H156">
        <v>10</v>
      </c>
      <c r="I156">
        <v>10</v>
      </c>
      <c r="J156">
        <v>0</v>
      </c>
      <c r="K156">
        <v>0</v>
      </c>
      <c r="M156">
        <v>150</v>
      </c>
      <c r="N156">
        <v>10</v>
      </c>
      <c r="O156" t="s">
        <v>51</v>
      </c>
    </row>
    <row r="157" spans="1:15" x14ac:dyDescent="0.3">
      <c r="A157" s="2" t="str">
        <f t="shared" si="1"/>
        <v>Large Intestine-11</v>
      </c>
      <c r="B157">
        <v>11</v>
      </c>
      <c r="C157" t="s">
        <v>12</v>
      </c>
      <c r="D157">
        <v>100</v>
      </c>
      <c r="E157">
        <v>0</v>
      </c>
      <c r="F157">
        <v>100</v>
      </c>
      <c r="G157">
        <v>0</v>
      </c>
      <c r="H157">
        <v>10</v>
      </c>
      <c r="I157">
        <v>10</v>
      </c>
      <c r="J157">
        <v>0</v>
      </c>
      <c r="K157">
        <v>0</v>
      </c>
      <c r="M157">
        <v>200</v>
      </c>
      <c r="N157">
        <v>10</v>
      </c>
      <c r="O157" t="s">
        <v>51</v>
      </c>
    </row>
    <row r="158" spans="1:15" x14ac:dyDescent="0.3">
      <c r="A158" s="2" t="str">
        <f t="shared" si="1"/>
        <v>Rumen-12</v>
      </c>
      <c r="B158">
        <v>12</v>
      </c>
      <c r="C158" t="s">
        <v>0</v>
      </c>
      <c r="D158">
        <v>80</v>
      </c>
      <c r="E158">
        <v>10</v>
      </c>
      <c r="F158">
        <v>40</v>
      </c>
      <c r="G158">
        <v>30</v>
      </c>
      <c r="H158">
        <v>10</v>
      </c>
      <c r="I158">
        <v>5</v>
      </c>
      <c r="J158">
        <v>5</v>
      </c>
      <c r="K158">
        <v>0</v>
      </c>
      <c r="M158">
        <v>180</v>
      </c>
      <c r="N158">
        <v>15</v>
      </c>
      <c r="O158" t="s">
        <v>51</v>
      </c>
    </row>
    <row r="159" spans="1:15" x14ac:dyDescent="0.3">
      <c r="A159" s="2" t="str">
        <f t="shared" si="1"/>
        <v>Small Intestine-12</v>
      </c>
      <c r="B159">
        <v>12</v>
      </c>
      <c r="C159" t="s">
        <v>11</v>
      </c>
      <c r="D159">
        <v>100</v>
      </c>
      <c r="E159">
        <v>0</v>
      </c>
      <c r="F159">
        <v>100</v>
      </c>
      <c r="G159">
        <v>0</v>
      </c>
      <c r="H159">
        <v>10</v>
      </c>
      <c r="I159">
        <v>10</v>
      </c>
      <c r="J159">
        <v>0</v>
      </c>
      <c r="K159">
        <v>0</v>
      </c>
      <c r="M159">
        <v>200</v>
      </c>
      <c r="N159">
        <v>10</v>
      </c>
      <c r="O159" t="s">
        <v>51</v>
      </c>
    </row>
    <row r="160" spans="1:15" x14ac:dyDescent="0.3">
      <c r="A160" s="2" t="str">
        <f t="shared" si="1"/>
        <v>Large Intestine-12</v>
      </c>
      <c r="B160">
        <v>12</v>
      </c>
      <c r="C160" t="s">
        <v>12</v>
      </c>
      <c r="L160" t="s">
        <v>66</v>
      </c>
      <c r="M160">
        <v>0</v>
      </c>
      <c r="N160">
        <v>0</v>
      </c>
      <c r="O160" t="s">
        <v>51</v>
      </c>
    </row>
    <row r="161" spans="1:15" x14ac:dyDescent="0.3">
      <c r="A161" s="2" t="str">
        <f t="shared" si="1"/>
        <v>Rumen-13</v>
      </c>
      <c r="B161">
        <v>13</v>
      </c>
      <c r="C161" t="s">
        <v>0</v>
      </c>
      <c r="D161">
        <v>95</v>
      </c>
      <c r="E161">
        <v>10</v>
      </c>
      <c r="F161">
        <v>40</v>
      </c>
      <c r="G161">
        <v>45</v>
      </c>
      <c r="H161">
        <v>10</v>
      </c>
      <c r="I161">
        <v>5</v>
      </c>
      <c r="J161">
        <v>0</v>
      </c>
      <c r="K161">
        <v>5</v>
      </c>
      <c r="M161">
        <v>225</v>
      </c>
      <c r="N161">
        <v>20</v>
      </c>
      <c r="O161" t="s">
        <v>51</v>
      </c>
    </row>
    <row r="162" spans="1:15" x14ac:dyDescent="0.3">
      <c r="A162" s="2" t="str">
        <f t="shared" si="1"/>
        <v>Small Intestine-13</v>
      </c>
      <c r="B162">
        <v>13</v>
      </c>
      <c r="C162" t="s">
        <v>11</v>
      </c>
      <c r="D162">
        <v>100</v>
      </c>
      <c r="E162">
        <v>0</v>
      </c>
      <c r="F162">
        <v>100</v>
      </c>
      <c r="G162">
        <v>0</v>
      </c>
      <c r="H162">
        <v>5</v>
      </c>
      <c r="I162">
        <v>5</v>
      </c>
      <c r="J162">
        <v>0</v>
      </c>
      <c r="K162">
        <v>0</v>
      </c>
      <c r="M162">
        <v>200</v>
      </c>
      <c r="N162">
        <v>5</v>
      </c>
      <c r="O162" t="s">
        <v>51</v>
      </c>
    </row>
    <row r="163" spans="1:15" x14ac:dyDescent="0.3">
      <c r="A163" s="2" t="str">
        <f t="shared" si="1"/>
        <v>Large Intestine-13</v>
      </c>
      <c r="B163">
        <v>13</v>
      </c>
      <c r="C163" t="s">
        <v>12</v>
      </c>
      <c r="D163">
        <v>100</v>
      </c>
      <c r="E163">
        <v>0</v>
      </c>
      <c r="F163">
        <v>100</v>
      </c>
      <c r="G163">
        <v>0</v>
      </c>
      <c r="H163">
        <v>10</v>
      </c>
      <c r="I163">
        <v>10</v>
      </c>
      <c r="J163">
        <v>0</v>
      </c>
      <c r="K163">
        <v>0</v>
      </c>
      <c r="M163">
        <v>200</v>
      </c>
      <c r="N163">
        <v>10</v>
      </c>
      <c r="O163" t="s">
        <v>51</v>
      </c>
    </row>
    <row r="164" spans="1:15" x14ac:dyDescent="0.3">
      <c r="A164" s="2" t="str">
        <f t="shared" si="1"/>
        <v>Rumen-14</v>
      </c>
      <c r="B164">
        <v>14</v>
      </c>
      <c r="C164" t="s">
        <v>0</v>
      </c>
      <c r="D164">
        <v>95</v>
      </c>
      <c r="E164">
        <v>10</v>
      </c>
      <c r="F164">
        <v>55</v>
      </c>
      <c r="G164">
        <v>30</v>
      </c>
      <c r="H164">
        <v>6</v>
      </c>
      <c r="I164">
        <v>5</v>
      </c>
      <c r="J164">
        <v>0</v>
      </c>
      <c r="K164">
        <v>1</v>
      </c>
      <c r="M164">
        <v>210</v>
      </c>
      <c r="N164">
        <v>8</v>
      </c>
      <c r="O164" t="s">
        <v>51</v>
      </c>
    </row>
    <row r="165" spans="1:15" x14ac:dyDescent="0.3">
      <c r="A165" s="2" t="str">
        <f t="shared" si="1"/>
        <v>Small Intestine-14</v>
      </c>
      <c r="B165">
        <v>14</v>
      </c>
      <c r="C165" t="s">
        <v>11</v>
      </c>
      <c r="D165">
        <v>100</v>
      </c>
      <c r="E165">
        <v>0</v>
      </c>
      <c r="F165">
        <v>100</v>
      </c>
      <c r="G165">
        <v>0</v>
      </c>
      <c r="H165">
        <v>5</v>
      </c>
      <c r="I165">
        <v>5</v>
      </c>
      <c r="J165">
        <v>0</v>
      </c>
      <c r="K165">
        <v>0</v>
      </c>
      <c r="M165">
        <v>200</v>
      </c>
      <c r="N165">
        <v>5</v>
      </c>
      <c r="O165" t="s">
        <v>51</v>
      </c>
    </row>
    <row r="166" spans="1:15" x14ac:dyDescent="0.3">
      <c r="A166" s="2" t="str">
        <f t="shared" si="1"/>
        <v>Large Intestine-14</v>
      </c>
      <c r="B166">
        <v>14</v>
      </c>
      <c r="C166" t="s">
        <v>12</v>
      </c>
      <c r="D166">
        <v>100</v>
      </c>
      <c r="E166">
        <v>0</v>
      </c>
      <c r="F166">
        <v>100</v>
      </c>
      <c r="G166">
        <v>0</v>
      </c>
      <c r="H166">
        <v>5</v>
      </c>
      <c r="I166">
        <v>5</v>
      </c>
      <c r="J166">
        <v>0</v>
      </c>
      <c r="K166">
        <v>0</v>
      </c>
      <c r="M166">
        <v>200</v>
      </c>
      <c r="N166">
        <v>5</v>
      </c>
      <c r="O166" t="s">
        <v>51</v>
      </c>
    </row>
    <row r="167" spans="1:15" x14ac:dyDescent="0.3">
      <c r="A167" s="2" t="str">
        <f t="shared" si="1"/>
        <v>Rumen-15</v>
      </c>
      <c r="B167">
        <v>15</v>
      </c>
      <c r="C167" t="s">
        <v>0</v>
      </c>
      <c r="D167">
        <v>40</v>
      </c>
      <c r="E167">
        <v>10</v>
      </c>
      <c r="F167">
        <v>30</v>
      </c>
      <c r="G167">
        <v>0</v>
      </c>
      <c r="H167">
        <v>1</v>
      </c>
      <c r="I167">
        <v>0</v>
      </c>
      <c r="J167">
        <v>0</v>
      </c>
      <c r="K167">
        <v>1</v>
      </c>
      <c r="M167">
        <v>70</v>
      </c>
      <c r="N167">
        <v>3</v>
      </c>
      <c r="O167" t="s">
        <v>51</v>
      </c>
    </row>
    <row r="168" spans="1:15" x14ac:dyDescent="0.3">
      <c r="A168" s="2" t="str">
        <f t="shared" si="1"/>
        <v>Small Intestine-15</v>
      </c>
      <c r="B168">
        <v>15</v>
      </c>
      <c r="C168" t="s">
        <v>11</v>
      </c>
      <c r="D168">
        <v>100</v>
      </c>
      <c r="E168">
        <v>0</v>
      </c>
      <c r="F168">
        <v>100</v>
      </c>
      <c r="G168">
        <v>0</v>
      </c>
      <c r="H168">
        <v>3</v>
      </c>
      <c r="I168">
        <v>3</v>
      </c>
      <c r="J168">
        <v>0</v>
      </c>
      <c r="K168">
        <v>0</v>
      </c>
      <c r="M168">
        <v>200</v>
      </c>
      <c r="N168">
        <v>3</v>
      </c>
      <c r="O168" t="s">
        <v>51</v>
      </c>
    </row>
    <row r="169" spans="1:15" x14ac:dyDescent="0.3">
      <c r="A169" s="2" t="str">
        <f t="shared" si="1"/>
        <v>Large Intestine-15</v>
      </c>
      <c r="B169">
        <v>15</v>
      </c>
      <c r="C169" t="s">
        <v>12</v>
      </c>
      <c r="D169">
        <v>100</v>
      </c>
      <c r="E169">
        <v>0</v>
      </c>
      <c r="F169">
        <v>100</v>
      </c>
      <c r="G169">
        <v>0</v>
      </c>
      <c r="H169">
        <v>5</v>
      </c>
      <c r="I169">
        <v>5</v>
      </c>
      <c r="J169">
        <v>0</v>
      </c>
      <c r="K169">
        <v>0</v>
      </c>
      <c r="M169">
        <v>200</v>
      </c>
      <c r="N169">
        <v>5</v>
      </c>
      <c r="O169" t="s">
        <v>51</v>
      </c>
    </row>
    <row r="170" spans="1:15" x14ac:dyDescent="0.3">
      <c r="A170" s="2" t="str">
        <f t="shared" si="1"/>
        <v>Rumen-16</v>
      </c>
      <c r="B170">
        <v>16</v>
      </c>
      <c r="C170" t="s">
        <v>0</v>
      </c>
      <c r="D170">
        <v>50</v>
      </c>
      <c r="E170">
        <v>10</v>
      </c>
      <c r="F170">
        <v>30</v>
      </c>
      <c r="G170">
        <v>10</v>
      </c>
      <c r="H170">
        <v>1</v>
      </c>
      <c r="I170">
        <v>1</v>
      </c>
      <c r="J170">
        <v>0</v>
      </c>
      <c r="K170">
        <v>0</v>
      </c>
      <c r="M170">
        <v>100</v>
      </c>
      <c r="N170">
        <v>1</v>
      </c>
      <c r="O170" t="s">
        <v>51</v>
      </c>
    </row>
    <row r="171" spans="1:15" x14ac:dyDescent="0.3">
      <c r="A171" s="2" t="str">
        <f t="shared" si="1"/>
        <v>Small Intestine-16</v>
      </c>
      <c r="B171">
        <v>16</v>
      </c>
      <c r="C171" t="s">
        <v>11</v>
      </c>
      <c r="D171">
        <v>100</v>
      </c>
      <c r="E171">
        <v>0</v>
      </c>
      <c r="F171">
        <v>100</v>
      </c>
      <c r="G171">
        <v>0</v>
      </c>
      <c r="H171">
        <v>10</v>
      </c>
      <c r="I171">
        <v>10</v>
      </c>
      <c r="J171">
        <v>0</v>
      </c>
      <c r="K171">
        <v>0</v>
      </c>
      <c r="M171">
        <v>200</v>
      </c>
      <c r="N171">
        <v>10</v>
      </c>
      <c r="O171" t="s">
        <v>51</v>
      </c>
    </row>
    <row r="172" spans="1:15" x14ac:dyDescent="0.3">
      <c r="A172" s="2" t="str">
        <f t="shared" si="1"/>
        <v>Large Intestine-16</v>
      </c>
      <c r="B172">
        <v>16</v>
      </c>
      <c r="C172" t="s">
        <v>12</v>
      </c>
      <c r="D172">
        <v>100</v>
      </c>
      <c r="E172">
        <v>0</v>
      </c>
      <c r="F172">
        <v>100</v>
      </c>
      <c r="G172">
        <v>0</v>
      </c>
      <c r="H172">
        <v>5</v>
      </c>
      <c r="I172">
        <v>5</v>
      </c>
      <c r="J172">
        <v>0</v>
      </c>
      <c r="K172">
        <v>0</v>
      </c>
      <c r="M172">
        <v>200</v>
      </c>
      <c r="N172">
        <v>5</v>
      </c>
      <c r="O172" t="s">
        <v>51</v>
      </c>
    </row>
    <row r="173" spans="1:15" x14ac:dyDescent="0.3">
      <c r="A173" s="2" t="str">
        <f t="shared" si="1"/>
        <v>Rumen-17</v>
      </c>
      <c r="B173">
        <v>17</v>
      </c>
      <c r="C173" t="s">
        <v>0</v>
      </c>
      <c r="L173" t="s">
        <v>67</v>
      </c>
      <c r="M173">
        <v>0</v>
      </c>
      <c r="N173">
        <v>0</v>
      </c>
      <c r="O173" t="s">
        <v>51</v>
      </c>
    </row>
    <row r="174" spans="1:15" x14ac:dyDescent="0.3">
      <c r="A174" s="2" t="str">
        <f t="shared" si="1"/>
        <v>Small Intestine-17</v>
      </c>
      <c r="B174">
        <v>17</v>
      </c>
      <c r="C174" t="s">
        <v>11</v>
      </c>
      <c r="D174">
        <v>100</v>
      </c>
      <c r="E174">
        <v>0</v>
      </c>
      <c r="F174">
        <v>100</v>
      </c>
      <c r="G174">
        <v>0</v>
      </c>
      <c r="H174">
        <v>10</v>
      </c>
      <c r="I174">
        <v>0</v>
      </c>
      <c r="J174">
        <v>8</v>
      </c>
      <c r="K174">
        <v>2</v>
      </c>
      <c r="M174">
        <v>200</v>
      </c>
      <c r="N174">
        <v>22</v>
      </c>
      <c r="O174" t="s">
        <v>51</v>
      </c>
    </row>
    <row r="175" spans="1:15" x14ac:dyDescent="0.3">
      <c r="A175" s="2" t="str">
        <f t="shared" si="1"/>
        <v>Large Intestine-17</v>
      </c>
      <c r="B175">
        <v>17</v>
      </c>
      <c r="C175" t="s">
        <v>12</v>
      </c>
      <c r="D175">
        <v>100</v>
      </c>
      <c r="E175">
        <v>0</v>
      </c>
      <c r="F175">
        <v>100</v>
      </c>
      <c r="G175">
        <v>0</v>
      </c>
      <c r="H175">
        <v>5</v>
      </c>
      <c r="I175">
        <v>5</v>
      </c>
      <c r="J175">
        <v>0</v>
      </c>
      <c r="K175">
        <v>0</v>
      </c>
      <c r="M175">
        <v>200</v>
      </c>
      <c r="N175">
        <v>5</v>
      </c>
      <c r="O175" t="s">
        <v>51</v>
      </c>
    </row>
    <row r="176" spans="1:15" x14ac:dyDescent="0.3">
      <c r="A176" s="2" t="str">
        <f t="shared" si="1"/>
        <v>Rumen-18</v>
      </c>
      <c r="B176">
        <v>18</v>
      </c>
      <c r="C176" t="s">
        <v>0</v>
      </c>
      <c r="D176">
        <v>80</v>
      </c>
      <c r="E176">
        <v>5</v>
      </c>
      <c r="F176">
        <v>60</v>
      </c>
      <c r="G176">
        <v>15</v>
      </c>
      <c r="H176">
        <v>5</v>
      </c>
      <c r="I176">
        <v>5</v>
      </c>
      <c r="J176">
        <v>0</v>
      </c>
      <c r="K176">
        <v>0</v>
      </c>
      <c r="M176">
        <v>170</v>
      </c>
      <c r="N176">
        <v>5</v>
      </c>
      <c r="O176" t="s">
        <v>51</v>
      </c>
    </row>
    <row r="177" spans="1:15" x14ac:dyDescent="0.3">
      <c r="A177" s="2" t="str">
        <f t="shared" si="1"/>
        <v>Small Intestine-18</v>
      </c>
      <c r="B177">
        <v>18</v>
      </c>
      <c r="C177" t="s">
        <v>11</v>
      </c>
      <c r="D177">
        <v>100</v>
      </c>
      <c r="E177">
        <v>0</v>
      </c>
      <c r="F177">
        <v>100</v>
      </c>
      <c r="G177">
        <v>0</v>
      </c>
      <c r="H177">
        <v>10</v>
      </c>
      <c r="I177">
        <v>10</v>
      </c>
      <c r="J177">
        <v>0</v>
      </c>
      <c r="K177">
        <v>0</v>
      </c>
      <c r="M177">
        <v>200</v>
      </c>
      <c r="N177">
        <v>10</v>
      </c>
      <c r="O177" t="s">
        <v>51</v>
      </c>
    </row>
    <row r="178" spans="1:15" x14ac:dyDescent="0.3">
      <c r="A178" s="2" t="str">
        <f t="shared" si="1"/>
        <v>Large Intestine-18</v>
      </c>
      <c r="B178">
        <v>18</v>
      </c>
      <c r="C178" t="s">
        <v>12</v>
      </c>
      <c r="D178">
        <v>100</v>
      </c>
      <c r="E178">
        <v>0</v>
      </c>
      <c r="F178">
        <v>100</v>
      </c>
      <c r="G178">
        <v>0</v>
      </c>
      <c r="H178">
        <v>20</v>
      </c>
      <c r="I178">
        <v>20</v>
      </c>
      <c r="J178">
        <v>0</v>
      </c>
      <c r="K178">
        <v>0</v>
      </c>
      <c r="M178">
        <v>200</v>
      </c>
      <c r="N178">
        <v>20</v>
      </c>
      <c r="O178" t="s">
        <v>51</v>
      </c>
    </row>
    <row r="179" spans="1:15" x14ac:dyDescent="0.3">
      <c r="A179" s="2" t="str">
        <f t="shared" si="1"/>
        <v>Rumen-19</v>
      </c>
      <c r="B179">
        <v>19</v>
      </c>
      <c r="C179" t="s">
        <v>0</v>
      </c>
      <c r="D179">
        <v>90</v>
      </c>
      <c r="E179">
        <v>10</v>
      </c>
      <c r="F179">
        <v>70</v>
      </c>
      <c r="G179">
        <v>10</v>
      </c>
      <c r="H179">
        <v>5</v>
      </c>
      <c r="I179">
        <v>4</v>
      </c>
      <c r="J179">
        <v>0</v>
      </c>
      <c r="K179">
        <v>1</v>
      </c>
      <c r="M179">
        <v>180</v>
      </c>
      <c r="N179">
        <v>7</v>
      </c>
      <c r="O179" t="s">
        <v>51</v>
      </c>
    </row>
    <row r="180" spans="1:15" x14ac:dyDescent="0.3">
      <c r="A180" s="2" t="str">
        <f t="shared" si="1"/>
        <v>Small Intestine-19</v>
      </c>
      <c r="B180">
        <v>19</v>
      </c>
      <c r="C180" t="s">
        <v>11</v>
      </c>
      <c r="D180">
        <v>100</v>
      </c>
      <c r="E180">
        <v>0</v>
      </c>
      <c r="F180">
        <v>100</v>
      </c>
      <c r="G180">
        <v>0</v>
      </c>
      <c r="H180">
        <v>20</v>
      </c>
      <c r="I180">
        <v>20</v>
      </c>
      <c r="J180">
        <v>0</v>
      </c>
      <c r="K180">
        <v>0</v>
      </c>
      <c r="M180">
        <v>200</v>
      </c>
      <c r="N180">
        <v>20</v>
      </c>
      <c r="O180" t="s">
        <v>51</v>
      </c>
    </row>
    <row r="181" spans="1:15" x14ac:dyDescent="0.3">
      <c r="A181" s="2" t="str">
        <f t="shared" si="1"/>
        <v>Large Intestine-19</v>
      </c>
      <c r="B181">
        <v>19</v>
      </c>
      <c r="C181" t="s">
        <v>12</v>
      </c>
      <c r="D181">
        <v>100</v>
      </c>
      <c r="E181">
        <v>0</v>
      </c>
      <c r="F181">
        <v>100</v>
      </c>
      <c r="G181">
        <v>0</v>
      </c>
      <c r="H181">
        <v>20</v>
      </c>
      <c r="I181">
        <v>20</v>
      </c>
      <c r="J181">
        <v>0</v>
      </c>
      <c r="K181">
        <v>0</v>
      </c>
      <c r="M181">
        <v>200</v>
      </c>
      <c r="N181">
        <v>20</v>
      </c>
      <c r="O181" t="s">
        <v>51</v>
      </c>
    </row>
    <row r="182" spans="1:15" x14ac:dyDescent="0.3">
      <c r="A182" s="2" t="str">
        <f t="shared" si="1"/>
        <v>Rumen-20</v>
      </c>
      <c r="B182">
        <v>20</v>
      </c>
      <c r="C182" t="s">
        <v>0</v>
      </c>
      <c r="D182">
        <v>90</v>
      </c>
      <c r="E182">
        <v>15</v>
      </c>
      <c r="F182">
        <v>70</v>
      </c>
      <c r="G182">
        <v>5</v>
      </c>
      <c r="H182">
        <v>5</v>
      </c>
      <c r="I182">
        <v>5</v>
      </c>
      <c r="J182">
        <v>0</v>
      </c>
      <c r="K182">
        <v>0</v>
      </c>
      <c r="M182">
        <v>170</v>
      </c>
      <c r="N182">
        <v>5</v>
      </c>
      <c r="O182" t="s">
        <v>51</v>
      </c>
    </row>
    <row r="183" spans="1:15" x14ac:dyDescent="0.3">
      <c r="A183" s="2" t="str">
        <f t="shared" si="1"/>
        <v>Small Intestine-20</v>
      </c>
      <c r="B183">
        <v>20</v>
      </c>
      <c r="C183" t="s">
        <v>11</v>
      </c>
      <c r="D183">
        <v>100</v>
      </c>
      <c r="E183">
        <v>0</v>
      </c>
      <c r="F183">
        <v>100</v>
      </c>
      <c r="G183">
        <v>0</v>
      </c>
      <c r="H183">
        <v>6</v>
      </c>
      <c r="I183">
        <v>5</v>
      </c>
      <c r="J183">
        <v>0</v>
      </c>
      <c r="K183">
        <v>1</v>
      </c>
      <c r="M183">
        <v>200</v>
      </c>
      <c r="N183">
        <v>8</v>
      </c>
      <c r="O183" t="s">
        <v>51</v>
      </c>
    </row>
    <row r="184" spans="1:15" x14ac:dyDescent="0.3">
      <c r="A184" s="2" t="str">
        <f t="shared" si="1"/>
        <v>Large Intestine-20</v>
      </c>
      <c r="B184">
        <v>20</v>
      </c>
      <c r="C184" t="s">
        <v>12</v>
      </c>
      <c r="D184">
        <v>100</v>
      </c>
      <c r="E184">
        <v>0</v>
      </c>
      <c r="F184">
        <v>100</v>
      </c>
      <c r="G184">
        <v>0</v>
      </c>
      <c r="H184">
        <v>30</v>
      </c>
      <c r="I184">
        <v>30</v>
      </c>
      <c r="J184">
        <v>0</v>
      </c>
      <c r="K184">
        <v>0</v>
      </c>
      <c r="M184">
        <v>200</v>
      </c>
      <c r="N184">
        <v>30</v>
      </c>
      <c r="O184" t="s">
        <v>51</v>
      </c>
    </row>
    <row r="185" spans="1:15" x14ac:dyDescent="0.3">
      <c r="A185" s="2" t="str">
        <f t="shared" si="1"/>
        <v>Rumen-21</v>
      </c>
      <c r="B185">
        <v>21</v>
      </c>
      <c r="C185" t="s">
        <v>0</v>
      </c>
      <c r="D185">
        <v>80</v>
      </c>
      <c r="E185">
        <v>10</v>
      </c>
      <c r="F185">
        <v>60</v>
      </c>
      <c r="G185">
        <v>10</v>
      </c>
      <c r="H185">
        <v>13</v>
      </c>
      <c r="I185">
        <v>10</v>
      </c>
      <c r="J185">
        <v>0</v>
      </c>
      <c r="K185">
        <v>3</v>
      </c>
      <c r="M185">
        <v>160</v>
      </c>
      <c r="N185">
        <v>19</v>
      </c>
      <c r="O185" t="s">
        <v>51</v>
      </c>
    </row>
    <row r="186" spans="1:15" x14ac:dyDescent="0.3">
      <c r="A186" s="2" t="str">
        <f t="shared" si="1"/>
        <v>Small Intestine-21</v>
      </c>
      <c r="B186">
        <v>21</v>
      </c>
      <c r="C186" t="s">
        <v>11</v>
      </c>
      <c r="D186">
        <v>100</v>
      </c>
      <c r="E186">
        <v>0</v>
      </c>
      <c r="F186">
        <v>100</v>
      </c>
      <c r="G186">
        <v>0</v>
      </c>
      <c r="H186">
        <v>6</v>
      </c>
      <c r="I186">
        <v>5</v>
      </c>
      <c r="J186">
        <v>0</v>
      </c>
      <c r="K186">
        <v>1</v>
      </c>
      <c r="M186">
        <v>200</v>
      </c>
      <c r="N186">
        <v>8</v>
      </c>
      <c r="O186" t="s">
        <v>51</v>
      </c>
    </row>
    <row r="187" spans="1:15" x14ac:dyDescent="0.3">
      <c r="A187" s="2" t="str">
        <f t="shared" si="1"/>
        <v>Large Intestine-21</v>
      </c>
      <c r="B187">
        <v>21</v>
      </c>
      <c r="C187" t="s">
        <v>12</v>
      </c>
      <c r="D187">
        <v>100</v>
      </c>
      <c r="E187">
        <v>0</v>
      </c>
      <c r="F187">
        <v>100</v>
      </c>
      <c r="G187">
        <v>0</v>
      </c>
      <c r="H187">
        <v>5</v>
      </c>
      <c r="I187">
        <v>5</v>
      </c>
      <c r="J187">
        <v>0</v>
      </c>
      <c r="K187">
        <v>0</v>
      </c>
      <c r="M187">
        <v>200</v>
      </c>
      <c r="N187">
        <v>5</v>
      </c>
      <c r="O187" t="s">
        <v>51</v>
      </c>
    </row>
    <row r="188" spans="1:15" x14ac:dyDescent="0.3">
      <c r="A188" s="2" t="str">
        <f t="shared" si="1"/>
        <v>Rumen-22</v>
      </c>
      <c r="B188">
        <v>22</v>
      </c>
      <c r="C188" t="s">
        <v>0</v>
      </c>
      <c r="D188">
        <v>95</v>
      </c>
      <c r="E188">
        <v>5</v>
      </c>
      <c r="F188">
        <v>50</v>
      </c>
      <c r="G188">
        <v>40</v>
      </c>
      <c r="H188">
        <v>10</v>
      </c>
      <c r="I188">
        <v>10</v>
      </c>
      <c r="J188">
        <v>0</v>
      </c>
      <c r="K188">
        <v>0</v>
      </c>
      <c r="M188">
        <v>225</v>
      </c>
      <c r="N188">
        <v>10</v>
      </c>
      <c r="O188" t="s">
        <v>51</v>
      </c>
    </row>
    <row r="189" spans="1:15" x14ac:dyDescent="0.3">
      <c r="A189" s="2" t="str">
        <f t="shared" si="1"/>
        <v>Small Intestine-22</v>
      </c>
      <c r="B189">
        <v>22</v>
      </c>
      <c r="C189" t="s">
        <v>11</v>
      </c>
      <c r="D189">
        <v>100</v>
      </c>
      <c r="E189">
        <v>0</v>
      </c>
      <c r="F189">
        <v>100</v>
      </c>
      <c r="G189">
        <v>0</v>
      </c>
      <c r="H189">
        <v>30</v>
      </c>
      <c r="I189">
        <v>30</v>
      </c>
      <c r="J189">
        <v>0</v>
      </c>
      <c r="K189">
        <v>0</v>
      </c>
      <c r="M189">
        <v>200</v>
      </c>
      <c r="N189">
        <v>30</v>
      </c>
      <c r="O189" t="s">
        <v>51</v>
      </c>
    </row>
    <row r="190" spans="1:15" x14ac:dyDescent="0.3">
      <c r="A190" s="2" t="str">
        <f t="shared" si="1"/>
        <v>Large Intestine-22</v>
      </c>
      <c r="B190">
        <v>22</v>
      </c>
      <c r="C190" t="s">
        <v>12</v>
      </c>
      <c r="D190">
        <v>100</v>
      </c>
      <c r="E190">
        <v>0</v>
      </c>
      <c r="F190">
        <v>100</v>
      </c>
      <c r="G190">
        <v>0</v>
      </c>
      <c r="H190">
        <v>5</v>
      </c>
      <c r="I190">
        <v>5</v>
      </c>
      <c r="J190">
        <v>0</v>
      </c>
      <c r="K190">
        <v>0</v>
      </c>
      <c r="M190">
        <v>200</v>
      </c>
      <c r="N190">
        <v>5</v>
      </c>
      <c r="O190" t="s">
        <v>51</v>
      </c>
    </row>
    <row r="1048493" spans="1:1" x14ac:dyDescent="0.3">
      <c r="A104849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5D714-90B5-4027-B624-792F2E14C1BE}">
  <dimension ref="A1:O190"/>
  <sheetViews>
    <sheetView zoomScaleNormal="100" workbookViewId="0">
      <selection activeCell="C7" sqref="C7"/>
    </sheetView>
  </sheetViews>
  <sheetFormatPr defaultRowHeight="14.4" x14ac:dyDescent="0.3"/>
  <cols>
    <col min="1" max="1" width="15.77734375" bestFit="1" customWidth="1"/>
    <col min="2" max="2" width="9.33203125" customWidth="1"/>
    <col min="3" max="3" width="14.44140625" bestFit="1" customWidth="1"/>
    <col min="4" max="4" width="20.109375" customWidth="1"/>
    <col min="5" max="7" width="8.5546875" customWidth="1"/>
    <col min="8" max="8" width="23.33203125" customWidth="1"/>
    <col min="9" max="9" width="9.109375" customWidth="1"/>
    <col min="12" max="12" width="72.6640625" customWidth="1"/>
  </cols>
  <sheetData>
    <row r="1" spans="1:15" ht="21" x14ac:dyDescent="0.3">
      <c r="A1" s="3" t="s">
        <v>34</v>
      </c>
      <c r="B1" s="6" t="s">
        <v>33</v>
      </c>
      <c r="C1" s="7" t="s">
        <v>9</v>
      </c>
      <c r="D1" s="8" t="s">
        <v>1</v>
      </c>
      <c r="E1" s="8" t="s">
        <v>3</v>
      </c>
      <c r="F1" s="8" t="s">
        <v>4</v>
      </c>
      <c r="G1" s="8" t="s">
        <v>5</v>
      </c>
      <c r="H1" s="8" t="s">
        <v>2</v>
      </c>
      <c r="I1" s="8" t="s">
        <v>6</v>
      </c>
      <c r="J1" s="8" t="s">
        <v>7</v>
      </c>
      <c r="K1" s="8" t="s">
        <v>8</v>
      </c>
      <c r="L1" s="9" t="s">
        <v>13</v>
      </c>
      <c r="M1" s="9" t="s">
        <v>14</v>
      </c>
      <c r="N1" s="42" t="s">
        <v>15</v>
      </c>
      <c r="O1" s="46" t="s">
        <v>35</v>
      </c>
    </row>
    <row r="2" spans="1:15" x14ac:dyDescent="0.3">
      <c r="A2" s="4" t="str">
        <f>_xlfn.CONCAT(C2,"-",B2)</f>
        <v>Large Intestine-12</v>
      </c>
      <c r="B2" s="11">
        <v>12</v>
      </c>
      <c r="C2" s="12" t="s">
        <v>12</v>
      </c>
      <c r="D2" s="12" t="s">
        <v>23</v>
      </c>
      <c r="E2" s="12" t="s">
        <v>23</v>
      </c>
      <c r="F2" s="12" t="s">
        <v>23</v>
      </c>
      <c r="G2" s="12" t="s">
        <v>23</v>
      </c>
      <c r="H2" s="12" t="s">
        <v>23</v>
      </c>
      <c r="I2" s="12" t="s">
        <v>23</v>
      </c>
      <c r="J2" s="12" t="s">
        <v>23</v>
      </c>
      <c r="K2" s="12" t="s">
        <v>23</v>
      </c>
      <c r="L2" s="12"/>
      <c r="M2" s="12" t="e">
        <f>('MAC387'!$E2*1)+('MAC387'!$F2*2)+('MAC387'!$G2*3)</f>
        <v>#VALUE!</v>
      </c>
      <c r="N2" s="43" t="e">
        <f>('MAC387'!$I2*1)+('MAC387'!$J2*2)+('MAC387'!$K2*3)</f>
        <v>#VALUE!</v>
      </c>
      <c r="O2" t="s">
        <v>36</v>
      </c>
    </row>
    <row r="3" spans="1:15" x14ac:dyDescent="0.3">
      <c r="A3" s="4" t="str">
        <f t="shared" ref="A3:A65" si="0">_xlfn.CONCAT(C3,"-",B3)</f>
        <v>Rumen-17</v>
      </c>
      <c r="B3" s="11">
        <v>17</v>
      </c>
      <c r="C3" s="12" t="s">
        <v>0</v>
      </c>
      <c r="D3" s="12" t="s">
        <v>23</v>
      </c>
      <c r="E3" s="12" t="s">
        <v>23</v>
      </c>
      <c r="F3" s="12" t="s">
        <v>23</v>
      </c>
      <c r="G3" s="12" t="s">
        <v>23</v>
      </c>
      <c r="H3" s="12" t="s">
        <v>23</v>
      </c>
      <c r="I3" s="12" t="s">
        <v>23</v>
      </c>
      <c r="J3" s="12" t="s">
        <v>23</v>
      </c>
      <c r="K3" s="12" t="s">
        <v>23</v>
      </c>
      <c r="L3" s="12" t="s">
        <v>24</v>
      </c>
      <c r="M3" s="12" t="e">
        <f>('MAC387'!$E3*1)+('MAC387'!$F3*2)+('MAC387'!$G3*3)</f>
        <v>#VALUE!</v>
      </c>
      <c r="N3" s="43" t="e">
        <f>('MAC387'!$I3*1)+('MAC387'!$J3*2)+('MAC387'!$K3*3)</f>
        <v>#VALUE!</v>
      </c>
      <c r="O3" t="s">
        <v>36</v>
      </c>
    </row>
    <row r="4" spans="1:15" x14ac:dyDescent="0.3">
      <c r="A4" s="4" t="str">
        <f t="shared" si="0"/>
        <v>Rumen-9</v>
      </c>
      <c r="B4" s="11">
        <v>9</v>
      </c>
      <c r="C4" s="12" t="s">
        <v>0</v>
      </c>
      <c r="D4" s="12">
        <v>100</v>
      </c>
      <c r="E4" s="12">
        <v>20</v>
      </c>
      <c r="F4" s="12">
        <v>20</v>
      </c>
      <c r="G4" s="12">
        <v>60</v>
      </c>
      <c r="H4" s="12">
        <v>10</v>
      </c>
      <c r="I4" s="12">
        <v>0</v>
      </c>
      <c r="J4" s="12">
        <v>10</v>
      </c>
      <c r="K4" s="12">
        <v>0</v>
      </c>
      <c r="L4" s="12"/>
      <c r="M4" s="12">
        <f>('MAC387'!$E4*1)+('MAC387'!$F4*2)+('MAC387'!$G4*3)</f>
        <v>240</v>
      </c>
      <c r="N4" s="43">
        <f>('MAC387'!$I4*1)+('MAC387'!$J4*2)+('MAC387'!$K4*3)</f>
        <v>20</v>
      </c>
      <c r="O4" t="s">
        <v>36</v>
      </c>
    </row>
    <row r="5" spans="1:15" x14ac:dyDescent="0.3">
      <c r="A5" s="4" t="str">
        <f t="shared" si="0"/>
        <v>Rumen-14</v>
      </c>
      <c r="B5" s="15">
        <v>14</v>
      </c>
      <c r="C5" s="16" t="s">
        <v>0</v>
      </c>
      <c r="D5" s="16">
        <v>100</v>
      </c>
      <c r="E5" s="16">
        <v>20</v>
      </c>
      <c r="F5" s="16">
        <v>40</v>
      </c>
      <c r="G5" s="16">
        <v>40</v>
      </c>
      <c r="H5" s="16">
        <v>20</v>
      </c>
      <c r="I5" s="16">
        <v>0</v>
      </c>
      <c r="J5" s="16">
        <v>0</v>
      </c>
      <c r="K5" s="16">
        <v>20</v>
      </c>
      <c r="L5" s="16"/>
      <c r="M5" s="16">
        <f>('MAC387'!$E5*1)+('MAC387'!$F5*2)+('MAC387'!$G5*3)</f>
        <v>220</v>
      </c>
      <c r="N5" s="44">
        <f>('MAC387'!$I5*1)+('MAC387'!$J5*2)+('MAC387'!$K5*3)</f>
        <v>60</v>
      </c>
      <c r="O5" t="s">
        <v>36</v>
      </c>
    </row>
    <row r="6" spans="1:15" x14ac:dyDescent="0.3">
      <c r="A6" s="4" t="str">
        <f t="shared" si="0"/>
        <v>Rumen-7</v>
      </c>
      <c r="B6" s="15">
        <v>7</v>
      </c>
      <c r="C6" s="16" t="s">
        <v>0</v>
      </c>
      <c r="D6" s="16">
        <v>90</v>
      </c>
      <c r="E6" s="16">
        <v>20</v>
      </c>
      <c r="F6" s="16">
        <v>20</v>
      </c>
      <c r="G6" s="16">
        <v>50</v>
      </c>
      <c r="H6" s="16">
        <v>5</v>
      </c>
      <c r="I6" s="16">
        <v>0</v>
      </c>
      <c r="J6" s="16">
        <v>0</v>
      </c>
      <c r="K6" s="16">
        <v>5</v>
      </c>
      <c r="L6" s="16"/>
      <c r="M6" s="16">
        <f>('MAC387'!$E6*1)+('MAC387'!$F6*2)+('MAC387'!$G6*3)</f>
        <v>210</v>
      </c>
      <c r="N6" s="44">
        <f>('MAC387'!$I6*1)+('MAC387'!$J6*2)+('MAC387'!$K6*3)</f>
        <v>15</v>
      </c>
      <c r="O6" t="s">
        <v>36</v>
      </c>
    </row>
    <row r="7" spans="1:15" x14ac:dyDescent="0.3">
      <c r="A7" s="4" t="str">
        <f t="shared" si="0"/>
        <v>Rumen-11</v>
      </c>
      <c r="B7" s="15">
        <v>11</v>
      </c>
      <c r="C7" s="16" t="s">
        <v>0</v>
      </c>
      <c r="D7" s="16">
        <v>100</v>
      </c>
      <c r="E7" s="16">
        <v>20</v>
      </c>
      <c r="F7" s="16">
        <v>50</v>
      </c>
      <c r="G7" s="16">
        <v>30</v>
      </c>
      <c r="H7" s="16">
        <v>0</v>
      </c>
      <c r="I7" s="16">
        <v>0</v>
      </c>
      <c r="J7" s="16">
        <v>0</v>
      </c>
      <c r="K7" s="16">
        <v>0</v>
      </c>
      <c r="L7" s="16"/>
      <c r="M7" s="16">
        <f>('MAC387'!$E7*1)+('MAC387'!$F7*2)+('MAC387'!$G7*3)</f>
        <v>210</v>
      </c>
      <c r="N7" s="44">
        <f>('MAC387'!$I7*1)+('MAC387'!$J7*2)+('MAC387'!$K7*3)</f>
        <v>0</v>
      </c>
      <c r="O7" t="s">
        <v>36</v>
      </c>
    </row>
    <row r="8" spans="1:15" x14ac:dyDescent="0.3">
      <c r="A8" s="4" t="str">
        <f t="shared" si="0"/>
        <v>Rumen-10</v>
      </c>
      <c r="B8" s="11">
        <v>10</v>
      </c>
      <c r="C8" s="12" t="s">
        <v>0</v>
      </c>
      <c r="D8" s="12">
        <v>100</v>
      </c>
      <c r="E8" s="12">
        <v>30</v>
      </c>
      <c r="F8" s="12">
        <v>50</v>
      </c>
      <c r="G8" s="12">
        <v>20</v>
      </c>
      <c r="H8" s="12">
        <v>5</v>
      </c>
      <c r="I8" s="12">
        <v>0</v>
      </c>
      <c r="J8" s="12">
        <v>0</v>
      </c>
      <c r="K8" s="12">
        <v>5</v>
      </c>
      <c r="L8" s="12"/>
      <c r="M8" s="12">
        <f>('MAC387'!$E8*1)+('MAC387'!$F8*2)+('MAC387'!$G8*3)</f>
        <v>190</v>
      </c>
      <c r="N8" s="43">
        <f>('MAC387'!$I8*1)+('MAC387'!$J8*2)+('MAC387'!$K8*3)</f>
        <v>15</v>
      </c>
      <c r="O8" t="s">
        <v>36</v>
      </c>
    </row>
    <row r="9" spans="1:15" x14ac:dyDescent="0.3">
      <c r="A9" s="4" t="str">
        <f t="shared" si="0"/>
        <v>Rumen-6</v>
      </c>
      <c r="B9" s="11">
        <v>6</v>
      </c>
      <c r="C9" s="12" t="s">
        <v>0</v>
      </c>
      <c r="D9" s="12">
        <v>90</v>
      </c>
      <c r="E9" s="12">
        <v>20</v>
      </c>
      <c r="F9" s="12">
        <v>50</v>
      </c>
      <c r="G9" s="12">
        <v>20</v>
      </c>
      <c r="H9" s="12">
        <v>0</v>
      </c>
      <c r="I9" s="12">
        <v>0</v>
      </c>
      <c r="J9" s="12">
        <v>0</v>
      </c>
      <c r="K9" s="12">
        <v>0</v>
      </c>
      <c r="L9" s="12" t="s">
        <v>32</v>
      </c>
      <c r="M9" s="12">
        <f>('MAC387'!$E9*1)+('MAC387'!$F9*2)+('MAC387'!$G9*3)</f>
        <v>180</v>
      </c>
      <c r="N9" s="43">
        <f>('MAC387'!$I9*1)+('MAC387'!$J9*2)+('MAC387'!$K9*3)</f>
        <v>0</v>
      </c>
      <c r="O9" t="s">
        <v>36</v>
      </c>
    </row>
    <row r="10" spans="1:15" x14ac:dyDescent="0.3">
      <c r="A10" s="4" t="str">
        <f t="shared" si="0"/>
        <v>Rumen-12</v>
      </c>
      <c r="B10" s="11">
        <v>12</v>
      </c>
      <c r="C10" s="12" t="s">
        <v>0</v>
      </c>
      <c r="D10" s="12">
        <v>100</v>
      </c>
      <c r="E10" s="12">
        <v>40</v>
      </c>
      <c r="F10" s="12">
        <v>40</v>
      </c>
      <c r="G10" s="12">
        <v>20</v>
      </c>
      <c r="H10" s="12">
        <v>0</v>
      </c>
      <c r="I10" s="12">
        <v>0</v>
      </c>
      <c r="J10" s="12">
        <v>0</v>
      </c>
      <c r="K10" s="12">
        <v>0</v>
      </c>
      <c r="L10" s="12"/>
      <c r="M10" s="12">
        <f>('MAC387'!$E10*1)+('MAC387'!$F10*2)+('MAC387'!$G10*3)</f>
        <v>180</v>
      </c>
      <c r="N10" s="43">
        <f>('MAC387'!$I10*1)+('MAC387'!$J10*2)+('MAC387'!$K10*3)</f>
        <v>0</v>
      </c>
      <c r="O10" t="s">
        <v>36</v>
      </c>
    </row>
    <row r="11" spans="1:15" x14ac:dyDescent="0.3">
      <c r="A11" s="4" t="str">
        <f t="shared" si="0"/>
        <v>Rumen-3</v>
      </c>
      <c r="B11" s="15">
        <v>3</v>
      </c>
      <c r="C11" s="16" t="s">
        <v>0</v>
      </c>
      <c r="D11" s="16">
        <v>80</v>
      </c>
      <c r="E11" s="16">
        <v>20</v>
      </c>
      <c r="F11" s="16">
        <v>30</v>
      </c>
      <c r="G11" s="16">
        <v>30</v>
      </c>
      <c r="H11" s="16">
        <v>10</v>
      </c>
      <c r="I11" s="16">
        <v>0</v>
      </c>
      <c r="J11" s="16">
        <v>10</v>
      </c>
      <c r="K11" s="16">
        <v>0</v>
      </c>
      <c r="L11" s="16"/>
      <c r="M11" s="16">
        <f>('MAC387'!$E11*1)+('MAC387'!$F11*2)+('MAC387'!$G11*3)</f>
        <v>170</v>
      </c>
      <c r="N11" s="44">
        <f>('MAC387'!$I11*1)+('MAC387'!$J11*2)+('MAC387'!$K11*3)</f>
        <v>20</v>
      </c>
      <c r="O11" t="s">
        <v>36</v>
      </c>
    </row>
    <row r="12" spans="1:15" x14ac:dyDescent="0.3">
      <c r="A12" s="4" t="str">
        <f t="shared" si="0"/>
        <v>Rumen-13</v>
      </c>
      <c r="B12" s="15">
        <v>13</v>
      </c>
      <c r="C12" s="16" t="s">
        <v>0</v>
      </c>
      <c r="D12" s="16">
        <v>100</v>
      </c>
      <c r="E12" s="16">
        <v>60</v>
      </c>
      <c r="F12" s="16">
        <v>20</v>
      </c>
      <c r="G12" s="16">
        <v>20</v>
      </c>
      <c r="H12" s="16">
        <v>10</v>
      </c>
      <c r="I12" s="16">
        <v>0</v>
      </c>
      <c r="J12" s="16">
        <v>10</v>
      </c>
      <c r="K12" s="16">
        <v>0</v>
      </c>
      <c r="L12" s="16"/>
      <c r="M12" s="16">
        <f>('MAC387'!$E12*1)+('MAC387'!$F12*2)+('MAC387'!$G12*3)</f>
        <v>160</v>
      </c>
      <c r="N12" s="44">
        <f>('MAC387'!$I12*1)+('MAC387'!$J12*2)+('MAC387'!$K12*3)</f>
        <v>20</v>
      </c>
      <c r="O12" t="s">
        <v>36</v>
      </c>
    </row>
    <row r="13" spans="1:15" x14ac:dyDescent="0.3">
      <c r="A13" s="4" t="str">
        <f t="shared" si="0"/>
        <v>Rumen-1</v>
      </c>
      <c r="B13" s="15">
        <v>1</v>
      </c>
      <c r="C13" s="16" t="s">
        <v>0</v>
      </c>
      <c r="D13" s="16">
        <v>70</v>
      </c>
      <c r="E13" s="16">
        <v>20</v>
      </c>
      <c r="F13" s="16">
        <v>30</v>
      </c>
      <c r="G13" s="16">
        <v>20</v>
      </c>
      <c r="H13" s="16">
        <v>20</v>
      </c>
      <c r="I13" s="16">
        <v>0</v>
      </c>
      <c r="J13" s="16">
        <v>20</v>
      </c>
      <c r="K13" s="16">
        <v>0</v>
      </c>
      <c r="L13" s="16"/>
      <c r="M13" s="16">
        <f>('MAC387'!$E13*1)+('MAC387'!$F13*2)+('MAC387'!$G13*3)</f>
        <v>140</v>
      </c>
      <c r="N13" s="44">
        <f>('MAC387'!$I13*1)+('MAC387'!$J13*2)+('MAC387'!$K13*3)</f>
        <v>40</v>
      </c>
      <c r="O13" t="s">
        <v>36</v>
      </c>
    </row>
    <row r="14" spans="1:15" x14ac:dyDescent="0.3">
      <c r="A14" s="4" t="str">
        <f t="shared" si="0"/>
        <v>Rumen-18</v>
      </c>
      <c r="B14" s="11">
        <v>18</v>
      </c>
      <c r="C14" s="12" t="s">
        <v>0</v>
      </c>
      <c r="D14" s="12">
        <v>90</v>
      </c>
      <c r="E14" s="12">
        <v>50</v>
      </c>
      <c r="F14" s="12">
        <v>30</v>
      </c>
      <c r="G14" s="12">
        <v>10</v>
      </c>
      <c r="H14" s="12">
        <v>0</v>
      </c>
      <c r="I14" s="12">
        <v>0</v>
      </c>
      <c r="J14" s="12">
        <v>0</v>
      </c>
      <c r="K14" s="12">
        <v>0</v>
      </c>
      <c r="L14" s="12"/>
      <c r="M14" s="12">
        <f>('MAC387'!$E14*1)+('MAC387'!$F14*2)+('MAC387'!$G14*3)</f>
        <v>140</v>
      </c>
      <c r="N14" s="43">
        <f>('MAC387'!$I14*1)+('MAC387'!$J14*2)+('MAC387'!$K14*3)</f>
        <v>0</v>
      </c>
      <c r="O14" t="s">
        <v>36</v>
      </c>
    </row>
    <row r="15" spans="1:15" x14ac:dyDescent="0.3">
      <c r="A15" s="4" t="str">
        <f t="shared" si="0"/>
        <v>Rumen-19</v>
      </c>
      <c r="B15" s="11">
        <v>19</v>
      </c>
      <c r="C15" s="12" t="s">
        <v>0</v>
      </c>
      <c r="D15" s="12">
        <v>80</v>
      </c>
      <c r="E15" s="12">
        <v>40</v>
      </c>
      <c r="F15" s="12">
        <v>20</v>
      </c>
      <c r="G15" s="12">
        <v>20</v>
      </c>
      <c r="H15" s="12">
        <v>0</v>
      </c>
      <c r="I15" s="12">
        <v>0</v>
      </c>
      <c r="J15" s="12">
        <v>0</v>
      </c>
      <c r="K15" s="12">
        <v>0</v>
      </c>
      <c r="L15" s="12"/>
      <c r="M15" s="12">
        <f>('MAC387'!$E15*1)+('MAC387'!$F15*2)+('MAC387'!$G15*3)</f>
        <v>140</v>
      </c>
      <c r="N15" s="43">
        <f>('MAC387'!$I15*1)+('MAC387'!$J15*2)+('MAC387'!$K15*3)</f>
        <v>0</v>
      </c>
      <c r="O15" t="s">
        <v>36</v>
      </c>
    </row>
    <row r="16" spans="1:15" x14ac:dyDescent="0.3">
      <c r="A16" s="4" t="str">
        <f t="shared" si="0"/>
        <v>Rumen-21</v>
      </c>
      <c r="B16" s="11">
        <v>21</v>
      </c>
      <c r="C16" s="12" t="s">
        <v>0</v>
      </c>
      <c r="D16" s="12">
        <v>80</v>
      </c>
      <c r="E16" s="12">
        <v>30</v>
      </c>
      <c r="F16" s="12">
        <v>40</v>
      </c>
      <c r="G16" s="12">
        <v>10</v>
      </c>
      <c r="H16" s="12">
        <v>0</v>
      </c>
      <c r="I16" s="12">
        <v>0</v>
      </c>
      <c r="J16" s="12">
        <v>0</v>
      </c>
      <c r="K16" s="12">
        <v>0</v>
      </c>
      <c r="L16" s="12"/>
      <c r="M16" s="12">
        <f>('MAC387'!$E16*1)+('MAC387'!$F16*2)+('MAC387'!$G16*3)</f>
        <v>140</v>
      </c>
      <c r="N16" s="43">
        <f>('MAC387'!$I16*1)+('MAC387'!$J16*2)+('MAC387'!$K16*3)</f>
        <v>0</v>
      </c>
      <c r="O16" t="s">
        <v>36</v>
      </c>
    </row>
    <row r="17" spans="1:15" x14ac:dyDescent="0.3">
      <c r="A17" s="4" t="str">
        <f t="shared" si="0"/>
        <v>Rumen-22</v>
      </c>
      <c r="B17" s="15">
        <v>22</v>
      </c>
      <c r="C17" s="16" t="s">
        <v>0</v>
      </c>
      <c r="D17" s="16">
        <v>80</v>
      </c>
      <c r="E17" s="16">
        <v>30</v>
      </c>
      <c r="F17" s="16">
        <v>40</v>
      </c>
      <c r="G17" s="16">
        <v>10</v>
      </c>
      <c r="H17" s="16">
        <v>0</v>
      </c>
      <c r="I17" s="16">
        <v>0</v>
      </c>
      <c r="J17" s="16">
        <v>0</v>
      </c>
      <c r="K17" s="16">
        <v>0</v>
      </c>
      <c r="L17" s="16"/>
      <c r="M17" s="16">
        <f>('MAC387'!$E17*1)+('MAC387'!$F17*2)+('MAC387'!$G17*3)</f>
        <v>140</v>
      </c>
      <c r="N17" s="44">
        <f>('MAC387'!$I17*1)+('MAC387'!$J17*2)+('MAC387'!$K17*3)</f>
        <v>0</v>
      </c>
      <c r="O17" t="s">
        <v>36</v>
      </c>
    </row>
    <row r="18" spans="1:15" x14ac:dyDescent="0.3">
      <c r="A18" s="4" t="str">
        <f t="shared" si="0"/>
        <v>Rumen-15</v>
      </c>
      <c r="B18" s="15">
        <v>15</v>
      </c>
      <c r="C18" s="16" t="s">
        <v>0</v>
      </c>
      <c r="D18" s="16">
        <v>70</v>
      </c>
      <c r="E18" s="16">
        <v>30</v>
      </c>
      <c r="F18" s="16">
        <v>30</v>
      </c>
      <c r="G18" s="16">
        <v>10</v>
      </c>
      <c r="H18" s="16">
        <v>0</v>
      </c>
      <c r="I18" s="16">
        <v>0</v>
      </c>
      <c r="J18" s="16">
        <v>0</v>
      </c>
      <c r="K18" s="16">
        <v>0</v>
      </c>
      <c r="L18" s="16"/>
      <c r="M18" s="16">
        <f>('MAC387'!$E18*1)+('MAC387'!$F18*2)+('MAC387'!$G18*3)</f>
        <v>120</v>
      </c>
      <c r="N18" s="44">
        <f>('MAC387'!$I18*1)+('MAC387'!$J18*2)+('MAC387'!$K18*3)</f>
        <v>0</v>
      </c>
      <c r="O18" t="s">
        <v>36</v>
      </c>
    </row>
    <row r="19" spans="1:15" x14ac:dyDescent="0.3">
      <c r="A19" s="4" t="str">
        <f t="shared" si="0"/>
        <v>Rumen-2</v>
      </c>
      <c r="B19" s="15">
        <v>2</v>
      </c>
      <c r="C19" s="16" t="s">
        <v>0</v>
      </c>
      <c r="D19" s="16">
        <v>60</v>
      </c>
      <c r="E19" s="16">
        <v>20</v>
      </c>
      <c r="F19" s="16">
        <v>30</v>
      </c>
      <c r="G19" s="16">
        <v>10</v>
      </c>
      <c r="H19" s="16">
        <v>0</v>
      </c>
      <c r="I19" s="16">
        <v>0</v>
      </c>
      <c r="J19" s="16">
        <v>0</v>
      </c>
      <c r="K19" s="16">
        <v>0</v>
      </c>
      <c r="L19" s="16"/>
      <c r="M19" s="16">
        <f>('MAC387'!$E19*1)+('MAC387'!$F19*2)+('MAC387'!$G19*3)</f>
        <v>110</v>
      </c>
      <c r="N19" s="44">
        <f>('MAC387'!$I19*1)+('MAC387'!$J19*2)+('MAC387'!$K19*3)</f>
        <v>0</v>
      </c>
      <c r="O19" t="s">
        <v>36</v>
      </c>
    </row>
    <row r="20" spans="1:15" x14ac:dyDescent="0.3">
      <c r="A20" s="4" t="str">
        <f t="shared" si="0"/>
        <v>Rumen-4</v>
      </c>
      <c r="B20" s="11">
        <v>4</v>
      </c>
      <c r="C20" s="12" t="s">
        <v>0</v>
      </c>
      <c r="D20" s="12">
        <v>60</v>
      </c>
      <c r="E20" s="12">
        <v>20</v>
      </c>
      <c r="F20" s="12">
        <v>30</v>
      </c>
      <c r="G20" s="12">
        <v>10</v>
      </c>
      <c r="H20" s="12">
        <v>5</v>
      </c>
      <c r="I20" s="12">
        <v>0</v>
      </c>
      <c r="J20" s="12">
        <v>0</v>
      </c>
      <c r="K20" s="12">
        <v>5</v>
      </c>
      <c r="L20" s="12"/>
      <c r="M20" s="12">
        <f>('MAC387'!$E20*1)+('MAC387'!$F20*2)+('MAC387'!$G20*3)</f>
        <v>110</v>
      </c>
      <c r="N20" s="43">
        <f>('MAC387'!$I20*1)+('MAC387'!$J20*2)+('MAC387'!$K20*3)</f>
        <v>15</v>
      </c>
      <c r="O20" t="s">
        <v>36</v>
      </c>
    </row>
    <row r="21" spans="1:15" x14ac:dyDescent="0.3">
      <c r="A21" s="4" t="str">
        <f t="shared" si="0"/>
        <v>Rumen-16</v>
      </c>
      <c r="B21" s="11">
        <v>16</v>
      </c>
      <c r="C21" s="12" t="s">
        <v>0</v>
      </c>
      <c r="D21" s="12">
        <v>60</v>
      </c>
      <c r="E21" s="12">
        <v>20</v>
      </c>
      <c r="F21" s="12">
        <v>40</v>
      </c>
      <c r="G21" s="12">
        <v>0</v>
      </c>
      <c r="H21" s="12">
        <v>0</v>
      </c>
      <c r="I21" s="12">
        <v>0</v>
      </c>
      <c r="J21" s="12">
        <v>0</v>
      </c>
      <c r="K21" s="12">
        <v>0</v>
      </c>
      <c r="L21" s="12"/>
      <c r="M21" s="12">
        <f>('MAC387'!$E21*1)+('MAC387'!$F21*2)+('MAC387'!$G21*3)</f>
        <v>100</v>
      </c>
      <c r="N21" s="43">
        <f>('MAC387'!$I21*1)+('MAC387'!$J21*2)+('MAC387'!$K21*3)</f>
        <v>0</v>
      </c>
      <c r="O21" t="s">
        <v>36</v>
      </c>
    </row>
    <row r="22" spans="1:15" x14ac:dyDescent="0.3">
      <c r="A22" s="4" t="str">
        <f t="shared" si="0"/>
        <v>Rumen-8</v>
      </c>
      <c r="B22" s="11">
        <v>8</v>
      </c>
      <c r="C22" s="12" t="s">
        <v>0</v>
      </c>
      <c r="D22" s="12">
        <v>60</v>
      </c>
      <c r="E22" s="12">
        <v>40</v>
      </c>
      <c r="F22" s="12">
        <v>10</v>
      </c>
      <c r="G22" s="12">
        <v>10</v>
      </c>
      <c r="H22" s="12">
        <v>0</v>
      </c>
      <c r="I22" s="12">
        <v>0</v>
      </c>
      <c r="J22" s="12">
        <v>0</v>
      </c>
      <c r="K22" s="12">
        <v>0</v>
      </c>
      <c r="L22" s="12"/>
      <c r="M22" s="12">
        <f>('MAC387'!$E22*1)+('MAC387'!$F22*2)+('MAC387'!$G22*3)</f>
        <v>90</v>
      </c>
      <c r="N22" s="43">
        <f>('MAC387'!$I22*1)+('MAC387'!$J22*2)+('MAC387'!$K22*3)</f>
        <v>0</v>
      </c>
      <c r="O22" t="s">
        <v>36</v>
      </c>
    </row>
    <row r="23" spans="1:15" x14ac:dyDescent="0.3">
      <c r="A23" s="4" t="str">
        <f t="shared" si="0"/>
        <v>Rumen-20</v>
      </c>
      <c r="B23" s="15">
        <v>20</v>
      </c>
      <c r="C23" s="16" t="s">
        <v>0</v>
      </c>
      <c r="D23" s="16">
        <v>50</v>
      </c>
      <c r="E23" s="16">
        <v>30</v>
      </c>
      <c r="F23" s="16">
        <v>10</v>
      </c>
      <c r="G23" s="16">
        <v>10</v>
      </c>
      <c r="H23" s="16">
        <v>10</v>
      </c>
      <c r="I23" s="16">
        <v>0</v>
      </c>
      <c r="J23" s="16">
        <v>0</v>
      </c>
      <c r="K23" s="16">
        <v>10</v>
      </c>
      <c r="L23" s="16"/>
      <c r="M23" s="16">
        <f>('MAC387'!$E23*1)+('MAC387'!$F23*2)+('MAC387'!$G23*3)</f>
        <v>80</v>
      </c>
      <c r="N23" s="44">
        <f>('MAC387'!$I23*1)+('MAC387'!$J23*2)+('MAC387'!$K23*3)</f>
        <v>30</v>
      </c>
      <c r="O23" t="s">
        <v>36</v>
      </c>
    </row>
    <row r="24" spans="1:15" x14ac:dyDescent="0.3">
      <c r="A24" s="4" t="str">
        <f t="shared" si="0"/>
        <v>Small Intestine-1</v>
      </c>
      <c r="B24" s="15">
        <v>1</v>
      </c>
      <c r="C24" s="16" t="s">
        <v>11</v>
      </c>
      <c r="D24" s="16">
        <v>0</v>
      </c>
      <c r="E24" s="16">
        <v>0</v>
      </c>
      <c r="F24" s="16">
        <v>0</v>
      </c>
      <c r="G24" s="16">
        <v>0</v>
      </c>
      <c r="H24" s="16">
        <v>20</v>
      </c>
      <c r="I24" s="16">
        <v>0</v>
      </c>
      <c r="J24" s="16">
        <v>0</v>
      </c>
      <c r="K24" s="16">
        <v>20</v>
      </c>
      <c r="L24" s="16"/>
      <c r="M24" s="16">
        <f>('MAC387'!$E24*1)+('MAC387'!$F24*2)+('MAC387'!$G24*3)</f>
        <v>0</v>
      </c>
      <c r="N24" s="44">
        <f>('MAC387'!$I24*1)+('MAC387'!$J24*2)+('MAC387'!$K24*3)</f>
        <v>60</v>
      </c>
      <c r="O24" t="s">
        <v>36</v>
      </c>
    </row>
    <row r="25" spans="1:15" x14ac:dyDescent="0.3">
      <c r="A25" s="4" t="str">
        <f t="shared" si="0"/>
        <v>Large Intestine-1</v>
      </c>
      <c r="B25" s="15">
        <v>1</v>
      </c>
      <c r="C25" s="16" t="s">
        <v>12</v>
      </c>
      <c r="D25" s="16">
        <v>0</v>
      </c>
      <c r="E25" s="16">
        <v>0</v>
      </c>
      <c r="F25" s="16">
        <v>0</v>
      </c>
      <c r="G25" s="16">
        <v>0</v>
      </c>
      <c r="H25" s="16">
        <v>5</v>
      </c>
      <c r="I25" s="16">
        <v>0</v>
      </c>
      <c r="J25" s="16">
        <v>0</v>
      </c>
      <c r="K25" s="16">
        <v>5</v>
      </c>
      <c r="L25" s="16"/>
      <c r="M25" s="16">
        <f>('MAC387'!$E25*1)+('MAC387'!$F25*2)+('MAC387'!$G25*3)</f>
        <v>0</v>
      </c>
      <c r="N25" s="44">
        <f>('MAC387'!$I25*1)+('MAC387'!$J25*2)+('MAC387'!$K25*3)</f>
        <v>15</v>
      </c>
      <c r="O25" t="s">
        <v>36</v>
      </c>
    </row>
    <row r="26" spans="1:15" x14ac:dyDescent="0.3">
      <c r="A26" s="4" t="str">
        <f t="shared" si="0"/>
        <v>Small Intestine-2</v>
      </c>
      <c r="B26" s="11">
        <v>2</v>
      </c>
      <c r="C26" s="12" t="s">
        <v>11</v>
      </c>
      <c r="D26" s="12">
        <v>0</v>
      </c>
      <c r="E26" s="12">
        <v>0</v>
      </c>
      <c r="F26" s="12">
        <v>0</v>
      </c>
      <c r="G26" s="12">
        <v>0</v>
      </c>
      <c r="H26" s="12">
        <v>20</v>
      </c>
      <c r="I26" s="12">
        <v>0</v>
      </c>
      <c r="J26" s="12">
        <v>0</v>
      </c>
      <c r="K26" s="12">
        <v>20</v>
      </c>
      <c r="L26" s="12"/>
      <c r="M26" s="12">
        <f>('MAC387'!$E26*1)+('MAC387'!$F26*2)+('MAC387'!$G26*3)</f>
        <v>0</v>
      </c>
      <c r="N26" s="43">
        <f>('MAC387'!$I26*1)+('MAC387'!$J26*2)+('MAC387'!$K26*3)</f>
        <v>60</v>
      </c>
      <c r="O26" t="s">
        <v>36</v>
      </c>
    </row>
    <row r="27" spans="1:15" x14ac:dyDescent="0.3">
      <c r="A27" s="4" t="str">
        <f t="shared" si="0"/>
        <v>Large Intestine-2</v>
      </c>
      <c r="B27" s="11">
        <v>2</v>
      </c>
      <c r="C27" s="12" t="s">
        <v>12</v>
      </c>
      <c r="D27" s="12">
        <v>0</v>
      </c>
      <c r="E27" s="12">
        <v>0</v>
      </c>
      <c r="F27" s="12">
        <v>0</v>
      </c>
      <c r="G27" s="12">
        <v>0</v>
      </c>
      <c r="H27" s="12">
        <v>2</v>
      </c>
      <c r="I27" s="12">
        <v>0</v>
      </c>
      <c r="J27" s="12">
        <v>0</v>
      </c>
      <c r="K27" s="12">
        <v>2</v>
      </c>
      <c r="L27" s="12"/>
      <c r="M27" s="12">
        <f>('MAC387'!$E27*1)+('MAC387'!$F27*2)+('MAC387'!$G27*3)</f>
        <v>0</v>
      </c>
      <c r="N27" s="43">
        <f>('MAC387'!$I27*1)+('MAC387'!$J27*2)+('MAC387'!$K27*3)</f>
        <v>6</v>
      </c>
      <c r="O27" t="s">
        <v>36</v>
      </c>
    </row>
    <row r="28" spans="1:15" x14ac:dyDescent="0.3">
      <c r="A28" s="4" t="str">
        <f t="shared" si="0"/>
        <v>Small Intestine-3</v>
      </c>
      <c r="B28" s="11">
        <v>3</v>
      </c>
      <c r="C28" s="12" t="s">
        <v>11</v>
      </c>
      <c r="D28" s="12">
        <v>0</v>
      </c>
      <c r="E28" s="12">
        <v>0</v>
      </c>
      <c r="F28" s="12">
        <v>0</v>
      </c>
      <c r="G28" s="12">
        <v>0</v>
      </c>
      <c r="H28" s="12">
        <v>5</v>
      </c>
      <c r="I28" s="12">
        <v>0</v>
      </c>
      <c r="J28" s="12">
        <v>0</v>
      </c>
      <c r="K28" s="12">
        <v>5</v>
      </c>
      <c r="L28" s="12"/>
      <c r="M28" s="12">
        <f>('MAC387'!$E28*1)+('MAC387'!$F28*2)+('MAC387'!$G28*3)</f>
        <v>0</v>
      </c>
      <c r="N28" s="43">
        <f>('MAC387'!$I28*1)+('MAC387'!$J28*2)+('MAC387'!$K28*3)</f>
        <v>15</v>
      </c>
      <c r="O28" t="s">
        <v>36</v>
      </c>
    </row>
    <row r="29" spans="1:15" x14ac:dyDescent="0.3">
      <c r="A29" s="4" t="str">
        <f t="shared" si="0"/>
        <v>Large Intestine-3</v>
      </c>
      <c r="B29" s="15">
        <v>3</v>
      </c>
      <c r="C29" s="16" t="s">
        <v>12</v>
      </c>
      <c r="D29" s="16">
        <v>0</v>
      </c>
      <c r="E29" s="16">
        <v>0</v>
      </c>
      <c r="F29" s="16">
        <v>0</v>
      </c>
      <c r="G29" s="16">
        <v>0</v>
      </c>
      <c r="H29" s="16">
        <v>1</v>
      </c>
      <c r="I29" s="16">
        <v>0</v>
      </c>
      <c r="J29" s="16">
        <v>0</v>
      </c>
      <c r="K29" s="16">
        <v>1</v>
      </c>
      <c r="L29" s="16"/>
      <c r="M29" s="16">
        <f>('MAC387'!$E29*1)+('MAC387'!$F29*2)+('MAC387'!$G29*3)</f>
        <v>0</v>
      </c>
      <c r="N29" s="44">
        <f>('MAC387'!$I29*1)+('MAC387'!$J29*2)+('MAC387'!$K29*3)</f>
        <v>3</v>
      </c>
      <c r="O29" t="s">
        <v>36</v>
      </c>
    </row>
    <row r="30" spans="1:15" x14ac:dyDescent="0.3">
      <c r="A30" s="4" t="str">
        <f t="shared" si="0"/>
        <v>Small Intestine-4</v>
      </c>
      <c r="B30" s="15">
        <v>4</v>
      </c>
      <c r="C30" s="16" t="s">
        <v>11</v>
      </c>
      <c r="D30" s="16">
        <v>0</v>
      </c>
      <c r="E30" s="16">
        <v>0</v>
      </c>
      <c r="F30" s="16">
        <v>0</v>
      </c>
      <c r="G30" s="16">
        <v>0</v>
      </c>
      <c r="H30" s="16">
        <v>10</v>
      </c>
      <c r="I30" s="16">
        <v>0</v>
      </c>
      <c r="J30" s="16">
        <v>0</v>
      </c>
      <c r="K30" s="16">
        <v>10</v>
      </c>
      <c r="L30" s="16"/>
      <c r="M30" s="16">
        <f>('MAC387'!$E30*1)+('MAC387'!$F30*2)+('MAC387'!$G30*3)</f>
        <v>0</v>
      </c>
      <c r="N30" s="44">
        <f>('MAC387'!$I30*1)+('MAC387'!$J30*2)+('MAC387'!$K30*3)</f>
        <v>30</v>
      </c>
      <c r="O30" t="s">
        <v>36</v>
      </c>
    </row>
    <row r="31" spans="1:15" x14ac:dyDescent="0.3">
      <c r="A31" s="4" t="str">
        <f t="shared" si="0"/>
        <v>Large Intestine-4</v>
      </c>
      <c r="B31" s="15">
        <v>4</v>
      </c>
      <c r="C31" s="16" t="s">
        <v>12</v>
      </c>
      <c r="D31" s="16">
        <v>0</v>
      </c>
      <c r="E31" s="16">
        <v>0</v>
      </c>
      <c r="F31" s="16">
        <v>0</v>
      </c>
      <c r="G31" s="16">
        <v>0</v>
      </c>
      <c r="H31" s="16">
        <v>2</v>
      </c>
      <c r="I31" s="16">
        <v>0</v>
      </c>
      <c r="J31" s="16">
        <v>0</v>
      </c>
      <c r="K31" s="16">
        <v>2</v>
      </c>
      <c r="L31" s="16"/>
      <c r="M31" s="16">
        <f>('MAC387'!$E31*1)+('MAC387'!$F31*2)+('MAC387'!$G31*3)</f>
        <v>0</v>
      </c>
      <c r="N31" s="44">
        <f>('MAC387'!$I31*1)+('MAC387'!$J31*2)+('MAC387'!$K31*3)</f>
        <v>6</v>
      </c>
      <c r="O31" t="s">
        <v>36</v>
      </c>
    </row>
    <row r="32" spans="1:15" x14ac:dyDescent="0.3">
      <c r="A32" s="4" t="str">
        <f t="shared" si="0"/>
        <v>Small Intestine-6</v>
      </c>
      <c r="B32" s="11">
        <v>6</v>
      </c>
      <c r="C32" s="12" t="s">
        <v>11</v>
      </c>
      <c r="D32" s="12">
        <v>0</v>
      </c>
      <c r="E32" s="12">
        <v>0</v>
      </c>
      <c r="F32" s="12">
        <v>0</v>
      </c>
      <c r="G32" s="12">
        <v>0</v>
      </c>
      <c r="H32" s="12">
        <v>0</v>
      </c>
      <c r="I32" s="12">
        <v>0</v>
      </c>
      <c r="J32" s="12">
        <v>0</v>
      </c>
      <c r="K32" s="12">
        <v>0</v>
      </c>
      <c r="L32" s="12"/>
      <c r="M32" s="12">
        <f>('MAC387'!$E32*1)+('MAC387'!$F32*2)+('MAC387'!$G32*3)</f>
        <v>0</v>
      </c>
      <c r="N32" s="43">
        <f>('MAC387'!$I32*1)+('MAC387'!$J32*2)+('MAC387'!$K32*3)</f>
        <v>0</v>
      </c>
      <c r="O32" t="s">
        <v>36</v>
      </c>
    </row>
    <row r="33" spans="1:15" x14ac:dyDescent="0.3">
      <c r="A33" s="4" t="str">
        <f t="shared" si="0"/>
        <v>Large Intestine-6</v>
      </c>
      <c r="B33" s="11">
        <v>6</v>
      </c>
      <c r="C33" s="12" t="s">
        <v>12</v>
      </c>
      <c r="D33" s="12">
        <v>0</v>
      </c>
      <c r="E33" s="12">
        <v>0</v>
      </c>
      <c r="F33" s="12">
        <v>0</v>
      </c>
      <c r="G33" s="12">
        <v>0</v>
      </c>
      <c r="H33" s="12">
        <v>1</v>
      </c>
      <c r="I33" s="12">
        <v>0</v>
      </c>
      <c r="J33" s="12">
        <v>0</v>
      </c>
      <c r="K33" s="12">
        <v>1</v>
      </c>
      <c r="L33" s="12"/>
      <c r="M33" s="12">
        <f>('MAC387'!$E33*1)+('MAC387'!$F33*2)+('MAC387'!$G33*3)</f>
        <v>0</v>
      </c>
      <c r="N33" s="43">
        <f>('MAC387'!$I33*1)+('MAC387'!$J33*2)+('MAC387'!$K33*3)</f>
        <v>3</v>
      </c>
      <c r="O33" t="s">
        <v>36</v>
      </c>
    </row>
    <row r="34" spans="1:15" x14ac:dyDescent="0.3">
      <c r="A34" s="4" t="str">
        <f t="shared" si="0"/>
        <v>Small Intestine-7</v>
      </c>
      <c r="B34" s="11">
        <v>7</v>
      </c>
      <c r="C34" s="12" t="s">
        <v>11</v>
      </c>
      <c r="D34" s="12">
        <v>0</v>
      </c>
      <c r="E34" s="12">
        <v>0</v>
      </c>
      <c r="F34" s="12">
        <v>0</v>
      </c>
      <c r="G34" s="12">
        <v>0</v>
      </c>
      <c r="H34" s="12">
        <v>5</v>
      </c>
      <c r="I34" s="12">
        <v>0</v>
      </c>
      <c r="J34" s="12">
        <v>0</v>
      </c>
      <c r="K34" s="12">
        <v>5</v>
      </c>
      <c r="L34" s="12"/>
      <c r="M34" s="12">
        <f>('MAC387'!$E34*1)+('MAC387'!$F34*2)+('MAC387'!$G34*3)</f>
        <v>0</v>
      </c>
      <c r="N34" s="43">
        <f>('MAC387'!$I34*1)+('MAC387'!$J34*2)+('MAC387'!$K34*3)</f>
        <v>15</v>
      </c>
      <c r="O34" t="s">
        <v>36</v>
      </c>
    </row>
    <row r="35" spans="1:15" x14ac:dyDescent="0.3">
      <c r="A35" s="4" t="str">
        <f t="shared" si="0"/>
        <v>Large Intestine-7</v>
      </c>
      <c r="B35" s="15">
        <v>7</v>
      </c>
      <c r="C35" s="16" t="s">
        <v>12</v>
      </c>
      <c r="D35" s="16">
        <v>0</v>
      </c>
      <c r="E35" s="16">
        <v>0</v>
      </c>
      <c r="F35" s="16">
        <v>0</v>
      </c>
      <c r="G35" s="16">
        <v>0</v>
      </c>
      <c r="H35" s="16">
        <v>30</v>
      </c>
      <c r="I35" s="16">
        <v>0</v>
      </c>
      <c r="J35" s="16">
        <v>0</v>
      </c>
      <c r="K35" s="16">
        <v>30</v>
      </c>
      <c r="L35" s="16"/>
      <c r="M35" s="16">
        <f>('MAC387'!$E35*1)+('MAC387'!$F35*2)+('MAC387'!$G35*3)</f>
        <v>0</v>
      </c>
      <c r="N35" s="44">
        <f>('MAC387'!$I35*1)+('MAC387'!$J35*2)+('MAC387'!$K35*3)</f>
        <v>90</v>
      </c>
      <c r="O35" t="s">
        <v>36</v>
      </c>
    </row>
    <row r="36" spans="1:15" x14ac:dyDescent="0.3">
      <c r="A36" s="4" t="str">
        <f t="shared" si="0"/>
        <v>Small Intestine-8</v>
      </c>
      <c r="B36" s="15">
        <v>8</v>
      </c>
      <c r="C36" s="16" t="s">
        <v>11</v>
      </c>
      <c r="D36" s="16">
        <v>0</v>
      </c>
      <c r="E36" s="16">
        <v>0</v>
      </c>
      <c r="F36" s="16">
        <v>0</v>
      </c>
      <c r="G36" s="16">
        <v>0</v>
      </c>
      <c r="H36" s="16">
        <v>1</v>
      </c>
      <c r="I36" s="16">
        <v>0</v>
      </c>
      <c r="J36" s="16">
        <v>0</v>
      </c>
      <c r="K36" s="16">
        <v>1</v>
      </c>
      <c r="L36" s="16"/>
      <c r="M36" s="16">
        <f>('MAC387'!$E36*1)+('MAC387'!$F36*2)+('MAC387'!$G36*3)</f>
        <v>0</v>
      </c>
      <c r="N36" s="44">
        <f>('MAC387'!$I36*1)+('MAC387'!$J36*2)+('MAC387'!$K36*3)</f>
        <v>3</v>
      </c>
      <c r="O36" t="s">
        <v>36</v>
      </c>
    </row>
    <row r="37" spans="1:15" x14ac:dyDescent="0.3">
      <c r="A37" s="4" t="str">
        <f t="shared" si="0"/>
        <v>Large Intestine-8</v>
      </c>
      <c r="B37" s="15">
        <v>8</v>
      </c>
      <c r="C37" s="16" t="s">
        <v>12</v>
      </c>
      <c r="D37" s="16">
        <v>0</v>
      </c>
      <c r="E37" s="16">
        <v>0</v>
      </c>
      <c r="F37" s="16">
        <v>0</v>
      </c>
      <c r="G37" s="16">
        <v>0</v>
      </c>
      <c r="H37" s="16">
        <v>10</v>
      </c>
      <c r="I37" s="16">
        <v>0</v>
      </c>
      <c r="J37" s="16">
        <v>0</v>
      </c>
      <c r="K37" s="16">
        <v>10</v>
      </c>
      <c r="L37" s="16"/>
      <c r="M37" s="16">
        <f>('MAC387'!$E37*1)+('MAC387'!$F37*2)+('MAC387'!$G37*3)</f>
        <v>0</v>
      </c>
      <c r="N37" s="44">
        <f>('MAC387'!$I37*1)+('MAC387'!$J37*2)+('MAC387'!$K37*3)</f>
        <v>30</v>
      </c>
      <c r="O37" t="s">
        <v>36</v>
      </c>
    </row>
    <row r="38" spans="1:15" x14ac:dyDescent="0.3">
      <c r="A38" s="4" t="str">
        <f t="shared" si="0"/>
        <v>Small Intestine-9</v>
      </c>
      <c r="B38" s="11">
        <v>9</v>
      </c>
      <c r="C38" s="12" t="s">
        <v>11</v>
      </c>
      <c r="D38" s="12">
        <v>0</v>
      </c>
      <c r="E38" s="12">
        <v>0</v>
      </c>
      <c r="F38" s="12">
        <v>0</v>
      </c>
      <c r="G38" s="12">
        <v>0</v>
      </c>
      <c r="H38" s="12">
        <v>5</v>
      </c>
      <c r="I38" s="12">
        <v>0</v>
      </c>
      <c r="J38" s="12">
        <v>0</v>
      </c>
      <c r="K38" s="12">
        <v>5</v>
      </c>
      <c r="L38" s="12"/>
      <c r="M38" s="12">
        <f>('MAC387'!$E38*1)+('MAC387'!$F38*2)+('MAC387'!$G38*3)</f>
        <v>0</v>
      </c>
      <c r="N38" s="43">
        <f>('MAC387'!$I38*1)+('MAC387'!$J38*2)+('MAC387'!$K38*3)</f>
        <v>15</v>
      </c>
      <c r="O38" t="s">
        <v>36</v>
      </c>
    </row>
    <row r="39" spans="1:15" x14ac:dyDescent="0.3">
      <c r="A39" s="4" t="str">
        <f t="shared" si="0"/>
        <v>Large Intestine-9</v>
      </c>
      <c r="B39" s="11">
        <v>9</v>
      </c>
      <c r="C39" s="12" t="s">
        <v>12</v>
      </c>
      <c r="D39" s="12">
        <v>0</v>
      </c>
      <c r="E39" s="12">
        <v>0</v>
      </c>
      <c r="F39" s="12">
        <v>0</v>
      </c>
      <c r="G39" s="12">
        <v>0</v>
      </c>
      <c r="H39" s="12">
        <v>0</v>
      </c>
      <c r="I39" s="12">
        <v>0</v>
      </c>
      <c r="J39" s="12">
        <v>0</v>
      </c>
      <c r="K39" s="12">
        <v>0</v>
      </c>
      <c r="L39" s="12"/>
      <c r="M39" s="12">
        <f>('MAC387'!$E39*1)+('MAC387'!$F39*2)+('MAC387'!$G39*3)</f>
        <v>0</v>
      </c>
      <c r="N39" s="43">
        <f>('MAC387'!$I39*1)+('MAC387'!$J39*2)+('MAC387'!$K39*3)</f>
        <v>0</v>
      </c>
      <c r="O39" t="s">
        <v>36</v>
      </c>
    </row>
    <row r="40" spans="1:15" x14ac:dyDescent="0.3">
      <c r="A40" s="4" t="str">
        <f t="shared" si="0"/>
        <v>Small Intestine-10</v>
      </c>
      <c r="B40" s="11">
        <v>10</v>
      </c>
      <c r="C40" s="12" t="s">
        <v>11</v>
      </c>
      <c r="D40" s="12">
        <v>0</v>
      </c>
      <c r="E40" s="12">
        <v>0</v>
      </c>
      <c r="F40" s="12">
        <v>0</v>
      </c>
      <c r="G40" s="12">
        <v>0</v>
      </c>
      <c r="H40" s="12">
        <v>20</v>
      </c>
      <c r="I40" s="12">
        <v>0</v>
      </c>
      <c r="J40" s="12">
        <v>0</v>
      </c>
      <c r="K40" s="12">
        <v>20</v>
      </c>
      <c r="L40" s="12"/>
      <c r="M40" s="12">
        <f>('MAC387'!$E40*1)+('MAC387'!$F40*2)+('MAC387'!$G40*3)</f>
        <v>0</v>
      </c>
      <c r="N40" s="43">
        <f>('MAC387'!$I40*1)+('MAC387'!$J40*2)+('MAC387'!$K40*3)</f>
        <v>60</v>
      </c>
      <c r="O40" t="s">
        <v>36</v>
      </c>
    </row>
    <row r="41" spans="1:15" x14ac:dyDescent="0.3">
      <c r="A41" s="4" t="str">
        <f t="shared" si="0"/>
        <v>Large Intestine-10</v>
      </c>
      <c r="B41" s="15">
        <v>10</v>
      </c>
      <c r="C41" s="16" t="s">
        <v>12</v>
      </c>
      <c r="D41" s="16">
        <v>0</v>
      </c>
      <c r="E41" s="16">
        <v>0</v>
      </c>
      <c r="F41" s="16">
        <v>0</v>
      </c>
      <c r="G41" s="16">
        <v>0</v>
      </c>
      <c r="H41" s="16">
        <v>1</v>
      </c>
      <c r="I41" s="16">
        <v>0</v>
      </c>
      <c r="J41" s="16">
        <v>0</v>
      </c>
      <c r="K41" s="16">
        <v>1</v>
      </c>
      <c r="L41" s="16"/>
      <c r="M41" s="16">
        <f>('MAC387'!$E41*1)+('MAC387'!$F41*2)+('MAC387'!$G41*3)</f>
        <v>0</v>
      </c>
      <c r="N41" s="44">
        <f>('MAC387'!$I41*1)+('MAC387'!$J41*2)+('MAC387'!$K41*3)</f>
        <v>3</v>
      </c>
      <c r="O41" t="s">
        <v>36</v>
      </c>
    </row>
    <row r="42" spans="1:15" x14ac:dyDescent="0.3">
      <c r="A42" s="4" t="str">
        <f t="shared" si="0"/>
        <v>Small Intestine-11</v>
      </c>
      <c r="B42" s="15">
        <v>11</v>
      </c>
      <c r="C42" s="16" t="s">
        <v>11</v>
      </c>
      <c r="D42" s="16">
        <v>0</v>
      </c>
      <c r="E42" s="16">
        <v>0</v>
      </c>
      <c r="F42" s="16">
        <v>0</v>
      </c>
      <c r="G42" s="16">
        <v>0</v>
      </c>
      <c r="H42" s="16">
        <v>1</v>
      </c>
      <c r="I42" s="16">
        <v>0</v>
      </c>
      <c r="J42" s="16">
        <v>0</v>
      </c>
      <c r="K42" s="16">
        <v>1</v>
      </c>
      <c r="L42" s="16"/>
      <c r="M42" s="16">
        <f>('MAC387'!$E42*1)+('MAC387'!$F42*2)+('MAC387'!$G42*3)</f>
        <v>0</v>
      </c>
      <c r="N42" s="44">
        <f>('MAC387'!$I42*1)+('MAC387'!$J42*2)+('MAC387'!$K42*3)</f>
        <v>3</v>
      </c>
      <c r="O42" t="s">
        <v>36</v>
      </c>
    </row>
    <row r="43" spans="1:15" x14ac:dyDescent="0.3">
      <c r="A43" s="4" t="str">
        <f t="shared" si="0"/>
        <v>Large Intestine-11</v>
      </c>
      <c r="B43" s="15">
        <v>11</v>
      </c>
      <c r="C43" s="16" t="s">
        <v>12</v>
      </c>
      <c r="D43" s="16">
        <v>0</v>
      </c>
      <c r="E43" s="16">
        <v>0</v>
      </c>
      <c r="F43" s="16">
        <v>0</v>
      </c>
      <c r="G43" s="16">
        <v>0</v>
      </c>
      <c r="H43" s="16">
        <v>5</v>
      </c>
      <c r="I43" s="16">
        <v>0</v>
      </c>
      <c r="J43" s="16">
        <v>0</v>
      </c>
      <c r="K43" s="16">
        <v>5</v>
      </c>
      <c r="L43" s="16"/>
      <c r="M43" s="16">
        <f>('MAC387'!$E43*1)+('MAC387'!$F43*2)+('MAC387'!$G43*3)</f>
        <v>0</v>
      </c>
      <c r="N43" s="44">
        <f>('MAC387'!$I43*1)+('MAC387'!$J43*2)+('MAC387'!$K43*3)</f>
        <v>15</v>
      </c>
      <c r="O43" t="s">
        <v>36</v>
      </c>
    </row>
    <row r="44" spans="1:15" x14ac:dyDescent="0.3">
      <c r="A44" s="4" t="str">
        <f t="shared" si="0"/>
        <v>Small Intestine-12</v>
      </c>
      <c r="B44" s="11">
        <v>12</v>
      </c>
      <c r="C44" s="12" t="s">
        <v>11</v>
      </c>
      <c r="D44" s="12">
        <v>0</v>
      </c>
      <c r="E44" s="12">
        <v>0</v>
      </c>
      <c r="F44" s="12">
        <v>0</v>
      </c>
      <c r="G44" s="12">
        <v>0</v>
      </c>
      <c r="H44" s="12">
        <v>20</v>
      </c>
      <c r="I44" s="12">
        <v>0</v>
      </c>
      <c r="J44" s="12">
        <v>0</v>
      </c>
      <c r="K44" s="12">
        <v>20</v>
      </c>
      <c r="L44" s="12"/>
      <c r="M44" s="12">
        <f>('MAC387'!$E44*1)+('MAC387'!$F44*2)+('MAC387'!$G44*3)</f>
        <v>0</v>
      </c>
      <c r="N44" s="43">
        <f>('MAC387'!$I44*1)+('MAC387'!$J44*2)+('MAC387'!$K44*3)</f>
        <v>60</v>
      </c>
      <c r="O44" t="s">
        <v>36</v>
      </c>
    </row>
    <row r="45" spans="1:15" x14ac:dyDescent="0.3">
      <c r="A45" s="4" t="str">
        <f t="shared" si="0"/>
        <v>Small Intestine-13</v>
      </c>
      <c r="B45" s="11">
        <v>13</v>
      </c>
      <c r="C45" s="12" t="s">
        <v>11</v>
      </c>
      <c r="D45" s="12">
        <v>0</v>
      </c>
      <c r="E45" s="12">
        <v>0</v>
      </c>
      <c r="F45" s="12">
        <v>0</v>
      </c>
      <c r="G45" s="12">
        <v>0</v>
      </c>
      <c r="H45" s="12">
        <v>20</v>
      </c>
      <c r="I45" s="12">
        <v>0</v>
      </c>
      <c r="J45" s="12">
        <v>0</v>
      </c>
      <c r="K45" s="12">
        <v>20</v>
      </c>
      <c r="L45" s="12"/>
      <c r="M45" s="12">
        <f>('MAC387'!$E45*1)+('MAC387'!$F45*2)+('MAC387'!$G45*3)</f>
        <v>0</v>
      </c>
      <c r="N45" s="43">
        <f>('MAC387'!$I45*1)+('MAC387'!$J45*2)+('MAC387'!$K45*3)</f>
        <v>60</v>
      </c>
      <c r="O45" t="s">
        <v>36</v>
      </c>
    </row>
    <row r="46" spans="1:15" x14ac:dyDescent="0.3">
      <c r="A46" s="4" t="str">
        <f t="shared" si="0"/>
        <v>Large Intestine-13</v>
      </c>
      <c r="B46" s="11">
        <v>13</v>
      </c>
      <c r="C46" s="12" t="s">
        <v>12</v>
      </c>
      <c r="D46" s="12">
        <v>0</v>
      </c>
      <c r="E46" s="12">
        <v>0</v>
      </c>
      <c r="F46" s="12">
        <v>0</v>
      </c>
      <c r="G46" s="12">
        <v>0</v>
      </c>
      <c r="H46" s="12">
        <v>30</v>
      </c>
      <c r="I46" s="12">
        <v>0</v>
      </c>
      <c r="J46" s="12">
        <v>0</v>
      </c>
      <c r="K46" s="12">
        <v>30</v>
      </c>
      <c r="L46" s="12"/>
      <c r="M46" s="12">
        <f>('MAC387'!$E46*1)+('MAC387'!$F46*2)+('MAC387'!$G46*3)</f>
        <v>0</v>
      </c>
      <c r="N46" s="43">
        <f>('MAC387'!$I46*1)+('MAC387'!$J46*2)+('MAC387'!$K46*3)</f>
        <v>90</v>
      </c>
      <c r="O46" t="s">
        <v>36</v>
      </c>
    </row>
    <row r="47" spans="1:15" x14ac:dyDescent="0.3">
      <c r="A47" s="4" t="str">
        <f t="shared" si="0"/>
        <v>Small Intestine-14</v>
      </c>
      <c r="B47" s="15">
        <v>14</v>
      </c>
      <c r="C47" s="16" t="s">
        <v>11</v>
      </c>
      <c r="D47" s="16">
        <v>0</v>
      </c>
      <c r="E47" s="16">
        <v>0</v>
      </c>
      <c r="F47" s="16">
        <v>0</v>
      </c>
      <c r="G47" s="16">
        <v>0</v>
      </c>
      <c r="H47" s="16">
        <v>40</v>
      </c>
      <c r="I47" s="16">
        <v>0</v>
      </c>
      <c r="J47" s="16">
        <v>0</v>
      </c>
      <c r="K47" s="16">
        <v>40</v>
      </c>
      <c r="L47" s="16"/>
      <c r="M47" s="16">
        <f>('MAC387'!$E47*1)+('MAC387'!$F47*2)+('MAC387'!$G47*3)</f>
        <v>0</v>
      </c>
      <c r="N47" s="44">
        <f>('MAC387'!$I47*1)+('MAC387'!$J47*2)+('MAC387'!$K47*3)</f>
        <v>120</v>
      </c>
      <c r="O47" t="s">
        <v>36</v>
      </c>
    </row>
    <row r="48" spans="1:15" x14ac:dyDescent="0.3">
      <c r="A48" s="4" t="str">
        <f t="shared" si="0"/>
        <v>Large Intestine-14</v>
      </c>
      <c r="B48" s="15">
        <v>14</v>
      </c>
      <c r="C48" s="16" t="s">
        <v>12</v>
      </c>
      <c r="D48" s="16">
        <v>0</v>
      </c>
      <c r="E48" s="16">
        <v>0</v>
      </c>
      <c r="F48" s="16">
        <v>0</v>
      </c>
      <c r="G48" s="16">
        <v>0</v>
      </c>
      <c r="H48" s="16">
        <v>0</v>
      </c>
      <c r="I48" s="16">
        <v>0</v>
      </c>
      <c r="J48" s="16">
        <v>0</v>
      </c>
      <c r="K48" s="16">
        <v>0</v>
      </c>
      <c r="L48" s="16"/>
      <c r="M48" s="16">
        <f>('MAC387'!$E48*1)+('MAC387'!$F48*2)+('MAC387'!$G48*3)</f>
        <v>0</v>
      </c>
      <c r="N48" s="44">
        <f>('MAC387'!$I48*1)+('MAC387'!$J48*2)+('MAC387'!$K48*3)</f>
        <v>0</v>
      </c>
      <c r="O48" t="s">
        <v>36</v>
      </c>
    </row>
    <row r="49" spans="1:15" x14ac:dyDescent="0.3">
      <c r="A49" s="4" t="str">
        <f t="shared" si="0"/>
        <v>Small Intestine-15</v>
      </c>
      <c r="B49" s="15">
        <v>15</v>
      </c>
      <c r="C49" s="16" t="s">
        <v>11</v>
      </c>
      <c r="D49" s="16">
        <v>0</v>
      </c>
      <c r="E49" s="16">
        <v>0</v>
      </c>
      <c r="F49" s="16">
        <v>0</v>
      </c>
      <c r="G49" s="16">
        <v>0</v>
      </c>
      <c r="H49" s="16">
        <v>10</v>
      </c>
      <c r="I49" s="16">
        <v>0</v>
      </c>
      <c r="J49" s="16">
        <v>0</v>
      </c>
      <c r="K49" s="16">
        <v>10</v>
      </c>
      <c r="L49" s="16"/>
      <c r="M49" s="16">
        <f>('MAC387'!$E49*1)+('MAC387'!$F49*2)+('MAC387'!$G49*3)</f>
        <v>0</v>
      </c>
      <c r="N49" s="44">
        <f>('MAC387'!$I49*1)+('MAC387'!$J49*2)+('MAC387'!$K49*3)</f>
        <v>30</v>
      </c>
      <c r="O49" t="s">
        <v>36</v>
      </c>
    </row>
    <row r="50" spans="1:15" x14ac:dyDescent="0.3">
      <c r="A50" s="4" t="str">
        <f t="shared" si="0"/>
        <v>Large Intestine-15</v>
      </c>
      <c r="B50" s="11">
        <v>15</v>
      </c>
      <c r="C50" s="12" t="s">
        <v>12</v>
      </c>
      <c r="D50" s="12">
        <v>0</v>
      </c>
      <c r="E50" s="12">
        <v>0</v>
      </c>
      <c r="F50" s="12">
        <v>0</v>
      </c>
      <c r="G50" s="12">
        <v>0</v>
      </c>
      <c r="H50" s="12">
        <v>5</v>
      </c>
      <c r="I50" s="12">
        <v>0</v>
      </c>
      <c r="J50" s="12">
        <v>0</v>
      </c>
      <c r="K50" s="12">
        <v>5</v>
      </c>
      <c r="L50" s="12"/>
      <c r="M50" s="12">
        <f>('MAC387'!$E50*1)+('MAC387'!$F50*2)+('MAC387'!$G50*3)</f>
        <v>0</v>
      </c>
      <c r="N50" s="43">
        <f>('MAC387'!$I50*1)+('MAC387'!$J50*2)+('MAC387'!$K50*3)</f>
        <v>15</v>
      </c>
      <c r="O50" t="s">
        <v>36</v>
      </c>
    </row>
    <row r="51" spans="1:15" x14ac:dyDescent="0.3">
      <c r="A51" s="4" t="str">
        <f t="shared" si="0"/>
        <v>Small Intestine-16</v>
      </c>
      <c r="B51" s="11">
        <v>16</v>
      </c>
      <c r="C51" s="12" t="s">
        <v>11</v>
      </c>
      <c r="D51" s="12">
        <v>0</v>
      </c>
      <c r="E51" s="12">
        <v>0</v>
      </c>
      <c r="F51" s="12">
        <v>0</v>
      </c>
      <c r="G51" s="12">
        <v>0</v>
      </c>
      <c r="H51" s="12">
        <v>5</v>
      </c>
      <c r="I51" s="12">
        <v>0</v>
      </c>
      <c r="J51" s="12">
        <v>5</v>
      </c>
      <c r="K51" s="12">
        <v>0</v>
      </c>
      <c r="L51" s="12"/>
      <c r="M51" s="12">
        <f>('MAC387'!$E51*1)+('MAC387'!$F51*2)+('MAC387'!$G51*3)</f>
        <v>0</v>
      </c>
      <c r="N51" s="43">
        <f>('MAC387'!$I51*1)+('MAC387'!$J51*2)+('MAC387'!$K51*3)</f>
        <v>10</v>
      </c>
      <c r="O51" t="s">
        <v>36</v>
      </c>
    </row>
    <row r="52" spans="1:15" x14ac:dyDescent="0.3">
      <c r="A52" s="4" t="str">
        <f t="shared" si="0"/>
        <v>Large Intestine-16</v>
      </c>
      <c r="B52" s="11">
        <v>16</v>
      </c>
      <c r="C52" s="12" t="s">
        <v>12</v>
      </c>
      <c r="D52" s="12">
        <v>0</v>
      </c>
      <c r="E52" s="12">
        <v>0</v>
      </c>
      <c r="F52" s="12">
        <v>0</v>
      </c>
      <c r="G52" s="12">
        <v>0</v>
      </c>
      <c r="H52" s="12">
        <v>5</v>
      </c>
      <c r="I52" s="12">
        <v>0</v>
      </c>
      <c r="J52" s="12">
        <v>5</v>
      </c>
      <c r="K52" s="12">
        <v>0</v>
      </c>
      <c r="L52" s="12"/>
      <c r="M52" s="12">
        <f>('MAC387'!$E52*1)+('MAC387'!$F52*2)+('MAC387'!$G52*3)</f>
        <v>0</v>
      </c>
      <c r="N52" s="43">
        <f>('MAC387'!$I52*1)+('MAC387'!$J52*2)+('MAC387'!$K52*3)</f>
        <v>10</v>
      </c>
      <c r="O52" t="s">
        <v>36</v>
      </c>
    </row>
    <row r="53" spans="1:15" x14ac:dyDescent="0.3">
      <c r="A53" s="4" t="str">
        <f t="shared" si="0"/>
        <v>Small Intestine-17</v>
      </c>
      <c r="B53" s="15">
        <v>17</v>
      </c>
      <c r="C53" s="16" t="s">
        <v>11</v>
      </c>
      <c r="D53" s="16">
        <v>0</v>
      </c>
      <c r="E53" s="16">
        <v>0</v>
      </c>
      <c r="F53" s="16">
        <v>0</v>
      </c>
      <c r="G53" s="16">
        <v>0</v>
      </c>
      <c r="H53" s="16">
        <v>30</v>
      </c>
      <c r="I53" s="16">
        <v>0</v>
      </c>
      <c r="J53" s="16">
        <v>10</v>
      </c>
      <c r="K53" s="16">
        <v>20</v>
      </c>
      <c r="L53" s="16"/>
      <c r="M53" s="16">
        <f>('MAC387'!$E53*1)+('MAC387'!$F53*2)+('MAC387'!$G53*3)</f>
        <v>0</v>
      </c>
      <c r="N53" s="44">
        <f>('MAC387'!$I53*1)+('MAC387'!$J53*2)+('MAC387'!$K53*3)</f>
        <v>80</v>
      </c>
      <c r="O53" t="s">
        <v>36</v>
      </c>
    </row>
    <row r="54" spans="1:15" x14ac:dyDescent="0.3">
      <c r="A54" s="4" t="str">
        <f t="shared" si="0"/>
        <v>Large Intestine-17</v>
      </c>
      <c r="B54" s="15">
        <v>17</v>
      </c>
      <c r="C54" s="16" t="s">
        <v>12</v>
      </c>
      <c r="D54" s="16">
        <v>0</v>
      </c>
      <c r="E54" s="16">
        <v>0</v>
      </c>
      <c r="F54" s="16">
        <v>0</v>
      </c>
      <c r="G54" s="16">
        <v>0</v>
      </c>
      <c r="H54" s="16">
        <v>10</v>
      </c>
      <c r="I54" s="16">
        <v>0</v>
      </c>
      <c r="J54" s="16">
        <v>0</v>
      </c>
      <c r="K54" s="16">
        <v>10</v>
      </c>
      <c r="L54" s="16"/>
      <c r="M54" s="16">
        <f>('MAC387'!$E54*1)+('MAC387'!$F54*2)+('MAC387'!$G54*3)</f>
        <v>0</v>
      </c>
      <c r="N54" s="44">
        <f>('MAC387'!$I54*1)+('MAC387'!$J54*2)+('MAC387'!$K54*3)</f>
        <v>30</v>
      </c>
      <c r="O54" t="s">
        <v>36</v>
      </c>
    </row>
    <row r="55" spans="1:15" x14ac:dyDescent="0.3">
      <c r="A55" s="4" t="str">
        <f t="shared" si="0"/>
        <v>Small Intestine-18</v>
      </c>
      <c r="B55" s="15">
        <v>18</v>
      </c>
      <c r="C55" s="16" t="s">
        <v>11</v>
      </c>
      <c r="D55" s="16">
        <v>0</v>
      </c>
      <c r="E55" s="16">
        <v>0</v>
      </c>
      <c r="F55" s="16">
        <v>0</v>
      </c>
      <c r="G55" s="16">
        <v>0</v>
      </c>
      <c r="H55" s="16">
        <v>2</v>
      </c>
      <c r="I55" s="16">
        <v>0</v>
      </c>
      <c r="J55" s="16">
        <v>0</v>
      </c>
      <c r="K55" s="16">
        <v>2</v>
      </c>
      <c r="L55" s="16"/>
      <c r="M55" s="16">
        <f>('MAC387'!$E55*1)+('MAC387'!$F55*2)+('MAC387'!$G55*3)</f>
        <v>0</v>
      </c>
      <c r="N55" s="44">
        <f>('MAC387'!$I55*1)+('MAC387'!$J55*2)+('MAC387'!$K55*3)</f>
        <v>6</v>
      </c>
      <c r="O55" t="s">
        <v>36</v>
      </c>
    </row>
    <row r="56" spans="1:15" x14ac:dyDescent="0.3">
      <c r="A56" s="4" t="str">
        <f t="shared" si="0"/>
        <v>Large Intestine-18</v>
      </c>
      <c r="B56" s="11">
        <v>18</v>
      </c>
      <c r="C56" s="12" t="s">
        <v>12</v>
      </c>
      <c r="D56" s="12">
        <v>0</v>
      </c>
      <c r="E56" s="12">
        <v>0</v>
      </c>
      <c r="F56" s="12">
        <v>0</v>
      </c>
      <c r="G56" s="12">
        <v>0</v>
      </c>
      <c r="H56" s="12">
        <v>0</v>
      </c>
      <c r="I56" s="12">
        <v>0</v>
      </c>
      <c r="J56" s="12">
        <v>0</v>
      </c>
      <c r="K56" s="12">
        <v>5</v>
      </c>
      <c r="L56" s="12" t="s">
        <v>29</v>
      </c>
      <c r="M56" s="12">
        <f>('MAC387'!$E56*1)+('MAC387'!$F56*2)+('MAC387'!$G56*3)</f>
        <v>0</v>
      </c>
      <c r="N56" s="43">
        <f>('MAC387'!$I56*1)+('MAC387'!$J56*2)+('MAC387'!$K56*3)</f>
        <v>15</v>
      </c>
      <c r="O56" t="s">
        <v>36</v>
      </c>
    </row>
    <row r="57" spans="1:15" x14ac:dyDescent="0.3">
      <c r="A57" s="4" t="str">
        <f t="shared" si="0"/>
        <v>Small Intestine-19</v>
      </c>
      <c r="B57" s="11">
        <v>19</v>
      </c>
      <c r="C57" s="12" t="s">
        <v>11</v>
      </c>
      <c r="D57" s="12">
        <v>0</v>
      </c>
      <c r="E57" s="12">
        <v>0</v>
      </c>
      <c r="F57" s="12">
        <v>0</v>
      </c>
      <c r="G57" s="12">
        <v>0</v>
      </c>
      <c r="H57" s="12">
        <v>5</v>
      </c>
      <c r="I57" s="12">
        <v>0</v>
      </c>
      <c r="J57" s="12">
        <v>0</v>
      </c>
      <c r="K57" s="12">
        <v>5</v>
      </c>
      <c r="L57" s="12"/>
      <c r="M57" s="12">
        <f>('MAC387'!$E57*1)+('MAC387'!$F57*2)+('MAC387'!$G57*3)</f>
        <v>0</v>
      </c>
      <c r="N57" s="43">
        <f>('MAC387'!$I57*1)+('MAC387'!$J57*2)+('MAC387'!$K57*3)</f>
        <v>15</v>
      </c>
      <c r="O57" t="s">
        <v>36</v>
      </c>
    </row>
    <row r="58" spans="1:15" x14ac:dyDescent="0.3">
      <c r="A58" s="4" t="str">
        <f t="shared" si="0"/>
        <v>Large Intestine-19</v>
      </c>
      <c r="B58" s="11">
        <v>19</v>
      </c>
      <c r="C58" s="12" t="s">
        <v>12</v>
      </c>
      <c r="D58" s="12">
        <v>0</v>
      </c>
      <c r="E58" s="12">
        <v>0</v>
      </c>
      <c r="F58" s="12">
        <v>0</v>
      </c>
      <c r="G58" s="12">
        <v>0</v>
      </c>
      <c r="H58" s="12">
        <v>1</v>
      </c>
      <c r="I58" s="12">
        <v>0</v>
      </c>
      <c r="J58" s="12">
        <v>0</v>
      </c>
      <c r="K58" s="12">
        <v>1</v>
      </c>
      <c r="L58" s="12"/>
      <c r="M58" s="12">
        <f>('MAC387'!$E58*1)+('MAC387'!$F58*2)+('MAC387'!$G58*3)</f>
        <v>0</v>
      </c>
      <c r="N58" s="43">
        <f>('MAC387'!$I58*1)+('MAC387'!$J58*2)+('MAC387'!$K58*3)</f>
        <v>3</v>
      </c>
      <c r="O58" t="s">
        <v>36</v>
      </c>
    </row>
    <row r="59" spans="1:15" x14ac:dyDescent="0.3">
      <c r="A59" s="4" t="str">
        <f t="shared" si="0"/>
        <v>Small Intestine-20</v>
      </c>
      <c r="B59" s="15">
        <v>20</v>
      </c>
      <c r="C59" s="16" t="s">
        <v>11</v>
      </c>
      <c r="D59" s="16">
        <v>0</v>
      </c>
      <c r="E59" s="16">
        <v>0</v>
      </c>
      <c r="F59" s="16">
        <v>0</v>
      </c>
      <c r="G59" s="16">
        <v>0</v>
      </c>
      <c r="H59" s="16">
        <v>10</v>
      </c>
      <c r="I59" s="16">
        <v>0</v>
      </c>
      <c r="J59" s="16">
        <v>0</v>
      </c>
      <c r="K59" s="16">
        <v>10</v>
      </c>
      <c r="L59" s="16"/>
      <c r="M59" s="16">
        <f>('MAC387'!$E59*1)+('MAC387'!$F59*2)+('MAC387'!$G59*3)</f>
        <v>0</v>
      </c>
      <c r="N59" s="44">
        <f>('MAC387'!$I59*1)+('MAC387'!$J59*2)+('MAC387'!$K59*3)</f>
        <v>30</v>
      </c>
      <c r="O59" t="s">
        <v>36</v>
      </c>
    </row>
    <row r="60" spans="1:15" x14ac:dyDescent="0.3">
      <c r="A60" s="4" t="str">
        <f t="shared" si="0"/>
        <v>Large Intestine-20</v>
      </c>
      <c r="B60" s="15">
        <v>20</v>
      </c>
      <c r="C60" s="16" t="s">
        <v>12</v>
      </c>
      <c r="D60" s="16">
        <v>0</v>
      </c>
      <c r="E60" s="16">
        <v>0</v>
      </c>
      <c r="F60" s="16">
        <v>0</v>
      </c>
      <c r="G60" s="16">
        <v>0</v>
      </c>
      <c r="H60" s="16">
        <v>10</v>
      </c>
      <c r="I60" s="16">
        <v>0</v>
      </c>
      <c r="J60" s="16">
        <v>0</v>
      </c>
      <c r="K60" s="16">
        <v>10</v>
      </c>
      <c r="L60" s="16"/>
      <c r="M60" s="16">
        <f>('MAC387'!$E60*1)+('MAC387'!$F60*2)+('MAC387'!$G60*3)</f>
        <v>0</v>
      </c>
      <c r="N60" s="44">
        <f>('MAC387'!$I60*1)+('MAC387'!$J60*2)+('MAC387'!$K60*3)</f>
        <v>30</v>
      </c>
      <c r="O60" t="s">
        <v>36</v>
      </c>
    </row>
    <row r="61" spans="1:15" x14ac:dyDescent="0.3">
      <c r="A61" s="4" t="str">
        <f t="shared" si="0"/>
        <v>Small Intestine-21</v>
      </c>
      <c r="B61" s="15">
        <v>21</v>
      </c>
      <c r="C61" s="16" t="s">
        <v>11</v>
      </c>
      <c r="D61" s="16">
        <v>0</v>
      </c>
      <c r="E61" s="16">
        <v>0</v>
      </c>
      <c r="F61" s="16">
        <v>0</v>
      </c>
      <c r="G61" s="16">
        <v>0</v>
      </c>
      <c r="H61" s="16">
        <v>10</v>
      </c>
      <c r="I61" s="16">
        <v>0</v>
      </c>
      <c r="J61" s="16">
        <v>0</v>
      </c>
      <c r="K61" s="16">
        <v>10</v>
      </c>
      <c r="L61" s="16"/>
      <c r="M61" s="16">
        <f>('MAC387'!$E61*1)+('MAC387'!$F61*2)+('MAC387'!$G61*3)</f>
        <v>0</v>
      </c>
      <c r="N61" s="44">
        <f>('MAC387'!$I61*1)+('MAC387'!$J61*2)+('MAC387'!$K61*3)</f>
        <v>30</v>
      </c>
      <c r="O61" t="s">
        <v>36</v>
      </c>
    </row>
    <row r="62" spans="1:15" x14ac:dyDescent="0.3">
      <c r="A62" s="4" t="str">
        <f t="shared" si="0"/>
        <v>Large Intestine-21</v>
      </c>
      <c r="B62" s="11">
        <v>21</v>
      </c>
      <c r="C62" s="12" t="s">
        <v>12</v>
      </c>
      <c r="D62" s="12">
        <v>0</v>
      </c>
      <c r="E62" s="12">
        <v>0</v>
      </c>
      <c r="F62" s="12">
        <v>0</v>
      </c>
      <c r="G62" s="12">
        <v>0</v>
      </c>
      <c r="H62" s="12">
        <v>5</v>
      </c>
      <c r="I62" s="12">
        <v>0</v>
      </c>
      <c r="J62" s="12">
        <v>0</v>
      </c>
      <c r="K62" s="12">
        <v>5</v>
      </c>
      <c r="L62" s="12"/>
      <c r="M62" s="12">
        <f>('MAC387'!$E62*1)+('MAC387'!$F62*2)+('MAC387'!$G62*3)</f>
        <v>0</v>
      </c>
      <c r="N62" s="43">
        <f>('MAC387'!$I62*1)+('MAC387'!$J62*2)+('MAC387'!$K62*3)</f>
        <v>15</v>
      </c>
      <c r="O62" t="s">
        <v>36</v>
      </c>
    </row>
    <row r="63" spans="1:15" x14ac:dyDescent="0.3">
      <c r="A63" s="4" t="str">
        <f t="shared" si="0"/>
        <v>Small Intestine-22</v>
      </c>
      <c r="B63" s="11">
        <v>22</v>
      </c>
      <c r="C63" s="12" t="s">
        <v>11</v>
      </c>
      <c r="D63" s="12">
        <v>0</v>
      </c>
      <c r="E63" s="12">
        <v>0</v>
      </c>
      <c r="F63" s="12">
        <v>0</v>
      </c>
      <c r="G63" s="12">
        <v>0</v>
      </c>
      <c r="H63" s="12">
        <v>2</v>
      </c>
      <c r="I63" s="12">
        <v>0</v>
      </c>
      <c r="J63" s="12">
        <v>0</v>
      </c>
      <c r="K63" s="12">
        <v>2</v>
      </c>
      <c r="L63" s="12"/>
      <c r="M63" s="12">
        <f>('MAC387'!$E63*1)+('MAC387'!$F63*2)+('MAC387'!$G63*3)</f>
        <v>0</v>
      </c>
      <c r="N63" s="43">
        <f>('MAC387'!$I63*1)+('MAC387'!$J63*2)+('MAC387'!$K63*3)</f>
        <v>6</v>
      </c>
      <c r="O63" t="s">
        <v>36</v>
      </c>
    </row>
    <row r="64" spans="1:15" x14ac:dyDescent="0.3">
      <c r="A64" s="4" t="str">
        <f t="shared" si="0"/>
        <v>Large Intestine-22</v>
      </c>
      <c r="B64" s="18">
        <v>22</v>
      </c>
      <c r="C64" s="19" t="s">
        <v>12</v>
      </c>
      <c r="D64" s="19">
        <v>0</v>
      </c>
      <c r="E64" s="19">
        <v>0</v>
      </c>
      <c r="F64" s="19">
        <v>0</v>
      </c>
      <c r="G64" s="19">
        <v>0</v>
      </c>
      <c r="H64" s="19">
        <v>10</v>
      </c>
      <c r="I64" s="19">
        <v>0</v>
      </c>
      <c r="J64" s="19">
        <v>0</v>
      </c>
      <c r="K64" s="19">
        <v>10</v>
      </c>
      <c r="L64" s="19"/>
      <c r="M64" s="19">
        <f>('MAC387'!$E64*1)+('MAC387'!$F64*2)+('MAC387'!$G64*3)</f>
        <v>0</v>
      </c>
      <c r="N64" s="45">
        <f>('MAC387'!$I64*1)+('MAC387'!$J64*2)+('MAC387'!$K64*3)</f>
        <v>30</v>
      </c>
      <c r="O64" t="s">
        <v>36</v>
      </c>
    </row>
    <row r="65" spans="1:15" x14ac:dyDescent="0.3">
      <c r="A65" s="4" t="str">
        <f t="shared" si="0"/>
        <v>Rumen-1</v>
      </c>
      <c r="B65">
        <v>1</v>
      </c>
      <c r="C65" t="s">
        <v>0</v>
      </c>
      <c r="D65">
        <v>60</v>
      </c>
      <c r="E65">
        <v>40</v>
      </c>
      <c r="F65">
        <v>15</v>
      </c>
      <c r="G65">
        <v>5</v>
      </c>
      <c r="H65">
        <v>0</v>
      </c>
      <c r="M65">
        <v>85</v>
      </c>
      <c r="N65">
        <v>0</v>
      </c>
      <c r="O65" t="s">
        <v>44</v>
      </c>
    </row>
    <row r="66" spans="1:15" x14ac:dyDescent="0.3">
      <c r="A66" s="4" t="str">
        <f t="shared" ref="A66:A128" si="1">_xlfn.CONCAT(C66,"-",B66)</f>
        <v>Small Intestine-1</v>
      </c>
      <c r="B66">
        <v>1</v>
      </c>
      <c r="C66" t="s">
        <v>11</v>
      </c>
      <c r="D66">
        <v>0</v>
      </c>
      <c r="H66">
        <v>1</v>
      </c>
      <c r="K66">
        <v>1</v>
      </c>
      <c r="M66">
        <v>0</v>
      </c>
      <c r="N66">
        <v>3</v>
      </c>
      <c r="O66" t="s">
        <v>44</v>
      </c>
    </row>
    <row r="67" spans="1:15" x14ac:dyDescent="0.3">
      <c r="A67" s="4" t="str">
        <f t="shared" si="1"/>
        <v>Large Intestine-1</v>
      </c>
      <c r="B67">
        <v>1</v>
      </c>
      <c r="C67" t="s">
        <v>12</v>
      </c>
      <c r="D67">
        <v>0</v>
      </c>
      <c r="H67">
        <v>1</v>
      </c>
      <c r="K67">
        <v>1</v>
      </c>
      <c r="M67">
        <v>0</v>
      </c>
      <c r="N67">
        <v>3</v>
      </c>
      <c r="O67" t="s">
        <v>44</v>
      </c>
    </row>
    <row r="68" spans="1:15" x14ac:dyDescent="0.3">
      <c r="A68" s="4" t="str">
        <f t="shared" si="1"/>
        <v>Rumen-2</v>
      </c>
      <c r="B68">
        <v>2</v>
      </c>
      <c r="C68" t="s">
        <v>0</v>
      </c>
      <c r="D68">
        <v>90</v>
      </c>
      <c r="E68">
        <v>10</v>
      </c>
      <c r="F68">
        <v>40</v>
      </c>
      <c r="G68">
        <v>40</v>
      </c>
      <c r="H68">
        <v>0</v>
      </c>
      <c r="M68">
        <v>210</v>
      </c>
      <c r="N68">
        <v>0</v>
      </c>
      <c r="O68" t="s">
        <v>44</v>
      </c>
    </row>
    <row r="69" spans="1:15" x14ac:dyDescent="0.3">
      <c r="A69" s="4" t="str">
        <f t="shared" si="1"/>
        <v>Small Intestine-2</v>
      </c>
      <c r="B69">
        <v>2</v>
      </c>
      <c r="C69" t="s">
        <v>11</v>
      </c>
      <c r="D69">
        <v>0</v>
      </c>
      <c r="H69">
        <v>5</v>
      </c>
      <c r="K69">
        <v>5</v>
      </c>
      <c r="M69">
        <v>0</v>
      </c>
      <c r="N69">
        <v>15</v>
      </c>
      <c r="O69" t="s">
        <v>44</v>
      </c>
    </row>
    <row r="70" spans="1:15" x14ac:dyDescent="0.3">
      <c r="A70" s="4" t="str">
        <f t="shared" si="1"/>
        <v>Large Intestine-2</v>
      </c>
      <c r="B70">
        <v>2</v>
      </c>
      <c r="C70" t="s">
        <v>12</v>
      </c>
      <c r="D70">
        <v>0</v>
      </c>
      <c r="H70">
        <v>3</v>
      </c>
      <c r="K70">
        <v>3</v>
      </c>
      <c r="M70">
        <v>0</v>
      </c>
      <c r="N70">
        <v>9</v>
      </c>
      <c r="O70" t="s">
        <v>44</v>
      </c>
    </row>
    <row r="71" spans="1:15" x14ac:dyDescent="0.3">
      <c r="A71" s="4" t="str">
        <f t="shared" si="1"/>
        <v>Rumen-3</v>
      </c>
      <c r="B71">
        <v>3</v>
      </c>
      <c r="C71" t="s">
        <v>0</v>
      </c>
      <c r="D71">
        <v>100</v>
      </c>
      <c r="E71">
        <v>40</v>
      </c>
      <c r="F71">
        <v>40</v>
      </c>
      <c r="G71">
        <v>20</v>
      </c>
      <c r="H71">
        <v>0</v>
      </c>
      <c r="M71">
        <v>180</v>
      </c>
      <c r="N71">
        <v>0</v>
      </c>
      <c r="O71" t="s">
        <v>44</v>
      </c>
    </row>
    <row r="72" spans="1:15" x14ac:dyDescent="0.3">
      <c r="A72" s="4" t="str">
        <f t="shared" si="1"/>
        <v>Small Intestine-3</v>
      </c>
      <c r="B72">
        <v>3</v>
      </c>
      <c r="C72" t="s">
        <v>11</v>
      </c>
      <c r="D72">
        <v>0</v>
      </c>
      <c r="H72">
        <v>1</v>
      </c>
      <c r="K72">
        <v>1</v>
      </c>
      <c r="M72">
        <v>0</v>
      </c>
      <c r="N72">
        <v>3</v>
      </c>
      <c r="O72" t="s">
        <v>44</v>
      </c>
    </row>
    <row r="73" spans="1:15" x14ac:dyDescent="0.3">
      <c r="A73" s="4" t="str">
        <f t="shared" si="1"/>
        <v>Large Intestine-3</v>
      </c>
      <c r="B73">
        <v>3</v>
      </c>
      <c r="C73" t="s">
        <v>12</v>
      </c>
      <c r="D73">
        <v>0</v>
      </c>
      <c r="H73">
        <v>1</v>
      </c>
      <c r="K73">
        <v>1</v>
      </c>
      <c r="M73">
        <v>0</v>
      </c>
      <c r="N73">
        <v>3</v>
      </c>
      <c r="O73" t="s">
        <v>44</v>
      </c>
    </row>
    <row r="74" spans="1:15" x14ac:dyDescent="0.3">
      <c r="A74" s="4" t="str">
        <f t="shared" si="1"/>
        <v>Rumen-4</v>
      </c>
      <c r="B74">
        <v>4</v>
      </c>
      <c r="C74" t="s">
        <v>0</v>
      </c>
      <c r="D74">
        <v>100</v>
      </c>
      <c r="E74">
        <v>50</v>
      </c>
      <c r="F74">
        <v>40</v>
      </c>
      <c r="G74">
        <v>10</v>
      </c>
      <c r="H74">
        <v>0</v>
      </c>
      <c r="L74" t="s">
        <v>68</v>
      </c>
      <c r="M74">
        <v>160</v>
      </c>
      <c r="N74">
        <v>0</v>
      </c>
      <c r="O74" t="s">
        <v>44</v>
      </c>
    </row>
    <row r="75" spans="1:15" x14ac:dyDescent="0.3">
      <c r="A75" s="4" t="str">
        <f t="shared" si="1"/>
        <v>Small Intestine-4</v>
      </c>
      <c r="B75">
        <v>4</v>
      </c>
      <c r="C75" t="s">
        <v>11</v>
      </c>
      <c r="D75">
        <v>0</v>
      </c>
      <c r="H75">
        <v>2</v>
      </c>
      <c r="J75">
        <v>2</v>
      </c>
      <c r="M75">
        <v>0</v>
      </c>
      <c r="N75">
        <v>4</v>
      </c>
      <c r="O75" t="s">
        <v>44</v>
      </c>
    </row>
    <row r="76" spans="1:15" x14ac:dyDescent="0.3">
      <c r="A76" s="4" t="str">
        <f t="shared" si="1"/>
        <v>Large Intestine-4</v>
      </c>
      <c r="B76">
        <v>4</v>
      </c>
      <c r="C76" t="s">
        <v>12</v>
      </c>
      <c r="D76">
        <v>0</v>
      </c>
      <c r="H76">
        <v>2</v>
      </c>
      <c r="J76">
        <v>2</v>
      </c>
      <c r="M76">
        <v>0</v>
      </c>
      <c r="N76">
        <v>4</v>
      </c>
      <c r="O76" t="s">
        <v>44</v>
      </c>
    </row>
    <row r="77" spans="1:15" x14ac:dyDescent="0.3">
      <c r="A77" s="4" t="str">
        <f t="shared" si="1"/>
        <v>Rumen-6</v>
      </c>
      <c r="B77">
        <v>6</v>
      </c>
      <c r="C77" t="s">
        <v>0</v>
      </c>
      <c r="D77">
        <v>100</v>
      </c>
      <c r="E77">
        <v>10</v>
      </c>
      <c r="F77">
        <v>80</v>
      </c>
      <c r="G77">
        <v>10</v>
      </c>
      <c r="H77">
        <v>0</v>
      </c>
      <c r="M77">
        <v>200</v>
      </c>
      <c r="N77">
        <v>0</v>
      </c>
      <c r="O77" t="s">
        <v>44</v>
      </c>
    </row>
    <row r="78" spans="1:15" x14ac:dyDescent="0.3">
      <c r="A78" s="4" t="str">
        <f t="shared" si="1"/>
        <v>Small Intestine-6</v>
      </c>
      <c r="B78">
        <v>6</v>
      </c>
      <c r="C78" t="s">
        <v>11</v>
      </c>
      <c r="D78">
        <v>0</v>
      </c>
      <c r="H78">
        <v>0</v>
      </c>
      <c r="M78">
        <v>0</v>
      </c>
      <c r="N78">
        <v>0</v>
      </c>
      <c r="O78" t="s">
        <v>44</v>
      </c>
    </row>
    <row r="79" spans="1:15" x14ac:dyDescent="0.3">
      <c r="A79" s="4" t="str">
        <f t="shared" si="1"/>
        <v>Large Intestine-6</v>
      </c>
      <c r="B79">
        <v>6</v>
      </c>
      <c r="C79" t="s">
        <v>12</v>
      </c>
      <c r="D79">
        <v>0</v>
      </c>
      <c r="H79">
        <v>0</v>
      </c>
      <c r="M79">
        <v>0</v>
      </c>
      <c r="N79">
        <v>0</v>
      </c>
      <c r="O79" t="s">
        <v>44</v>
      </c>
    </row>
    <row r="80" spans="1:15" x14ac:dyDescent="0.3">
      <c r="A80" s="4" t="str">
        <f t="shared" si="1"/>
        <v>Rumen-7</v>
      </c>
      <c r="B80">
        <v>7</v>
      </c>
      <c r="C80" t="s">
        <v>0</v>
      </c>
      <c r="D80">
        <v>100</v>
      </c>
      <c r="E80">
        <v>20</v>
      </c>
      <c r="F80">
        <v>70</v>
      </c>
      <c r="G80">
        <v>10</v>
      </c>
      <c r="H80">
        <v>0</v>
      </c>
      <c r="M80">
        <v>190</v>
      </c>
      <c r="N80">
        <v>0</v>
      </c>
      <c r="O80" t="s">
        <v>44</v>
      </c>
    </row>
    <row r="81" spans="1:15" x14ac:dyDescent="0.3">
      <c r="A81" s="4" t="str">
        <f t="shared" si="1"/>
        <v>Small Intestine-7</v>
      </c>
      <c r="B81">
        <v>7</v>
      </c>
      <c r="C81" t="s">
        <v>11</v>
      </c>
      <c r="D81">
        <v>0</v>
      </c>
      <c r="H81">
        <v>0.5</v>
      </c>
      <c r="K81">
        <v>0.5</v>
      </c>
      <c r="M81">
        <v>0</v>
      </c>
      <c r="N81">
        <v>1.5</v>
      </c>
      <c r="O81" t="s">
        <v>44</v>
      </c>
    </row>
    <row r="82" spans="1:15" x14ac:dyDescent="0.3">
      <c r="A82" s="4" t="str">
        <f t="shared" si="1"/>
        <v>Large Intestine-7</v>
      </c>
      <c r="B82">
        <v>7</v>
      </c>
      <c r="C82" t="s">
        <v>12</v>
      </c>
      <c r="D82">
        <v>0</v>
      </c>
      <c r="H82">
        <v>10</v>
      </c>
      <c r="K82">
        <v>10</v>
      </c>
      <c r="M82">
        <v>0</v>
      </c>
      <c r="N82">
        <v>30</v>
      </c>
      <c r="O82" t="s">
        <v>44</v>
      </c>
    </row>
    <row r="83" spans="1:15" x14ac:dyDescent="0.3">
      <c r="A83" s="4" t="str">
        <f t="shared" si="1"/>
        <v>Rumen-8</v>
      </c>
      <c r="B83">
        <v>8</v>
      </c>
      <c r="C83" t="s">
        <v>0</v>
      </c>
      <c r="D83">
        <v>90</v>
      </c>
      <c r="E83">
        <v>60</v>
      </c>
      <c r="F83">
        <v>20</v>
      </c>
      <c r="G83">
        <v>10</v>
      </c>
      <c r="H83">
        <v>0</v>
      </c>
      <c r="M83">
        <v>130</v>
      </c>
      <c r="N83">
        <v>0</v>
      </c>
      <c r="O83" t="s">
        <v>44</v>
      </c>
    </row>
    <row r="84" spans="1:15" x14ac:dyDescent="0.3">
      <c r="A84" s="4" t="str">
        <f t="shared" si="1"/>
        <v>Small Intestine-8</v>
      </c>
      <c r="B84">
        <v>8</v>
      </c>
      <c r="C84" t="s">
        <v>11</v>
      </c>
      <c r="D84">
        <v>0</v>
      </c>
      <c r="H84">
        <v>1</v>
      </c>
      <c r="K84">
        <v>1</v>
      </c>
      <c r="M84">
        <v>0</v>
      </c>
      <c r="N84">
        <v>3</v>
      </c>
      <c r="O84" t="s">
        <v>44</v>
      </c>
    </row>
    <row r="85" spans="1:15" x14ac:dyDescent="0.3">
      <c r="A85" s="4" t="str">
        <f t="shared" si="1"/>
        <v>Large Intestine-8</v>
      </c>
      <c r="B85">
        <v>8</v>
      </c>
      <c r="C85" t="s">
        <v>12</v>
      </c>
      <c r="D85">
        <v>0</v>
      </c>
      <c r="H85">
        <v>0.5</v>
      </c>
      <c r="K85">
        <v>0.5</v>
      </c>
      <c r="M85">
        <v>0</v>
      </c>
      <c r="N85">
        <v>1.5</v>
      </c>
      <c r="O85" t="s">
        <v>44</v>
      </c>
    </row>
    <row r="86" spans="1:15" x14ac:dyDescent="0.3">
      <c r="A86" s="4" t="str">
        <f t="shared" si="1"/>
        <v>Rumen-9</v>
      </c>
      <c r="B86">
        <v>9</v>
      </c>
      <c r="C86" t="s">
        <v>0</v>
      </c>
      <c r="D86">
        <v>100</v>
      </c>
      <c r="E86">
        <v>10</v>
      </c>
      <c r="F86">
        <v>70</v>
      </c>
      <c r="G86">
        <v>20</v>
      </c>
      <c r="H86">
        <v>0</v>
      </c>
      <c r="M86">
        <v>210</v>
      </c>
      <c r="N86">
        <v>0</v>
      </c>
      <c r="O86" t="s">
        <v>44</v>
      </c>
    </row>
    <row r="87" spans="1:15" x14ac:dyDescent="0.3">
      <c r="A87" s="4" t="str">
        <f t="shared" si="1"/>
        <v>Small Intestine-9</v>
      </c>
      <c r="B87">
        <v>9</v>
      </c>
      <c r="C87" t="s">
        <v>11</v>
      </c>
      <c r="D87">
        <v>0</v>
      </c>
      <c r="H87">
        <v>1</v>
      </c>
      <c r="K87">
        <v>1</v>
      </c>
      <c r="M87">
        <v>0</v>
      </c>
      <c r="N87">
        <v>3</v>
      </c>
      <c r="O87" t="s">
        <v>44</v>
      </c>
    </row>
    <row r="88" spans="1:15" x14ac:dyDescent="0.3">
      <c r="A88" s="4" t="str">
        <f t="shared" si="1"/>
        <v>Large Intestine-9</v>
      </c>
      <c r="B88">
        <v>9</v>
      </c>
      <c r="C88" t="s">
        <v>12</v>
      </c>
      <c r="D88">
        <v>0</v>
      </c>
      <c r="H88">
        <v>0</v>
      </c>
      <c r="M88">
        <v>0</v>
      </c>
      <c r="N88">
        <v>0</v>
      </c>
      <c r="O88" t="s">
        <v>44</v>
      </c>
    </row>
    <row r="89" spans="1:15" x14ac:dyDescent="0.3">
      <c r="A89" s="4" t="str">
        <f t="shared" si="1"/>
        <v>Rumen-10</v>
      </c>
      <c r="B89">
        <v>10</v>
      </c>
      <c r="C89" t="s">
        <v>0</v>
      </c>
      <c r="D89">
        <v>80</v>
      </c>
      <c r="E89">
        <v>50</v>
      </c>
      <c r="F89">
        <v>25</v>
      </c>
      <c r="G89">
        <v>5</v>
      </c>
      <c r="H89">
        <v>0</v>
      </c>
      <c r="I89">
        <v>0</v>
      </c>
      <c r="J89">
        <v>0</v>
      </c>
      <c r="K89">
        <v>0</v>
      </c>
      <c r="M89">
        <v>115</v>
      </c>
      <c r="N89">
        <v>0</v>
      </c>
      <c r="O89" t="s">
        <v>44</v>
      </c>
    </row>
    <row r="90" spans="1:15" x14ac:dyDescent="0.3">
      <c r="A90" s="4" t="str">
        <f t="shared" si="1"/>
        <v>Small Intestine-10</v>
      </c>
      <c r="B90">
        <v>10</v>
      </c>
      <c r="C90" t="s">
        <v>11</v>
      </c>
      <c r="D90">
        <v>0</v>
      </c>
      <c r="E90">
        <v>0</v>
      </c>
      <c r="F90">
        <v>0</v>
      </c>
      <c r="G90">
        <v>0</v>
      </c>
      <c r="H90">
        <v>5</v>
      </c>
      <c r="K90">
        <v>5</v>
      </c>
      <c r="M90">
        <v>0</v>
      </c>
      <c r="N90">
        <v>15</v>
      </c>
      <c r="O90" t="s">
        <v>44</v>
      </c>
    </row>
    <row r="91" spans="1:15" x14ac:dyDescent="0.3">
      <c r="A91" s="4" t="str">
        <f t="shared" si="1"/>
        <v>Large Intestine-10</v>
      </c>
      <c r="B91">
        <v>10</v>
      </c>
      <c r="C91" t="s">
        <v>12</v>
      </c>
      <c r="D91">
        <v>0</v>
      </c>
      <c r="E91">
        <v>0</v>
      </c>
      <c r="F91">
        <v>0</v>
      </c>
      <c r="G91">
        <v>0</v>
      </c>
      <c r="H91">
        <v>1</v>
      </c>
      <c r="J91">
        <v>1</v>
      </c>
      <c r="M91">
        <v>0</v>
      </c>
      <c r="N91">
        <v>2</v>
      </c>
      <c r="O91" t="s">
        <v>44</v>
      </c>
    </row>
    <row r="92" spans="1:15" x14ac:dyDescent="0.3">
      <c r="A92" s="4" t="str">
        <f t="shared" si="1"/>
        <v>Rumen-11</v>
      </c>
      <c r="B92">
        <v>11</v>
      </c>
      <c r="C92" t="s">
        <v>0</v>
      </c>
      <c r="D92">
        <v>100</v>
      </c>
      <c r="E92">
        <v>50</v>
      </c>
      <c r="F92">
        <v>30</v>
      </c>
      <c r="G92">
        <v>20</v>
      </c>
      <c r="H92">
        <v>0</v>
      </c>
      <c r="M92">
        <v>170</v>
      </c>
      <c r="N92">
        <v>0</v>
      </c>
      <c r="O92" t="s">
        <v>44</v>
      </c>
    </row>
    <row r="93" spans="1:15" x14ac:dyDescent="0.3">
      <c r="A93" s="4" t="str">
        <f t="shared" si="1"/>
        <v>Small Intestine-11</v>
      </c>
      <c r="B93">
        <v>11</v>
      </c>
      <c r="C93" t="s">
        <v>11</v>
      </c>
      <c r="D93">
        <v>0</v>
      </c>
      <c r="H93">
        <v>0.5</v>
      </c>
      <c r="I93">
        <v>0.5</v>
      </c>
      <c r="M93">
        <v>0</v>
      </c>
      <c r="N93">
        <v>0.5</v>
      </c>
      <c r="O93" t="s">
        <v>44</v>
      </c>
    </row>
    <row r="94" spans="1:15" x14ac:dyDescent="0.3">
      <c r="A94" s="4" t="str">
        <f t="shared" si="1"/>
        <v>Large Intestine-11</v>
      </c>
      <c r="B94">
        <v>11</v>
      </c>
      <c r="C94" t="s">
        <v>12</v>
      </c>
      <c r="D94">
        <v>0</v>
      </c>
      <c r="H94">
        <v>1</v>
      </c>
      <c r="K94">
        <v>1</v>
      </c>
      <c r="M94">
        <v>0</v>
      </c>
      <c r="N94">
        <v>3</v>
      </c>
      <c r="O94" t="s">
        <v>44</v>
      </c>
    </row>
    <row r="95" spans="1:15" x14ac:dyDescent="0.3">
      <c r="A95" s="4" t="str">
        <f t="shared" si="1"/>
        <v>Rumen-12</v>
      </c>
      <c r="B95">
        <v>12</v>
      </c>
      <c r="C95" t="s">
        <v>0</v>
      </c>
      <c r="D95">
        <v>90</v>
      </c>
      <c r="E95">
        <v>40</v>
      </c>
      <c r="F95">
        <v>40</v>
      </c>
      <c r="G95">
        <v>10</v>
      </c>
      <c r="H95">
        <v>0</v>
      </c>
      <c r="M95">
        <v>150</v>
      </c>
      <c r="N95">
        <v>0</v>
      </c>
      <c r="O95" t="s">
        <v>44</v>
      </c>
    </row>
    <row r="96" spans="1:15" x14ac:dyDescent="0.3">
      <c r="A96" s="4" t="str">
        <f t="shared" si="1"/>
        <v>Small Intestine-12</v>
      </c>
      <c r="B96">
        <v>12</v>
      </c>
      <c r="C96" t="s">
        <v>11</v>
      </c>
      <c r="D96">
        <v>0</v>
      </c>
      <c r="H96">
        <v>7</v>
      </c>
      <c r="K96">
        <v>7</v>
      </c>
      <c r="M96">
        <v>0</v>
      </c>
      <c r="N96">
        <v>21</v>
      </c>
      <c r="O96" t="s">
        <v>44</v>
      </c>
    </row>
    <row r="97" spans="1:15" x14ac:dyDescent="0.3">
      <c r="A97" s="4" t="str">
        <f t="shared" si="1"/>
        <v>Large Intestine-12</v>
      </c>
      <c r="B97">
        <v>12</v>
      </c>
      <c r="C97" t="s">
        <v>12</v>
      </c>
      <c r="D97">
        <v>0</v>
      </c>
      <c r="H97">
        <v>7</v>
      </c>
      <c r="K97">
        <v>7</v>
      </c>
      <c r="M97">
        <v>0</v>
      </c>
      <c r="N97">
        <v>21</v>
      </c>
      <c r="O97" t="s">
        <v>44</v>
      </c>
    </row>
    <row r="98" spans="1:15" x14ac:dyDescent="0.3">
      <c r="A98" s="4" t="str">
        <f t="shared" si="1"/>
        <v>Rumen-13</v>
      </c>
      <c r="B98">
        <v>13</v>
      </c>
      <c r="C98" t="s">
        <v>0</v>
      </c>
      <c r="D98">
        <v>80</v>
      </c>
      <c r="E98">
        <v>60</v>
      </c>
      <c r="F98">
        <v>20</v>
      </c>
      <c r="H98">
        <v>0</v>
      </c>
      <c r="M98">
        <v>100</v>
      </c>
      <c r="N98">
        <v>0</v>
      </c>
      <c r="O98" t="s">
        <v>44</v>
      </c>
    </row>
    <row r="99" spans="1:15" x14ac:dyDescent="0.3">
      <c r="A99" s="4" t="str">
        <f t="shared" si="1"/>
        <v>Small Intestine-13</v>
      </c>
      <c r="B99">
        <v>13</v>
      </c>
      <c r="C99" t="s">
        <v>11</v>
      </c>
      <c r="D99">
        <v>0</v>
      </c>
      <c r="H99">
        <v>7</v>
      </c>
      <c r="K99">
        <v>7</v>
      </c>
      <c r="M99">
        <v>0</v>
      </c>
      <c r="N99">
        <v>21</v>
      </c>
      <c r="O99" t="s">
        <v>44</v>
      </c>
    </row>
    <row r="100" spans="1:15" x14ac:dyDescent="0.3">
      <c r="A100" s="4" t="str">
        <f t="shared" si="1"/>
        <v>Large Intestine-13</v>
      </c>
      <c r="B100">
        <v>13</v>
      </c>
      <c r="C100" t="s">
        <v>12</v>
      </c>
      <c r="D100">
        <v>0</v>
      </c>
      <c r="H100">
        <v>20</v>
      </c>
      <c r="K100">
        <v>20</v>
      </c>
      <c r="M100">
        <v>0</v>
      </c>
      <c r="N100">
        <v>60</v>
      </c>
      <c r="O100" t="s">
        <v>44</v>
      </c>
    </row>
    <row r="101" spans="1:15" x14ac:dyDescent="0.3">
      <c r="A101" s="4" t="str">
        <f t="shared" si="1"/>
        <v>Rumen-14</v>
      </c>
      <c r="B101">
        <v>14</v>
      </c>
      <c r="C101" t="s">
        <v>0</v>
      </c>
      <c r="D101">
        <v>90</v>
      </c>
      <c r="F101">
        <v>10</v>
      </c>
      <c r="G101">
        <v>80</v>
      </c>
      <c r="H101">
        <v>10</v>
      </c>
      <c r="K101">
        <v>10</v>
      </c>
      <c r="M101">
        <v>260</v>
      </c>
      <c r="N101">
        <v>30</v>
      </c>
      <c r="O101" t="s">
        <v>44</v>
      </c>
    </row>
    <row r="102" spans="1:15" x14ac:dyDescent="0.3">
      <c r="A102" s="4" t="str">
        <f t="shared" si="1"/>
        <v>Small Intestine-14</v>
      </c>
      <c r="B102">
        <v>14</v>
      </c>
      <c r="C102" t="s">
        <v>11</v>
      </c>
      <c r="D102">
        <v>0</v>
      </c>
      <c r="H102">
        <v>20</v>
      </c>
      <c r="K102">
        <v>20</v>
      </c>
      <c r="M102">
        <v>0</v>
      </c>
      <c r="N102">
        <v>60</v>
      </c>
      <c r="O102" t="s">
        <v>44</v>
      </c>
    </row>
    <row r="103" spans="1:15" x14ac:dyDescent="0.3">
      <c r="A103" s="4" t="str">
        <f t="shared" si="1"/>
        <v>Large Intestine-14</v>
      </c>
      <c r="B103">
        <v>14</v>
      </c>
      <c r="C103" t="s">
        <v>12</v>
      </c>
      <c r="D103">
        <v>0</v>
      </c>
      <c r="H103">
        <v>1</v>
      </c>
      <c r="K103">
        <v>1</v>
      </c>
      <c r="M103">
        <v>0</v>
      </c>
      <c r="N103">
        <v>3</v>
      </c>
      <c r="O103" t="s">
        <v>44</v>
      </c>
    </row>
    <row r="104" spans="1:15" x14ac:dyDescent="0.3">
      <c r="A104" s="4" t="str">
        <f t="shared" si="1"/>
        <v>Rumen-15</v>
      </c>
      <c r="B104">
        <v>15</v>
      </c>
      <c r="C104" t="s">
        <v>0</v>
      </c>
      <c r="D104">
        <v>90</v>
      </c>
      <c r="E104">
        <v>60</v>
      </c>
      <c r="F104">
        <v>20</v>
      </c>
      <c r="G104">
        <v>10</v>
      </c>
      <c r="H104">
        <v>0</v>
      </c>
      <c r="M104">
        <v>130</v>
      </c>
      <c r="N104">
        <v>0</v>
      </c>
      <c r="O104" t="s">
        <v>44</v>
      </c>
    </row>
    <row r="105" spans="1:15" x14ac:dyDescent="0.3">
      <c r="A105" s="4" t="str">
        <f t="shared" si="1"/>
        <v>Small Intestine-15</v>
      </c>
      <c r="B105">
        <v>15</v>
      </c>
      <c r="C105" t="s">
        <v>11</v>
      </c>
      <c r="D105">
        <v>0</v>
      </c>
      <c r="H105">
        <v>2</v>
      </c>
      <c r="K105">
        <v>2</v>
      </c>
      <c r="M105">
        <v>0</v>
      </c>
      <c r="N105">
        <v>6</v>
      </c>
      <c r="O105" t="s">
        <v>44</v>
      </c>
    </row>
    <row r="106" spans="1:15" x14ac:dyDescent="0.3">
      <c r="A106" s="4" t="str">
        <f t="shared" si="1"/>
        <v>Large Intestine-15</v>
      </c>
      <c r="B106">
        <v>15</v>
      </c>
      <c r="C106" t="s">
        <v>12</v>
      </c>
      <c r="D106">
        <v>0</v>
      </c>
      <c r="H106">
        <v>2</v>
      </c>
      <c r="K106">
        <v>2</v>
      </c>
      <c r="M106">
        <v>0</v>
      </c>
      <c r="N106">
        <v>6</v>
      </c>
      <c r="O106" t="s">
        <v>44</v>
      </c>
    </row>
    <row r="107" spans="1:15" x14ac:dyDescent="0.3">
      <c r="A107" s="4" t="str">
        <f t="shared" si="1"/>
        <v>Rumen-16</v>
      </c>
      <c r="B107">
        <v>16</v>
      </c>
      <c r="C107" t="s">
        <v>0</v>
      </c>
      <c r="D107">
        <v>90</v>
      </c>
      <c r="E107">
        <v>70</v>
      </c>
      <c r="F107">
        <v>18</v>
      </c>
      <c r="G107">
        <v>3</v>
      </c>
      <c r="H107">
        <v>0</v>
      </c>
      <c r="M107">
        <v>115</v>
      </c>
      <c r="N107">
        <v>0</v>
      </c>
      <c r="O107" t="s">
        <v>44</v>
      </c>
    </row>
    <row r="108" spans="1:15" x14ac:dyDescent="0.3">
      <c r="A108" s="4" t="str">
        <f t="shared" si="1"/>
        <v>Small Intestine-16</v>
      </c>
      <c r="B108">
        <v>16</v>
      </c>
      <c r="C108" t="s">
        <v>11</v>
      </c>
      <c r="D108">
        <v>0</v>
      </c>
      <c r="H108">
        <v>2</v>
      </c>
      <c r="J108">
        <v>2</v>
      </c>
      <c r="M108">
        <v>0</v>
      </c>
      <c r="N108">
        <v>4</v>
      </c>
      <c r="O108" t="s">
        <v>44</v>
      </c>
    </row>
    <row r="109" spans="1:15" x14ac:dyDescent="0.3">
      <c r="A109" s="4" t="str">
        <f t="shared" si="1"/>
        <v>Large Intestine-16</v>
      </c>
      <c r="B109">
        <v>16</v>
      </c>
      <c r="C109" t="s">
        <v>12</v>
      </c>
      <c r="D109">
        <v>0</v>
      </c>
      <c r="H109">
        <v>1</v>
      </c>
      <c r="J109">
        <v>1</v>
      </c>
      <c r="M109">
        <v>0</v>
      </c>
      <c r="N109">
        <v>2</v>
      </c>
      <c r="O109" t="s">
        <v>44</v>
      </c>
    </row>
    <row r="110" spans="1:15" x14ac:dyDescent="0.3">
      <c r="A110" s="4" t="str">
        <f t="shared" si="1"/>
        <v>Rumen-17</v>
      </c>
      <c r="B110">
        <v>17</v>
      </c>
      <c r="C110" t="s">
        <v>0</v>
      </c>
      <c r="D110" t="s">
        <v>69</v>
      </c>
      <c r="L110" t="s">
        <v>70</v>
      </c>
      <c r="M110">
        <v>0</v>
      </c>
      <c r="N110">
        <v>0</v>
      </c>
      <c r="O110" t="s">
        <v>44</v>
      </c>
    </row>
    <row r="111" spans="1:15" x14ac:dyDescent="0.3">
      <c r="A111" s="4" t="str">
        <f t="shared" si="1"/>
        <v>Small Intestine-17</v>
      </c>
      <c r="B111">
        <v>17</v>
      </c>
      <c r="C111" t="s">
        <v>11</v>
      </c>
      <c r="D111">
        <v>0</v>
      </c>
      <c r="H111">
        <v>10</v>
      </c>
      <c r="K111">
        <v>10</v>
      </c>
      <c r="M111">
        <v>0</v>
      </c>
      <c r="N111">
        <v>30</v>
      </c>
      <c r="O111" t="s">
        <v>44</v>
      </c>
    </row>
    <row r="112" spans="1:15" x14ac:dyDescent="0.3">
      <c r="A112" s="4" t="str">
        <f t="shared" si="1"/>
        <v>Large Intestine-17</v>
      </c>
      <c r="B112">
        <v>17</v>
      </c>
      <c r="C112" t="s">
        <v>12</v>
      </c>
      <c r="D112">
        <v>0</v>
      </c>
      <c r="H112">
        <v>2</v>
      </c>
      <c r="J112">
        <v>2</v>
      </c>
      <c r="M112">
        <v>0</v>
      </c>
      <c r="N112">
        <v>4</v>
      </c>
      <c r="O112" t="s">
        <v>44</v>
      </c>
    </row>
    <row r="113" spans="1:15" x14ac:dyDescent="0.3">
      <c r="A113" s="4" t="str">
        <f t="shared" si="1"/>
        <v>Rumen-18</v>
      </c>
      <c r="B113">
        <v>18</v>
      </c>
      <c r="C113" t="s">
        <v>0</v>
      </c>
      <c r="D113">
        <v>100</v>
      </c>
      <c r="F113">
        <v>80</v>
      </c>
      <c r="G113">
        <v>20</v>
      </c>
      <c r="H113">
        <v>0</v>
      </c>
      <c r="M113">
        <v>220</v>
      </c>
      <c r="N113">
        <v>0</v>
      </c>
      <c r="O113" t="s">
        <v>44</v>
      </c>
    </row>
    <row r="114" spans="1:15" x14ac:dyDescent="0.3">
      <c r="A114" s="4" t="str">
        <f t="shared" si="1"/>
        <v>Small Intestine-18</v>
      </c>
      <c r="B114">
        <v>18</v>
      </c>
      <c r="C114" t="s">
        <v>11</v>
      </c>
      <c r="D114">
        <v>0</v>
      </c>
      <c r="H114">
        <v>3</v>
      </c>
      <c r="K114">
        <v>3</v>
      </c>
      <c r="M114">
        <v>0</v>
      </c>
      <c r="N114">
        <v>9</v>
      </c>
      <c r="O114" t="s">
        <v>44</v>
      </c>
    </row>
    <row r="115" spans="1:15" x14ac:dyDescent="0.3">
      <c r="A115" s="4" t="str">
        <f t="shared" si="1"/>
        <v>Large Intestine-18</v>
      </c>
      <c r="B115">
        <v>18</v>
      </c>
      <c r="C115" t="s">
        <v>12</v>
      </c>
      <c r="D115">
        <v>0</v>
      </c>
      <c r="H115">
        <v>2</v>
      </c>
      <c r="K115">
        <v>2</v>
      </c>
      <c r="M115">
        <v>0</v>
      </c>
      <c r="N115">
        <v>6</v>
      </c>
      <c r="O115" t="s">
        <v>44</v>
      </c>
    </row>
    <row r="116" spans="1:15" x14ac:dyDescent="0.3">
      <c r="A116" s="4" t="str">
        <f t="shared" si="1"/>
        <v>Rumen-19</v>
      </c>
      <c r="B116">
        <v>19</v>
      </c>
      <c r="C116" t="s">
        <v>0</v>
      </c>
      <c r="D116">
        <v>80</v>
      </c>
      <c r="E116">
        <v>20</v>
      </c>
      <c r="F116">
        <v>40</v>
      </c>
      <c r="G116">
        <v>20</v>
      </c>
      <c r="H116">
        <v>0</v>
      </c>
      <c r="M116">
        <v>160</v>
      </c>
      <c r="N116">
        <v>0</v>
      </c>
      <c r="O116" t="s">
        <v>44</v>
      </c>
    </row>
    <row r="117" spans="1:15" x14ac:dyDescent="0.3">
      <c r="A117" s="4" t="str">
        <f t="shared" si="1"/>
        <v>Small Intestine-19</v>
      </c>
      <c r="B117">
        <v>19</v>
      </c>
      <c r="C117" t="s">
        <v>11</v>
      </c>
      <c r="D117">
        <v>0</v>
      </c>
      <c r="H117">
        <v>1</v>
      </c>
      <c r="J117">
        <v>1</v>
      </c>
      <c r="M117">
        <v>0</v>
      </c>
      <c r="N117">
        <v>2</v>
      </c>
      <c r="O117" t="s">
        <v>44</v>
      </c>
    </row>
    <row r="118" spans="1:15" x14ac:dyDescent="0.3">
      <c r="A118" s="4" t="str">
        <f t="shared" si="1"/>
        <v>Large Intestine-19</v>
      </c>
      <c r="B118">
        <v>19</v>
      </c>
      <c r="C118" t="s">
        <v>12</v>
      </c>
      <c r="D118">
        <v>0</v>
      </c>
      <c r="H118">
        <v>3</v>
      </c>
      <c r="K118">
        <v>3</v>
      </c>
      <c r="M118">
        <v>0</v>
      </c>
      <c r="N118">
        <v>9</v>
      </c>
      <c r="O118" t="s">
        <v>44</v>
      </c>
    </row>
    <row r="119" spans="1:15" x14ac:dyDescent="0.3">
      <c r="A119" s="4" t="str">
        <f t="shared" si="1"/>
        <v>Rumen-20</v>
      </c>
      <c r="B119">
        <v>20</v>
      </c>
      <c r="C119" t="s">
        <v>0</v>
      </c>
      <c r="D119">
        <v>50</v>
      </c>
      <c r="E119">
        <v>20</v>
      </c>
      <c r="F119">
        <v>25</v>
      </c>
      <c r="G119">
        <v>5</v>
      </c>
      <c r="H119">
        <v>0</v>
      </c>
      <c r="M119">
        <v>85</v>
      </c>
      <c r="N119">
        <v>0</v>
      </c>
      <c r="O119" t="s">
        <v>44</v>
      </c>
    </row>
    <row r="120" spans="1:15" x14ac:dyDescent="0.3">
      <c r="A120" s="4" t="str">
        <f t="shared" si="1"/>
        <v>Small Intestine-20</v>
      </c>
      <c r="B120">
        <v>20</v>
      </c>
      <c r="C120" t="s">
        <v>11</v>
      </c>
      <c r="D120">
        <v>0</v>
      </c>
      <c r="H120">
        <v>3</v>
      </c>
      <c r="K120">
        <v>3</v>
      </c>
      <c r="M120">
        <v>0</v>
      </c>
      <c r="N120">
        <v>9</v>
      </c>
      <c r="O120" t="s">
        <v>44</v>
      </c>
    </row>
    <row r="121" spans="1:15" x14ac:dyDescent="0.3">
      <c r="A121" s="4" t="str">
        <f t="shared" si="1"/>
        <v>Large Intestine-20</v>
      </c>
      <c r="B121">
        <v>20</v>
      </c>
      <c r="C121" t="s">
        <v>12</v>
      </c>
      <c r="D121">
        <v>0</v>
      </c>
      <c r="H121">
        <v>2</v>
      </c>
      <c r="K121">
        <v>2</v>
      </c>
      <c r="M121">
        <v>0</v>
      </c>
      <c r="N121">
        <v>6</v>
      </c>
      <c r="O121" t="s">
        <v>44</v>
      </c>
    </row>
    <row r="122" spans="1:15" x14ac:dyDescent="0.3">
      <c r="A122" s="4" t="str">
        <f t="shared" si="1"/>
        <v>Rumen-21</v>
      </c>
      <c r="B122">
        <v>21</v>
      </c>
      <c r="C122" t="s">
        <v>0</v>
      </c>
      <c r="D122">
        <v>90</v>
      </c>
      <c r="E122">
        <v>50</v>
      </c>
      <c r="F122">
        <v>30</v>
      </c>
      <c r="G122">
        <v>10</v>
      </c>
      <c r="H122">
        <v>0</v>
      </c>
      <c r="M122">
        <v>140</v>
      </c>
      <c r="N122">
        <v>0</v>
      </c>
      <c r="O122" t="s">
        <v>44</v>
      </c>
    </row>
    <row r="123" spans="1:15" x14ac:dyDescent="0.3">
      <c r="A123" s="4" t="str">
        <f t="shared" si="1"/>
        <v>Small Intestine-21</v>
      </c>
      <c r="B123">
        <v>21</v>
      </c>
      <c r="C123" t="s">
        <v>11</v>
      </c>
      <c r="D123">
        <v>0</v>
      </c>
      <c r="H123">
        <v>3</v>
      </c>
      <c r="K123">
        <v>3</v>
      </c>
      <c r="M123">
        <v>0</v>
      </c>
      <c r="N123">
        <v>9</v>
      </c>
      <c r="O123" t="s">
        <v>44</v>
      </c>
    </row>
    <row r="124" spans="1:15" x14ac:dyDescent="0.3">
      <c r="A124" s="4" t="str">
        <f t="shared" si="1"/>
        <v>Large Intestine-21</v>
      </c>
      <c r="B124">
        <v>21</v>
      </c>
      <c r="C124" t="s">
        <v>12</v>
      </c>
      <c r="D124">
        <v>0</v>
      </c>
      <c r="H124">
        <v>2</v>
      </c>
      <c r="K124">
        <v>2</v>
      </c>
      <c r="M124">
        <v>0</v>
      </c>
      <c r="N124">
        <v>6</v>
      </c>
      <c r="O124" t="s">
        <v>44</v>
      </c>
    </row>
    <row r="125" spans="1:15" x14ac:dyDescent="0.3">
      <c r="A125" s="4" t="str">
        <f t="shared" si="1"/>
        <v>Rumen-22</v>
      </c>
      <c r="B125">
        <v>22</v>
      </c>
      <c r="C125" t="s">
        <v>0</v>
      </c>
      <c r="D125">
        <v>90</v>
      </c>
      <c r="E125">
        <v>35</v>
      </c>
      <c r="F125">
        <v>35</v>
      </c>
      <c r="G125">
        <v>20</v>
      </c>
      <c r="H125">
        <v>0</v>
      </c>
      <c r="M125">
        <v>165</v>
      </c>
      <c r="N125">
        <v>0</v>
      </c>
      <c r="O125" t="s">
        <v>44</v>
      </c>
    </row>
    <row r="126" spans="1:15" x14ac:dyDescent="0.3">
      <c r="A126" s="4" t="str">
        <f t="shared" si="1"/>
        <v>Small Intestine-22</v>
      </c>
      <c r="B126">
        <v>22</v>
      </c>
      <c r="C126" t="s">
        <v>11</v>
      </c>
      <c r="D126">
        <v>0</v>
      </c>
      <c r="H126">
        <v>1</v>
      </c>
      <c r="K126">
        <v>1</v>
      </c>
      <c r="M126">
        <v>0</v>
      </c>
      <c r="N126">
        <v>3</v>
      </c>
      <c r="O126" t="s">
        <v>44</v>
      </c>
    </row>
    <row r="127" spans="1:15" x14ac:dyDescent="0.3">
      <c r="A127" s="4" t="str">
        <f t="shared" si="1"/>
        <v>Large Intestine-22</v>
      </c>
      <c r="B127">
        <v>22</v>
      </c>
      <c r="C127" t="s">
        <v>12</v>
      </c>
      <c r="D127">
        <v>0</v>
      </c>
      <c r="H127">
        <v>2</v>
      </c>
      <c r="K127">
        <v>2</v>
      </c>
      <c r="M127">
        <v>0</v>
      </c>
      <c r="N127">
        <v>6</v>
      </c>
      <c r="O127" t="s">
        <v>44</v>
      </c>
    </row>
    <row r="128" spans="1:15" x14ac:dyDescent="0.3">
      <c r="A128" s="4" t="str">
        <f t="shared" si="1"/>
        <v>Rumen-1</v>
      </c>
      <c r="B128">
        <v>1</v>
      </c>
      <c r="C128" t="s">
        <v>0</v>
      </c>
      <c r="D128">
        <v>60</v>
      </c>
      <c r="E128">
        <v>20</v>
      </c>
      <c r="F128">
        <v>30</v>
      </c>
      <c r="G128">
        <v>10</v>
      </c>
      <c r="H128">
        <v>0</v>
      </c>
      <c r="I128">
        <v>0</v>
      </c>
      <c r="J128">
        <v>0</v>
      </c>
      <c r="K128">
        <v>0</v>
      </c>
      <c r="L128" t="s">
        <v>71</v>
      </c>
      <c r="M128">
        <v>110</v>
      </c>
      <c r="N128">
        <v>0</v>
      </c>
      <c r="O128" t="s">
        <v>51</v>
      </c>
    </row>
    <row r="129" spans="1:15" x14ac:dyDescent="0.3">
      <c r="A129" s="4" t="str">
        <f t="shared" ref="A129:A190" si="2">_xlfn.CONCAT(C129,"-",B129)</f>
        <v>Small Intestine-1</v>
      </c>
      <c r="B129">
        <v>1</v>
      </c>
      <c r="C129" t="s">
        <v>11</v>
      </c>
      <c r="D129">
        <v>0</v>
      </c>
      <c r="E129">
        <v>0</v>
      </c>
      <c r="F129">
        <v>0</v>
      </c>
      <c r="G129">
        <v>0</v>
      </c>
      <c r="H129">
        <v>1</v>
      </c>
      <c r="I129">
        <v>0</v>
      </c>
      <c r="J129">
        <v>0</v>
      </c>
      <c r="K129">
        <v>1</v>
      </c>
      <c r="L129" t="s">
        <v>72</v>
      </c>
      <c r="M129">
        <v>0</v>
      </c>
      <c r="N129">
        <v>3</v>
      </c>
      <c r="O129" t="s">
        <v>51</v>
      </c>
    </row>
    <row r="130" spans="1:15" x14ac:dyDescent="0.3">
      <c r="A130" s="4" t="str">
        <f t="shared" si="2"/>
        <v>Large Intestine-1</v>
      </c>
      <c r="B130">
        <v>1</v>
      </c>
      <c r="C130" t="s">
        <v>12</v>
      </c>
      <c r="D130">
        <v>0</v>
      </c>
      <c r="E130">
        <v>0</v>
      </c>
      <c r="F130">
        <v>0</v>
      </c>
      <c r="G130">
        <v>0</v>
      </c>
      <c r="H130">
        <v>1</v>
      </c>
      <c r="I130">
        <v>0</v>
      </c>
      <c r="J130">
        <v>0</v>
      </c>
      <c r="K130">
        <v>1</v>
      </c>
      <c r="M130">
        <v>0</v>
      </c>
      <c r="N130">
        <v>3</v>
      </c>
      <c r="O130" t="s">
        <v>51</v>
      </c>
    </row>
    <row r="131" spans="1:15" x14ac:dyDescent="0.3">
      <c r="A131" s="4" t="str">
        <f t="shared" si="2"/>
        <v>Rumen-2</v>
      </c>
      <c r="B131">
        <v>2</v>
      </c>
      <c r="C131" t="s">
        <v>0</v>
      </c>
      <c r="D131">
        <v>50</v>
      </c>
      <c r="E131">
        <v>30</v>
      </c>
      <c r="F131">
        <v>10</v>
      </c>
      <c r="G131">
        <v>10</v>
      </c>
      <c r="H131">
        <v>1</v>
      </c>
      <c r="I131">
        <v>0</v>
      </c>
      <c r="J131">
        <v>0</v>
      </c>
      <c r="K131">
        <v>1</v>
      </c>
      <c r="M131">
        <v>80</v>
      </c>
      <c r="N131">
        <v>3</v>
      </c>
      <c r="O131" t="s">
        <v>51</v>
      </c>
    </row>
    <row r="132" spans="1:15" x14ac:dyDescent="0.3">
      <c r="A132" s="4" t="str">
        <f t="shared" si="2"/>
        <v>Small Intestine-2</v>
      </c>
      <c r="B132">
        <v>2</v>
      </c>
      <c r="C132" t="s">
        <v>11</v>
      </c>
      <c r="D132">
        <v>0</v>
      </c>
      <c r="E132">
        <v>0</v>
      </c>
      <c r="F132">
        <v>0</v>
      </c>
      <c r="G132">
        <v>0</v>
      </c>
      <c r="H132">
        <v>3</v>
      </c>
      <c r="I132">
        <v>0</v>
      </c>
      <c r="J132">
        <v>0</v>
      </c>
      <c r="K132">
        <v>3</v>
      </c>
      <c r="M132">
        <v>0</v>
      </c>
      <c r="N132">
        <v>9</v>
      </c>
      <c r="O132" t="s">
        <v>51</v>
      </c>
    </row>
    <row r="133" spans="1:15" x14ac:dyDescent="0.3">
      <c r="A133" s="4" t="str">
        <f t="shared" si="2"/>
        <v>Large Intestine-2</v>
      </c>
      <c r="B133">
        <v>2</v>
      </c>
      <c r="C133" t="s">
        <v>12</v>
      </c>
      <c r="D133">
        <v>0</v>
      </c>
      <c r="E133">
        <v>0</v>
      </c>
      <c r="F133">
        <v>0</v>
      </c>
      <c r="G133">
        <v>0</v>
      </c>
      <c r="H133">
        <v>1</v>
      </c>
      <c r="I133">
        <v>0</v>
      </c>
      <c r="J133">
        <v>0</v>
      </c>
      <c r="K133">
        <v>1</v>
      </c>
      <c r="M133">
        <v>0</v>
      </c>
      <c r="N133">
        <v>3</v>
      </c>
      <c r="O133" t="s">
        <v>51</v>
      </c>
    </row>
    <row r="134" spans="1:15" x14ac:dyDescent="0.3">
      <c r="A134" s="4" t="str">
        <f t="shared" si="2"/>
        <v>Rumen-3</v>
      </c>
      <c r="B134">
        <v>3</v>
      </c>
      <c r="C134" t="s">
        <v>0</v>
      </c>
      <c r="D134">
        <v>100</v>
      </c>
      <c r="E134">
        <v>20</v>
      </c>
      <c r="F134">
        <v>50</v>
      </c>
      <c r="G134">
        <v>30</v>
      </c>
      <c r="H134">
        <v>1</v>
      </c>
      <c r="I134">
        <v>0</v>
      </c>
      <c r="J134">
        <v>0</v>
      </c>
      <c r="K134">
        <v>1</v>
      </c>
      <c r="M134">
        <v>210</v>
      </c>
      <c r="N134">
        <v>3</v>
      </c>
      <c r="O134" t="s">
        <v>51</v>
      </c>
    </row>
    <row r="135" spans="1:15" x14ac:dyDescent="0.3">
      <c r="A135" s="4" t="str">
        <f t="shared" si="2"/>
        <v>Small Intestine-3</v>
      </c>
      <c r="B135">
        <v>3</v>
      </c>
      <c r="C135" t="s">
        <v>11</v>
      </c>
      <c r="D135">
        <v>0</v>
      </c>
      <c r="E135">
        <v>0</v>
      </c>
      <c r="F135">
        <v>0</v>
      </c>
      <c r="G135">
        <v>0</v>
      </c>
      <c r="H135">
        <v>1</v>
      </c>
      <c r="I135">
        <v>0</v>
      </c>
      <c r="J135">
        <v>0</v>
      </c>
      <c r="K135">
        <v>1</v>
      </c>
      <c r="M135">
        <v>0</v>
      </c>
      <c r="N135">
        <v>3</v>
      </c>
      <c r="O135" t="s">
        <v>51</v>
      </c>
    </row>
    <row r="136" spans="1:15" x14ac:dyDescent="0.3">
      <c r="A136" s="4" t="str">
        <f t="shared" si="2"/>
        <v>Large Intestine-3</v>
      </c>
      <c r="B136">
        <v>3</v>
      </c>
      <c r="C136" t="s">
        <v>12</v>
      </c>
      <c r="D136">
        <v>0</v>
      </c>
      <c r="E136">
        <v>0</v>
      </c>
      <c r="F136">
        <v>0</v>
      </c>
      <c r="G136">
        <v>0</v>
      </c>
      <c r="H136">
        <v>1</v>
      </c>
      <c r="I136">
        <v>0</v>
      </c>
      <c r="J136">
        <v>0</v>
      </c>
      <c r="K136">
        <v>1</v>
      </c>
      <c r="M136">
        <v>0</v>
      </c>
      <c r="N136">
        <v>3</v>
      </c>
      <c r="O136" t="s">
        <v>51</v>
      </c>
    </row>
    <row r="137" spans="1:15" x14ac:dyDescent="0.3">
      <c r="A137" s="4" t="str">
        <f t="shared" si="2"/>
        <v>Rumen-4</v>
      </c>
      <c r="B137">
        <v>4</v>
      </c>
      <c r="C137" t="s">
        <v>0</v>
      </c>
      <c r="D137">
        <v>100</v>
      </c>
      <c r="E137">
        <v>60</v>
      </c>
      <c r="F137">
        <v>20</v>
      </c>
      <c r="G137">
        <v>20</v>
      </c>
      <c r="H137">
        <v>1</v>
      </c>
      <c r="I137">
        <v>0</v>
      </c>
      <c r="J137">
        <v>0</v>
      </c>
      <c r="K137">
        <v>1</v>
      </c>
      <c r="M137">
        <v>160</v>
      </c>
      <c r="N137">
        <v>3</v>
      </c>
      <c r="O137" t="s">
        <v>51</v>
      </c>
    </row>
    <row r="138" spans="1:15" x14ac:dyDescent="0.3">
      <c r="A138" s="4" t="str">
        <f t="shared" si="2"/>
        <v>Small Intestine-4</v>
      </c>
      <c r="B138">
        <v>4</v>
      </c>
      <c r="C138" t="s">
        <v>11</v>
      </c>
      <c r="D138">
        <v>0</v>
      </c>
      <c r="E138">
        <v>0</v>
      </c>
      <c r="F138">
        <v>0</v>
      </c>
      <c r="G138">
        <v>0</v>
      </c>
      <c r="H138">
        <v>3</v>
      </c>
      <c r="I138">
        <v>0</v>
      </c>
      <c r="J138">
        <v>0</v>
      </c>
      <c r="K138">
        <v>3</v>
      </c>
      <c r="M138">
        <v>0</v>
      </c>
      <c r="N138">
        <v>9</v>
      </c>
      <c r="O138" t="s">
        <v>51</v>
      </c>
    </row>
    <row r="139" spans="1:15" x14ac:dyDescent="0.3">
      <c r="A139" s="4" t="str">
        <f t="shared" si="2"/>
        <v>Large Intestine-4</v>
      </c>
      <c r="B139">
        <v>4</v>
      </c>
      <c r="C139" t="s">
        <v>12</v>
      </c>
      <c r="D139">
        <v>0</v>
      </c>
      <c r="E139">
        <v>0</v>
      </c>
      <c r="F139">
        <v>0</v>
      </c>
      <c r="G139">
        <v>0</v>
      </c>
      <c r="H139">
        <v>1</v>
      </c>
      <c r="I139">
        <v>0</v>
      </c>
      <c r="J139">
        <v>0</v>
      </c>
      <c r="K139">
        <v>1</v>
      </c>
      <c r="M139">
        <v>0</v>
      </c>
      <c r="N139">
        <v>3</v>
      </c>
      <c r="O139" t="s">
        <v>51</v>
      </c>
    </row>
    <row r="140" spans="1:15" x14ac:dyDescent="0.3">
      <c r="A140" s="4" t="str">
        <f t="shared" si="2"/>
        <v>Rumen-6</v>
      </c>
      <c r="B140">
        <v>6</v>
      </c>
      <c r="C140" t="s">
        <v>0</v>
      </c>
      <c r="D140">
        <v>90</v>
      </c>
      <c r="E140">
        <v>10</v>
      </c>
      <c r="F140">
        <v>40</v>
      </c>
      <c r="G140">
        <v>40</v>
      </c>
      <c r="H140">
        <v>0</v>
      </c>
      <c r="I140">
        <v>0</v>
      </c>
      <c r="J140">
        <v>0</v>
      </c>
      <c r="K140">
        <v>0</v>
      </c>
      <c r="M140">
        <v>210</v>
      </c>
      <c r="N140">
        <v>0</v>
      </c>
      <c r="O140" t="s">
        <v>51</v>
      </c>
    </row>
    <row r="141" spans="1:15" x14ac:dyDescent="0.3">
      <c r="A141" s="4" t="str">
        <f t="shared" si="2"/>
        <v>Small Intestine-6</v>
      </c>
      <c r="B141">
        <v>6</v>
      </c>
      <c r="C141" t="s">
        <v>11</v>
      </c>
      <c r="D141">
        <v>0</v>
      </c>
      <c r="E141">
        <v>0</v>
      </c>
      <c r="F141">
        <v>0</v>
      </c>
      <c r="G141">
        <v>0</v>
      </c>
      <c r="H141">
        <v>0</v>
      </c>
      <c r="I141">
        <v>0</v>
      </c>
      <c r="J141">
        <v>0</v>
      </c>
      <c r="K141">
        <v>0</v>
      </c>
      <c r="M141">
        <v>0</v>
      </c>
      <c r="N141">
        <v>0</v>
      </c>
      <c r="O141" t="s">
        <v>51</v>
      </c>
    </row>
    <row r="142" spans="1:15" x14ac:dyDescent="0.3">
      <c r="A142" s="4" t="str">
        <f t="shared" si="2"/>
        <v>Large Intestine-6</v>
      </c>
      <c r="B142">
        <v>6</v>
      </c>
      <c r="C142" t="s">
        <v>12</v>
      </c>
      <c r="D142">
        <v>0</v>
      </c>
      <c r="E142">
        <v>0</v>
      </c>
      <c r="F142">
        <v>0</v>
      </c>
      <c r="G142">
        <v>0</v>
      </c>
      <c r="H142">
        <v>1</v>
      </c>
      <c r="I142">
        <v>0</v>
      </c>
      <c r="J142">
        <v>0</v>
      </c>
      <c r="K142">
        <v>1</v>
      </c>
      <c r="M142">
        <v>0</v>
      </c>
      <c r="N142">
        <v>3</v>
      </c>
      <c r="O142" t="s">
        <v>51</v>
      </c>
    </row>
    <row r="143" spans="1:15" x14ac:dyDescent="0.3">
      <c r="A143" s="4" t="str">
        <f t="shared" si="2"/>
        <v>Rumen-7</v>
      </c>
      <c r="B143">
        <v>7</v>
      </c>
      <c r="C143" t="s">
        <v>0</v>
      </c>
      <c r="D143">
        <v>100</v>
      </c>
      <c r="E143">
        <v>30</v>
      </c>
      <c r="F143">
        <v>30</v>
      </c>
      <c r="G143">
        <v>40</v>
      </c>
      <c r="H143">
        <v>1</v>
      </c>
      <c r="I143">
        <v>0</v>
      </c>
      <c r="J143">
        <v>0</v>
      </c>
      <c r="K143">
        <v>1</v>
      </c>
      <c r="M143">
        <v>210</v>
      </c>
      <c r="N143">
        <v>3</v>
      </c>
      <c r="O143" t="s">
        <v>51</v>
      </c>
    </row>
    <row r="144" spans="1:15" x14ac:dyDescent="0.3">
      <c r="A144" s="4" t="str">
        <f t="shared" si="2"/>
        <v>Small Intestine-7</v>
      </c>
      <c r="B144">
        <v>7</v>
      </c>
      <c r="C144" t="s">
        <v>11</v>
      </c>
      <c r="D144">
        <v>0</v>
      </c>
      <c r="E144">
        <v>0</v>
      </c>
      <c r="F144">
        <v>0</v>
      </c>
      <c r="G144">
        <v>0</v>
      </c>
      <c r="H144">
        <v>10</v>
      </c>
      <c r="I144">
        <v>0</v>
      </c>
      <c r="J144">
        <v>0</v>
      </c>
      <c r="K144">
        <v>10</v>
      </c>
      <c r="M144">
        <v>0</v>
      </c>
      <c r="N144">
        <v>30</v>
      </c>
      <c r="O144" t="s">
        <v>51</v>
      </c>
    </row>
    <row r="145" spans="1:15" x14ac:dyDescent="0.3">
      <c r="A145" s="4" t="str">
        <f t="shared" si="2"/>
        <v>Large Intestine-7</v>
      </c>
      <c r="B145">
        <v>7</v>
      </c>
      <c r="C145" t="s">
        <v>12</v>
      </c>
      <c r="D145">
        <v>0</v>
      </c>
      <c r="E145">
        <v>0</v>
      </c>
      <c r="F145">
        <v>0</v>
      </c>
      <c r="G145">
        <v>0</v>
      </c>
      <c r="H145">
        <v>20</v>
      </c>
      <c r="I145">
        <v>0</v>
      </c>
      <c r="J145">
        <v>0</v>
      </c>
      <c r="K145">
        <v>20</v>
      </c>
      <c r="M145">
        <v>0</v>
      </c>
      <c r="N145">
        <v>60</v>
      </c>
      <c r="O145" t="s">
        <v>51</v>
      </c>
    </row>
    <row r="146" spans="1:15" x14ac:dyDescent="0.3">
      <c r="A146" s="4" t="str">
        <f t="shared" si="2"/>
        <v>Rumen-8</v>
      </c>
      <c r="B146">
        <v>8</v>
      </c>
      <c r="C146" t="s">
        <v>0</v>
      </c>
      <c r="D146">
        <v>80</v>
      </c>
      <c r="E146">
        <v>40</v>
      </c>
      <c r="F146">
        <v>30</v>
      </c>
      <c r="G146">
        <v>10</v>
      </c>
      <c r="H146">
        <v>0</v>
      </c>
      <c r="I146">
        <v>0</v>
      </c>
      <c r="J146">
        <v>0</v>
      </c>
      <c r="K146">
        <v>0</v>
      </c>
      <c r="M146">
        <v>130</v>
      </c>
      <c r="N146">
        <v>0</v>
      </c>
      <c r="O146" t="s">
        <v>51</v>
      </c>
    </row>
    <row r="147" spans="1:15" x14ac:dyDescent="0.3">
      <c r="A147" s="4" t="str">
        <f t="shared" si="2"/>
        <v>Small Intestine-8</v>
      </c>
      <c r="B147">
        <v>8</v>
      </c>
      <c r="C147" t="s">
        <v>11</v>
      </c>
      <c r="D147">
        <v>0</v>
      </c>
      <c r="E147">
        <v>0</v>
      </c>
      <c r="F147">
        <v>0</v>
      </c>
      <c r="G147">
        <v>0</v>
      </c>
      <c r="H147">
        <v>1</v>
      </c>
      <c r="I147">
        <v>0</v>
      </c>
      <c r="J147">
        <v>0</v>
      </c>
      <c r="K147">
        <v>1</v>
      </c>
      <c r="M147">
        <v>0</v>
      </c>
      <c r="N147">
        <v>3</v>
      </c>
      <c r="O147" t="s">
        <v>51</v>
      </c>
    </row>
    <row r="148" spans="1:15" x14ac:dyDescent="0.3">
      <c r="A148" s="4" t="str">
        <f t="shared" si="2"/>
        <v>Large Intestine-8</v>
      </c>
      <c r="B148">
        <v>8</v>
      </c>
      <c r="C148" t="s">
        <v>12</v>
      </c>
      <c r="D148">
        <v>0</v>
      </c>
      <c r="E148">
        <v>0</v>
      </c>
      <c r="F148">
        <v>0</v>
      </c>
      <c r="G148">
        <v>0</v>
      </c>
      <c r="H148">
        <v>5</v>
      </c>
      <c r="I148">
        <v>0</v>
      </c>
      <c r="J148">
        <v>0</v>
      </c>
      <c r="K148">
        <v>5</v>
      </c>
      <c r="M148">
        <v>0</v>
      </c>
      <c r="N148">
        <v>15</v>
      </c>
      <c r="O148" t="s">
        <v>51</v>
      </c>
    </row>
    <row r="149" spans="1:15" x14ac:dyDescent="0.3">
      <c r="A149" s="4" t="str">
        <f t="shared" si="2"/>
        <v>Rumen-9</v>
      </c>
      <c r="B149">
        <v>9</v>
      </c>
      <c r="C149" t="s">
        <v>0</v>
      </c>
      <c r="D149">
        <v>90</v>
      </c>
      <c r="E149">
        <v>10</v>
      </c>
      <c r="F149">
        <v>50</v>
      </c>
      <c r="G149">
        <v>30</v>
      </c>
      <c r="H149">
        <v>1</v>
      </c>
      <c r="I149">
        <v>0</v>
      </c>
      <c r="J149">
        <v>1</v>
      </c>
      <c r="K149">
        <v>0</v>
      </c>
      <c r="M149">
        <v>200</v>
      </c>
      <c r="N149">
        <v>2</v>
      </c>
      <c r="O149" t="s">
        <v>51</v>
      </c>
    </row>
    <row r="150" spans="1:15" x14ac:dyDescent="0.3">
      <c r="A150" s="4" t="str">
        <f t="shared" si="2"/>
        <v>Small Intestine-9</v>
      </c>
      <c r="B150">
        <v>9</v>
      </c>
      <c r="C150" t="s">
        <v>11</v>
      </c>
      <c r="D150">
        <v>0</v>
      </c>
      <c r="E150">
        <v>0</v>
      </c>
      <c r="F150">
        <v>0</v>
      </c>
      <c r="G150">
        <v>0</v>
      </c>
      <c r="H150">
        <v>1</v>
      </c>
      <c r="I150">
        <v>0</v>
      </c>
      <c r="J150">
        <v>0</v>
      </c>
      <c r="K150">
        <v>1</v>
      </c>
      <c r="M150">
        <v>0</v>
      </c>
      <c r="N150">
        <v>3</v>
      </c>
      <c r="O150" t="s">
        <v>51</v>
      </c>
    </row>
    <row r="151" spans="1:15" x14ac:dyDescent="0.3">
      <c r="A151" s="4" t="str">
        <f t="shared" si="2"/>
        <v>Large Intestine-9</v>
      </c>
      <c r="B151">
        <v>9</v>
      </c>
      <c r="C151" t="s">
        <v>12</v>
      </c>
      <c r="D151">
        <v>0</v>
      </c>
      <c r="E151">
        <v>0</v>
      </c>
      <c r="F151">
        <v>0</v>
      </c>
      <c r="G151">
        <v>0</v>
      </c>
      <c r="H151">
        <v>1</v>
      </c>
      <c r="I151">
        <v>0</v>
      </c>
      <c r="J151">
        <v>0</v>
      </c>
      <c r="K151">
        <v>1</v>
      </c>
      <c r="M151">
        <v>0</v>
      </c>
      <c r="N151">
        <v>3</v>
      </c>
      <c r="O151" t="s">
        <v>51</v>
      </c>
    </row>
    <row r="152" spans="1:15" x14ac:dyDescent="0.3">
      <c r="A152" s="4" t="str">
        <f t="shared" si="2"/>
        <v>Rumen-10</v>
      </c>
      <c r="B152">
        <v>10</v>
      </c>
      <c r="C152" t="s">
        <v>0</v>
      </c>
      <c r="D152">
        <v>100</v>
      </c>
      <c r="E152">
        <v>0</v>
      </c>
      <c r="F152">
        <v>70</v>
      </c>
      <c r="G152">
        <v>30</v>
      </c>
      <c r="H152">
        <v>0</v>
      </c>
      <c r="I152">
        <v>0</v>
      </c>
      <c r="J152">
        <v>0</v>
      </c>
      <c r="K152">
        <v>0</v>
      </c>
      <c r="M152">
        <v>230</v>
      </c>
      <c r="N152">
        <v>0</v>
      </c>
      <c r="O152" t="s">
        <v>51</v>
      </c>
    </row>
    <row r="153" spans="1:15" x14ac:dyDescent="0.3">
      <c r="A153" s="4" t="str">
        <f t="shared" si="2"/>
        <v>Small Intestine-10</v>
      </c>
      <c r="B153">
        <v>10</v>
      </c>
      <c r="C153" t="s">
        <v>11</v>
      </c>
      <c r="D153">
        <v>0</v>
      </c>
      <c r="E153">
        <v>0</v>
      </c>
      <c r="F153">
        <v>0</v>
      </c>
      <c r="G153">
        <v>0</v>
      </c>
      <c r="H153">
        <v>3</v>
      </c>
      <c r="I153">
        <v>0</v>
      </c>
      <c r="J153">
        <v>0</v>
      </c>
      <c r="K153">
        <v>3</v>
      </c>
      <c r="M153">
        <v>0</v>
      </c>
      <c r="N153">
        <v>9</v>
      </c>
      <c r="O153" t="s">
        <v>51</v>
      </c>
    </row>
    <row r="154" spans="1:15" x14ac:dyDescent="0.3">
      <c r="A154" s="4" t="str">
        <f t="shared" si="2"/>
        <v>Large Intestine-10</v>
      </c>
      <c r="B154">
        <v>10</v>
      </c>
      <c r="C154" t="s">
        <v>12</v>
      </c>
      <c r="D154">
        <v>0</v>
      </c>
      <c r="E154">
        <v>0</v>
      </c>
      <c r="F154">
        <v>0</v>
      </c>
      <c r="G154">
        <v>0</v>
      </c>
      <c r="H154">
        <v>2</v>
      </c>
      <c r="I154">
        <v>0</v>
      </c>
      <c r="J154">
        <v>1</v>
      </c>
      <c r="K154">
        <v>1</v>
      </c>
      <c r="M154">
        <v>0</v>
      </c>
      <c r="N154">
        <v>5</v>
      </c>
      <c r="O154" t="s">
        <v>51</v>
      </c>
    </row>
    <row r="155" spans="1:15" x14ac:dyDescent="0.3">
      <c r="A155" s="4" t="str">
        <f t="shared" si="2"/>
        <v>Rumen-11</v>
      </c>
      <c r="B155">
        <v>11</v>
      </c>
      <c r="C155" t="s">
        <v>0</v>
      </c>
      <c r="D155">
        <v>100</v>
      </c>
      <c r="E155">
        <v>10</v>
      </c>
      <c r="F155">
        <v>60</v>
      </c>
      <c r="G155">
        <v>30</v>
      </c>
      <c r="H155">
        <v>1</v>
      </c>
      <c r="I155">
        <v>0</v>
      </c>
      <c r="J155">
        <v>0</v>
      </c>
      <c r="K155">
        <v>1</v>
      </c>
      <c r="M155">
        <v>220</v>
      </c>
      <c r="N155">
        <v>3</v>
      </c>
      <c r="O155" t="s">
        <v>51</v>
      </c>
    </row>
    <row r="156" spans="1:15" x14ac:dyDescent="0.3">
      <c r="A156" s="4" t="str">
        <f t="shared" si="2"/>
        <v>Small Intestine-11</v>
      </c>
      <c r="B156">
        <v>11</v>
      </c>
      <c r="C156" t="s">
        <v>11</v>
      </c>
      <c r="D156">
        <v>0</v>
      </c>
      <c r="E156">
        <v>0</v>
      </c>
      <c r="F156">
        <v>0</v>
      </c>
      <c r="G156">
        <v>0</v>
      </c>
      <c r="H156">
        <v>0</v>
      </c>
      <c r="I156">
        <v>0</v>
      </c>
      <c r="J156">
        <v>0</v>
      </c>
      <c r="K156">
        <v>0</v>
      </c>
      <c r="M156">
        <v>0</v>
      </c>
      <c r="N156">
        <v>0</v>
      </c>
      <c r="O156" t="s">
        <v>51</v>
      </c>
    </row>
    <row r="157" spans="1:15" x14ac:dyDescent="0.3">
      <c r="A157" s="4" t="str">
        <f t="shared" si="2"/>
        <v>Large Intestine-11</v>
      </c>
      <c r="B157">
        <v>11</v>
      </c>
      <c r="C157" t="s">
        <v>12</v>
      </c>
      <c r="D157">
        <v>0</v>
      </c>
      <c r="E157">
        <v>0</v>
      </c>
      <c r="F157">
        <v>0</v>
      </c>
      <c r="G157">
        <v>0</v>
      </c>
      <c r="H157">
        <v>1</v>
      </c>
      <c r="I157">
        <v>0</v>
      </c>
      <c r="J157">
        <v>0</v>
      </c>
      <c r="K157">
        <v>1</v>
      </c>
      <c r="M157">
        <v>0</v>
      </c>
      <c r="N157">
        <v>3</v>
      </c>
      <c r="O157" t="s">
        <v>51</v>
      </c>
    </row>
    <row r="158" spans="1:15" x14ac:dyDescent="0.3">
      <c r="A158" s="4" t="str">
        <f t="shared" si="2"/>
        <v>Rumen-12</v>
      </c>
      <c r="B158">
        <v>12</v>
      </c>
      <c r="C158" t="s">
        <v>0</v>
      </c>
      <c r="D158">
        <v>100</v>
      </c>
      <c r="E158">
        <v>25</v>
      </c>
      <c r="F158">
        <v>50</v>
      </c>
      <c r="G158">
        <v>25</v>
      </c>
      <c r="H158">
        <v>0</v>
      </c>
      <c r="I158">
        <v>0</v>
      </c>
      <c r="J158">
        <v>0</v>
      </c>
      <c r="K158">
        <v>0</v>
      </c>
      <c r="M158">
        <v>200</v>
      </c>
      <c r="N158">
        <v>0</v>
      </c>
      <c r="O158" t="s">
        <v>51</v>
      </c>
    </row>
    <row r="159" spans="1:15" x14ac:dyDescent="0.3">
      <c r="A159" s="4" t="str">
        <f t="shared" si="2"/>
        <v>Small Intestine-12</v>
      </c>
      <c r="B159">
        <v>12</v>
      </c>
      <c r="C159" t="s">
        <v>11</v>
      </c>
      <c r="D159">
        <v>0</v>
      </c>
      <c r="E159">
        <v>0</v>
      </c>
      <c r="F159">
        <v>0</v>
      </c>
      <c r="G159">
        <v>0</v>
      </c>
      <c r="H159">
        <v>5</v>
      </c>
      <c r="I159">
        <v>0</v>
      </c>
      <c r="J159">
        <v>0</v>
      </c>
      <c r="K159">
        <v>5</v>
      </c>
      <c r="M159">
        <v>0</v>
      </c>
      <c r="N159">
        <v>15</v>
      </c>
      <c r="O159" t="s">
        <v>51</v>
      </c>
    </row>
    <row r="160" spans="1:15" x14ac:dyDescent="0.3">
      <c r="A160" s="4" t="str">
        <f t="shared" si="2"/>
        <v>Large Intestine-12</v>
      </c>
      <c r="B160">
        <v>12</v>
      </c>
      <c r="C160" t="s">
        <v>12</v>
      </c>
      <c r="L160" t="s">
        <v>73</v>
      </c>
      <c r="M160">
        <v>0</v>
      </c>
      <c r="N160">
        <v>0</v>
      </c>
      <c r="O160" t="s">
        <v>51</v>
      </c>
    </row>
    <row r="161" spans="1:15" x14ac:dyDescent="0.3">
      <c r="A161" s="4" t="str">
        <f t="shared" si="2"/>
        <v>Rumen-13</v>
      </c>
      <c r="B161">
        <v>13</v>
      </c>
      <c r="C161" t="s">
        <v>0</v>
      </c>
      <c r="D161">
        <v>100</v>
      </c>
      <c r="E161">
        <v>30</v>
      </c>
      <c r="F161">
        <v>40</v>
      </c>
      <c r="G161">
        <v>30</v>
      </c>
      <c r="H161">
        <v>10</v>
      </c>
      <c r="I161">
        <v>8</v>
      </c>
      <c r="J161">
        <v>2</v>
      </c>
      <c r="K161">
        <v>0</v>
      </c>
      <c r="M161">
        <v>200</v>
      </c>
      <c r="N161">
        <v>12</v>
      </c>
      <c r="O161" t="s">
        <v>51</v>
      </c>
    </row>
    <row r="162" spans="1:15" x14ac:dyDescent="0.3">
      <c r="A162" s="4" t="str">
        <f t="shared" si="2"/>
        <v>Small Intestine-13</v>
      </c>
      <c r="B162">
        <v>13</v>
      </c>
      <c r="C162" t="s">
        <v>11</v>
      </c>
      <c r="D162">
        <v>0</v>
      </c>
      <c r="E162">
        <v>0</v>
      </c>
      <c r="F162">
        <v>0</v>
      </c>
      <c r="G162">
        <v>0</v>
      </c>
      <c r="H162">
        <v>10</v>
      </c>
      <c r="I162">
        <v>0</v>
      </c>
      <c r="J162">
        <v>0</v>
      </c>
      <c r="K162">
        <v>10</v>
      </c>
      <c r="M162">
        <v>0</v>
      </c>
      <c r="N162">
        <v>30</v>
      </c>
      <c r="O162" t="s">
        <v>51</v>
      </c>
    </row>
    <row r="163" spans="1:15" x14ac:dyDescent="0.3">
      <c r="A163" s="4" t="str">
        <f t="shared" si="2"/>
        <v>Large Intestine-13</v>
      </c>
      <c r="B163">
        <v>13</v>
      </c>
      <c r="C163" t="s">
        <v>12</v>
      </c>
      <c r="D163">
        <v>0</v>
      </c>
      <c r="E163">
        <v>0</v>
      </c>
      <c r="F163">
        <v>0</v>
      </c>
      <c r="G163">
        <v>0</v>
      </c>
      <c r="H163">
        <v>25</v>
      </c>
      <c r="I163">
        <v>0</v>
      </c>
      <c r="J163">
        <v>0</v>
      </c>
      <c r="K163">
        <v>25</v>
      </c>
      <c r="M163">
        <v>0</v>
      </c>
      <c r="N163">
        <v>75</v>
      </c>
      <c r="O163" t="s">
        <v>51</v>
      </c>
    </row>
    <row r="164" spans="1:15" x14ac:dyDescent="0.3">
      <c r="A164" s="4" t="str">
        <f t="shared" si="2"/>
        <v>Rumen-14</v>
      </c>
      <c r="B164">
        <v>14</v>
      </c>
      <c r="C164" t="s">
        <v>0</v>
      </c>
      <c r="D164">
        <v>100</v>
      </c>
      <c r="E164">
        <v>30</v>
      </c>
      <c r="F164">
        <v>40</v>
      </c>
      <c r="G164">
        <v>30</v>
      </c>
      <c r="H164">
        <v>20</v>
      </c>
      <c r="I164">
        <v>0</v>
      </c>
      <c r="J164">
        <v>5</v>
      </c>
      <c r="K164">
        <v>15</v>
      </c>
      <c r="L164" t="s">
        <v>74</v>
      </c>
      <c r="M164">
        <v>200</v>
      </c>
      <c r="N164">
        <v>55</v>
      </c>
      <c r="O164" t="s">
        <v>51</v>
      </c>
    </row>
    <row r="165" spans="1:15" x14ac:dyDescent="0.3">
      <c r="A165" s="4" t="str">
        <f t="shared" si="2"/>
        <v>Small Intestine-14</v>
      </c>
      <c r="B165">
        <v>14</v>
      </c>
      <c r="C165" t="s">
        <v>11</v>
      </c>
      <c r="D165">
        <v>0</v>
      </c>
      <c r="E165">
        <v>0</v>
      </c>
      <c r="F165">
        <v>0</v>
      </c>
      <c r="G165">
        <v>0</v>
      </c>
      <c r="H165">
        <v>30</v>
      </c>
      <c r="I165">
        <v>0</v>
      </c>
      <c r="J165">
        <v>0</v>
      </c>
      <c r="K165">
        <v>30</v>
      </c>
      <c r="M165">
        <v>0</v>
      </c>
      <c r="N165">
        <v>90</v>
      </c>
      <c r="O165" t="s">
        <v>51</v>
      </c>
    </row>
    <row r="166" spans="1:15" x14ac:dyDescent="0.3">
      <c r="A166" s="4" t="str">
        <f t="shared" si="2"/>
        <v>Large Intestine-14</v>
      </c>
      <c r="B166">
        <v>14</v>
      </c>
      <c r="C166" t="s">
        <v>12</v>
      </c>
      <c r="D166">
        <v>0</v>
      </c>
      <c r="E166">
        <v>0</v>
      </c>
      <c r="F166">
        <v>0</v>
      </c>
      <c r="G166">
        <v>0</v>
      </c>
      <c r="H166">
        <v>1</v>
      </c>
      <c r="I166">
        <v>0</v>
      </c>
      <c r="J166">
        <v>0</v>
      </c>
      <c r="K166">
        <v>1</v>
      </c>
      <c r="M166">
        <v>0</v>
      </c>
      <c r="N166">
        <v>3</v>
      </c>
      <c r="O166" t="s">
        <v>51</v>
      </c>
    </row>
    <row r="167" spans="1:15" x14ac:dyDescent="0.3">
      <c r="A167" s="4" t="str">
        <f t="shared" si="2"/>
        <v>Rumen-15</v>
      </c>
      <c r="B167">
        <v>15</v>
      </c>
      <c r="C167" t="s">
        <v>0</v>
      </c>
      <c r="D167">
        <v>95</v>
      </c>
      <c r="E167">
        <v>30</v>
      </c>
      <c r="F167">
        <v>40</v>
      </c>
      <c r="G167">
        <v>25</v>
      </c>
      <c r="H167">
        <v>5</v>
      </c>
      <c r="I167">
        <v>0</v>
      </c>
      <c r="J167">
        <v>5</v>
      </c>
      <c r="K167">
        <v>0</v>
      </c>
      <c r="M167">
        <v>185</v>
      </c>
      <c r="N167">
        <v>10</v>
      </c>
      <c r="O167" t="s">
        <v>51</v>
      </c>
    </row>
    <row r="168" spans="1:15" x14ac:dyDescent="0.3">
      <c r="A168" s="4" t="str">
        <f t="shared" si="2"/>
        <v>Small Intestine-15</v>
      </c>
      <c r="B168">
        <v>15</v>
      </c>
      <c r="C168" t="s">
        <v>11</v>
      </c>
      <c r="D168">
        <v>0</v>
      </c>
      <c r="E168">
        <v>0</v>
      </c>
      <c r="F168">
        <v>0</v>
      </c>
      <c r="G168">
        <v>0</v>
      </c>
      <c r="H168">
        <v>2</v>
      </c>
      <c r="I168">
        <v>0</v>
      </c>
      <c r="J168">
        <v>1</v>
      </c>
      <c r="K168">
        <v>1</v>
      </c>
      <c r="M168">
        <v>0</v>
      </c>
      <c r="N168">
        <v>5</v>
      </c>
      <c r="O168" t="s">
        <v>51</v>
      </c>
    </row>
    <row r="169" spans="1:15" x14ac:dyDescent="0.3">
      <c r="A169" s="4" t="str">
        <f t="shared" si="2"/>
        <v>Large Intestine-15</v>
      </c>
      <c r="B169">
        <v>15</v>
      </c>
      <c r="C169" t="s">
        <v>12</v>
      </c>
      <c r="D169">
        <v>0</v>
      </c>
      <c r="E169">
        <v>0</v>
      </c>
      <c r="F169">
        <v>0</v>
      </c>
      <c r="G169">
        <v>0</v>
      </c>
      <c r="H169">
        <v>1</v>
      </c>
      <c r="I169">
        <v>0</v>
      </c>
      <c r="J169">
        <v>0</v>
      </c>
      <c r="K169">
        <v>1</v>
      </c>
      <c r="M169">
        <v>0</v>
      </c>
      <c r="N169">
        <v>3</v>
      </c>
      <c r="O169" t="s">
        <v>51</v>
      </c>
    </row>
    <row r="170" spans="1:15" x14ac:dyDescent="0.3">
      <c r="A170" s="4" t="str">
        <f t="shared" si="2"/>
        <v>Rumen-16</v>
      </c>
      <c r="B170">
        <v>16</v>
      </c>
      <c r="C170" t="s">
        <v>0</v>
      </c>
      <c r="D170">
        <v>40</v>
      </c>
      <c r="E170">
        <v>10</v>
      </c>
      <c r="F170">
        <v>20</v>
      </c>
      <c r="G170">
        <v>10</v>
      </c>
      <c r="H170">
        <v>0</v>
      </c>
      <c r="I170">
        <v>0</v>
      </c>
      <c r="J170">
        <v>0</v>
      </c>
      <c r="K170">
        <v>0</v>
      </c>
      <c r="M170">
        <v>80</v>
      </c>
      <c r="N170">
        <v>0</v>
      </c>
      <c r="O170" t="s">
        <v>51</v>
      </c>
    </row>
    <row r="171" spans="1:15" x14ac:dyDescent="0.3">
      <c r="A171" s="4" t="str">
        <f t="shared" si="2"/>
        <v>Small Intestine-16</v>
      </c>
      <c r="B171">
        <v>16</v>
      </c>
      <c r="C171" t="s">
        <v>11</v>
      </c>
      <c r="D171">
        <v>0</v>
      </c>
      <c r="E171">
        <v>0</v>
      </c>
      <c r="F171">
        <v>0</v>
      </c>
      <c r="G171">
        <v>0</v>
      </c>
      <c r="H171">
        <v>3</v>
      </c>
      <c r="I171">
        <v>0</v>
      </c>
      <c r="J171">
        <v>3</v>
      </c>
      <c r="K171">
        <v>0</v>
      </c>
      <c r="M171">
        <v>0</v>
      </c>
      <c r="N171">
        <v>6</v>
      </c>
      <c r="O171" t="s">
        <v>51</v>
      </c>
    </row>
    <row r="172" spans="1:15" x14ac:dyDescent="0.3">
      <c r="A172" s="4" t="str">
        <f t="shared" si="2"/>
        <v>Large Intestine-16</v>
      </c>
      <c r="B172">
        <v>16</v>
      </c>
      <c r="C172" t="s">
        <v>12</v>
      </c>
      <c r="D172">
        <v>0</v>
      </c>
      <c r="E172">
        <v>0</v>
      </c>
      <c r="F172">
        <v>0</v>
      </c>
      <c r="G172">
        <v>0</v>
      </c>
      <c r="H172">
        <v>1</v>
      </c>
      <c r="I172">
        <v>0</v>
      </c>
      <c r="J172">
        <v>0</v>
      </c>
      <c r="K172">
        <v>1</v>
      </c>
      <c r="M172">
        <v>0</v>
      </c>
      <c r="N172">
        <v>3</v>
      </c>
      <c r="O172" t="s">
        <v>51</v>
      </c>
    </row>
    <row r="173" spans="1:15" x14ac:dyDescent="0.3">
      <c r="A173" s="4" t="str">
        <f t="shared" si="2"/>
        <v>Rumen-17</v>
      </c>
      <c r="B173">
        <v>17</v>
      </c>
      <c r="C173" t="s">
        <v>0</v>
      </c>
      <c r="L173" t="s">
        <v>66</v>
      </c>
      <c r="M173">
        <v>0</v>
      </c>
      <c r="N173">
        <v>0</v>
      </c>
      <c r="O173" t="s">
        <v>51</v>
      </c>
    </row>
    <row r="174" spans="1:15" x14ac:dyDescent="0.3">
      <c r="A174" s="4" t="str">
        <f t="shared" si="2"/>
        <v>Small Intestine-17</v>
      </c>
      <c r="B174">
        <v>17</v>
      </c>
      <c r="C174" t="s">
        <v>11</v>
      </c>
      <c r="D174">
        <v>0</v>
      </c>
      <c r="E174">
        <v>0</v>
      </c>
      <c r="F174">
        <v>0</v>
      </c>
      <c r="G174">
        <v>0</v>
      </c>
      <c r="H174">
        <v>30</v>
      </c>
      <c r="I174">
        <v>0</v>
      </c>
      <c r="J174">
        <v>0</v>
      </c>
      <c r="K174">
        <v>30</v>
      </c>
      <c r="M174">
        <v>0</v>
      </c>
      <c r="N174">
        <v>90</v>
      </c>
      <c r="O174" t="s">
        <v>51</v>
      </c>
    </row>
    <row r="175" spans="1:15" x14ac:dyDescent="0.3">
      <c r="A175" s="4" t="str">
        <f t="shared" si="2"/>
        <v>Large Intestine-17</v>
      </c>
      <c r="B175">
        <v>17</v>
      </c>
      <c r="C175" t="s">
        <v>12</v>
      </c>
      <c r="D175">
        <v>0</v>
      </c>
      <c r="E175">
        <v>0</v>
      </c>
      <c r="F175">
        <v>0</v>
      </c>
      <c r="G175">
        <v>0</v>
      </c>
      <c r="H175">
        <v>5</v>
      </c>
      <c r="I175">
        <v>0</v>
      </c>
      <c r="J175">
        <v>5</v>
      </c>
      <c r="K175">
        <v>0</v>
      </c>
      <c r="M175">
        <v>0</v>
      </c>
      <c r="N175">
        <v>10</v>
      </c>
      <c r="O175" t="s">
        <v>51</v>
      </c>
    </row>
    <row r="176" spans="1:15" x14ac:dyDescent="0.3">
      <c r="A176" s="4" t="str">
        <f t="shared" si="2"/>
        <v>Rumen-18</v>
      </c>
      <c r="B176">
        <v>18</v>
      </c>
      <c r="C176" t="s">
        <v>0</v>
      </c>
      <c r="D176">
        <v>100</v>
      </c>
      <c r="E176">
        <v>10</v>
      </c>
      <c r="F176">
        <v>60</v>
      </c>
      <c r="G176">
        <v>30</v>
      </c>
      <c r="H176">
        <v>1</v>
      </c>
      <c r="I176">
        <v>0</v>
      </c>
      <c r="J176">
        <v>1</v>
      </c>
      <c r="K176">
        <v>0</v>
      </c>
      <c r="M176">
        <v>220</v>
      </c>
      <c r="N176">
        <v>2</v>
      </c>
      <c r="O176" t="s">
        <v>51</v>
      </c>
    </row>
    <row r="177" spans="1:15" x14ac:dyDescent="0.3">
      <c r="A177" s="4" t="str">
        <f t="shared" si="2"/>
        <v>Small Intestine-18</v>
      </c>
      <c r="B177">
        <v>18</v>
      </c>
      <c r="C177" t="s">
        <v>11</v>
      </c>
      <c r="D177">
        <v>0</v>
      </c>
      <c r="E177">
        <v>0</v>
      </c>
      <c r="F177">
        <v>0</v>
      </c>
      <c r="G177">
        <v>0</v>
      </c>
      <c r="H177">
        <v>5</v>
      </c>
      <c r="I177">
        <v>0</v>
      </c>
      <c r="J177">
        <v>0</v>
      </c>
      <c r="K177">
        <v>5</v>
      </c>
      <c r="M177">
        <v>0</v>
      </c>
      <c r="N177">
        <v>15</v>
      </c>
      <c r="O177" t="s">
        <v>51</v>
      </c>
    </row>
    <row r="178" spans="1:15" x14ac:dyDescent="0.3">
      <c r="A178" s="4" t="str">
        <f t="shared" si="2"/>
        <v>Large Intestine-18</v>
      </c>
      <c r="B178">
        <v>18</v>
      </c>
      <c r="C178" t="s">
        <v>12</v>
      </c>
      <c r="D178">
        <v>0</v>
      </c>
      <c r="E178">
        <v>0</v>
      </c>
      <c r="F178">
        <v>0</v>
      </c>
      <c r="G178">
        <v>0</v>
      </c>
      <c r="H178">
        <v>1</v>
      </c>
      <c r="I178">
        <v>0</v>
      </c>
      <c r="J178">
        <v>0</v>
      </c>
      <c r="K178">
        <v>1</v>
      </c>
      <c r="M178">
        <v>0</v>
      </c>
      <c r="N178">
        <v>3</v>
      </c>
      <c r="O178" t="s">
        <v>51</v>
      </c>
    </row>
    <row r="179" spans="1:15" x14ac:dyDescent="0.3">
      <c r="A179" s="4" t="str">
        <f t="shared" si="2"/>
        <v>Rumen-19</v>
      </c>
      <c r="B179">
        <v>19</v>
      </c>
      <c r="C179" t="s">
        <v>0</v>
      </c>
      <c r="D179">
        <v>95</v>
      </c>
      <c r="E179">
        <v>25</v>
      </c>
      <c r="F179">
        <v>50</v>
      </c>
      <c r="G179">
        <v>20</v>
      </c>
      <c r="H179">
        <v>0</v>
      </c>
      <c r="I179">
        <v>0</v>
      </c>
      <c r="J179">
        <v>0</v>
      </c>
      <c r="K179">
        <v>0</v>
      </c>
      <c r="M179">
        <v>185</v>
      </c>
      <c r="N179">
        <v>0</v>
      </c>
      <c r="O179" t="s">
        <v>51</v>
      </c>
    </row>
    <row r="180" spans="1:15" x14ac:dyDescent="0.3">
      <c r="A180" s="4" t="str">
        <f t="shared" si="2"/>
        <v>Small Intestine-19</v>
      </c>
      <c r="B180">
        <v>19</v>
      </c>
      <c r="C180" t="s">
        <v>11</v>
      </c>
      <c r="D180">
        <v>0</v>
      </c>
      <c r="E180">
        <v>0</v>
      </c>
      <c r="F180">
        <v>0</v>
      </c>
      <c r="G180">
        <v>0</v>
      </c>
      <c r="H180">
        <v>1</v>
      </c>
      <c r="I180">
        <v>0</v>
      </c>
      <c r="J180">
        <v>0</v>
      </c>
      <c r="K180">
        <v>1</v>
      </c>
      <c r="L180" t="s">
        <v>74</v>
      </c>
      <c r="M180">
        <v>0</v>
      </c>
      <c r="N180">
        <v>3</v>
      </c>
      <c r="O180" t="s">
        <v>51</v>
      </c>
    </row>
    <row r="181" spans="1:15" x14ac:dyDescent="0.3">
      <c r="A181" s="4" t="str">
        <f t="shared" si="2"/>
        <v>Large Intestine-19</v>
      </c>
      <c r="B181">
        <v>19</v>
      </c>
      <c r="C181" t="s">
        <v>12</v>
      </c>
      <c r="D181">
        <v>0</v>
      </c>
      <c r="E181">
        <v>0</v>
      </c>
      <c r="F181">
        <v>0</v>
      </c>
      <c r="G181">
        <v>0</v>
      </c>
      <c r="H181">
        <v>1</v>
      </c>
      <c r="I181">
        <v>0</v>
      </c>
      <c r="J181">
        <v>0</v>
      </c>
      <c r="K181">
        <v>1</v>
      </c>
      <c r="M181">
        <v>0</v>
      </c>
      <c r="N181">
        <v>3</v>
      </c>
      <c r="O181" t="s">
        <v>51</v>
      </c>
    </row>
    <row r="182" spans="1:15" x14ac:dyDescent="0.3">
      <c r="A182" s="4" t="str">
        <f t="shared" si="2"/>
        <v>Rumen-20</v>
      </c>
      <c r="B182">
        <v>20</v>
      </c>
      <c r="C182" t="s">
        <v>0</v>
      </c>
      <c r="D182">
        <v>90</v>
      </c>
      <c r="E182">
        <v>10</v>
      </c>
      <c r="F182">
        <v>50</v>
      </c>
      <c r="G182">
        <v>30</v>
      </c>
      <c r="H182">
        <v>0</v>
      </c>
      <c r="I182">
        <v>0</v>
      </c>
      <c r="J182">
        <v>0</v>
      </c>
      <c r="K182">
        <v>0</v>
      </c>
      <c r="M182">
        <v>200</v>
      </c>
      <c r="N182">
        <v>0</v>
      </c>
      <c r="O182" t="s">
        <v>51</v>
      </c>
    </row>
    <row r="183" spans="1:15" x14ac:dyDescent="0.3">
      <c r="A183" s="4" t="str">
        <f t="shared" si="2"/>
        <v>Small Intestine-20</v>
      </c>
      <c r="B183">
        <v>20</v>
      </c>
      <c r="C183" t="s">
        <v>11</v>
      </c>
      <c r="D183">
        <v>0</v>
      </c>
      <c r="E183">
        <v>0</v>
      </c>
      <c r="F183">
        <v>0</v>
      </c>
      <c r="G183">
        <v>0</v>
      </c>
      <c r="H183">
        <v>1</v>
      </c>
      <c r="I183">
        <v>0</v>
      </c>
      <c r="J183">
        <v>0</v>
      </c>
      <c r="K183">
        <v>1</v>
      </c>
      <c r="M183">
        <v>0</v>
      </c>
      <c r="N183">
        <v>3</v>
      </c>
      <c r="O183" t="s">
        <v>51</v>
      </c>
    </row>
    <row r="184" spans="1:15" x14ac:dyDescent="0.3">
      <c r="A184" s="4" t="str">
        <f t="shared" si="2"/>
        <v>Large Intestine-20</v>
      </c>
      <c r="B184">
        <v>20</v>
      </c>
      <c r="C184" t="s">
        <v>12</v>
      </c>
      <c r="D184">
        <v>0</v>
      </c>
      <c r="E184">
        <v>0</v>
      </c>
      <c r="F184">
        <v>0</v>
      </c>
      <c r="G184">
        <v>0</v>
      </c>
      <c r="H184">
        <v>3</v>
      </c>
      <c r="I184">
        <v>0</v>
      </c>
      <c r="J184">
        <v>0</v>
      </c>
      <c r="K184">
        <v>3</v>
      </c>
      <c r="M184">
        <v>0</v>
      </c>
      <c r="N184">
        <v>9</v>
      </c>
      <c r="O184" t="s">
        <v>51</v>
      </c>
    </row>
    <row r="185" spans="1:15" x14ac:dyDescent="0.3">
      <c r="A185" s="4" t="str">
        <f t="shared" si="2"/>
        <v>Rumen-21</v>
      </c>
      <c r="B185">
        <v>21</v>
      </c>
      <c r="C185" t="s">
        <v>0</v>
      </c>
      <c r="D185">
        <v>100</v>
      </c>
      <c r="E185">
        <v>30</v>
      </c>
      <c r="F185">
        <v>60</v>
      </c>
      <c r="G185">
        <v>10</v>
      </c>
      <c r="H185">
        <v>5</v>
      </c>
      <c r="I185">
        <v>0</v>
      </c>
      <c r="J185">
        <v>0</v>
      </c>
      <c r="K185">
        <v>5</v>
      </c>
      <c r="M185">
        <v>180</v>
      </c>
      <c r="N185">
        <v>15</v>
      </c>
      <c r="O185" t="s">
        <v>51</v>
      </c>
    </row>
    <row r="186" spans="1:15" x14ac:dyDescent="0.3">
      <c r="A186" s="4" t="str">
        <f t="shared" si="2"/>
        <v>Small Intestine-21</v>
      </c>
      <c r="B186">
        <v>21</v>
      </c>
      <c r="C186" t="s">
        <v>11</v>
      </c>
      <c r="D186">
        <v>0</v>
      </c>
      <c r="E186">
        <v>0</v>
      </c>
      <c r="F186">
        <v>0</v>
      </c>
      <c r="G186">
        <v>0</v>
      </c>
      <c r="H186">
        <v>1</v>
      </c>
      <c r="I186">
        <v>0</v>
      </c>
      <c r="J186">
        <v>0</v>
      </c>
      <c r="K186">
        <v>1</v>
      </c>
      <c r="M186">
        <v>0</v>
      </c>
      <c r="N186">
        <v>3</v>
      </c>
      <c r="O186" t="s">
        <v>51</v>
      </c>
    </row>
    <row r="187" spans="1:15" x14ac:dyDescent="0.3">
      <c r="A187" s="4" t="str">
        <f t="shared" si="2"/>
        <v>Large Intestine-21</v>
      </c>
      <c r="B187">
        <v>21</v>
      </c>
      <c r="C187" t="s">
        <v>12</v>
      </c>
      <c r="D187">
        <v>0</v>
      </c>
      <c r="E187">
        <v>0</v>
      </c>
      <c r="F187">
        <v>0</v>
      </c>
      <c r="G187">
        <v>0</v>
      </c>
      <c r="H187">
        <v>3</v>
      </c>
      <c r="I187">
        <v>0</v>
      </c>
      <c r="J187">
        <v>1</v>
      </c>
      <c r="K187">
        <v>2</v>
      </c>
      <c r="M187">
        <v>0</v>
      </c>
      <c r="N187">
        <v>8</v>
      </c>
      <c r="O187" t="s">
        <v>51</v>
      </c>
    </row>
    <row r="188" spans="1:15" x14ac:dyDescent="0.3">
      <c r="A188" s="4" t="str">
        <f t="shared" si="2"/>
        <v>Rumen-22</v>
      </c>
      <c r="B188">
        <v>22</v>
      </c>
      <c r="C188" t="s">
        <v>0</v>
      </c>
      <c r="D188">
        <v>100</v>
      </c>
      <c r="E188">
        <v>10</v>
      </c>
      <c r="F188">
        <v>60</v>
      </c>
      <c r="G188">
        <v>30</v>
      </c>
      <c r="H188">
        <v>1</v>
      </c>
      <c r="I188">
        <v>0</v>
      </c>
      <c r="J188">
        <v>1</v>
      </c>
      <c r="K188">
        <v>0</v>
      </c>
      <c r="M188">
        <v>220</v>
      </c>
      <c r="N188">
        <v>2</v>
      </c>
      <c r="O188" t="s">
        <v>51</v>
      </c>
    </row>
    <row r="189" spans="1:15" x14ac:dyDescent="0.3">
      <c r="A189" s="4" t="str">
        <f t="shared" si="2"/>
        <v>Small Intestine-22</v>
      </c>
      <c r="B189">
        <v>22</v>
      </c>
      <c r="C189" t="s">
        <v>11</v>
      </c>
      <c r="D189">
        <v>0</v>
      </c>
      <c r="E189">
        <v>0</v>
      </c>
      <c r="F189">
        <v>0</v>
      </c>
      <c r="G189">
        <v>0</v>
      </c>
      <c r="H189">
        <v>1</v>
      </c>
      <c r="I189">
        <v>0</v>
      </c>
      <c r="J189">
        <v>0</v>
      </c>
      <c r="K189">
        <v>1</v>
      </c>
      <c r="M189">
        <v>0</v>
      </c>
      <c r="N189">
        <v>3</v>
      </c>
      <c r="O189" t="s">
        <v>51</v>
      </c>
    </row>
    <row r="190" spans="1:15" x14ac:dyDescent="0.3">
      <c r="A190" s="4" t="str">
        <f t="shared" si="2"/>
        <v>Large Intestine-22</v>
      </c>
      <c r="B190">
        <v>22</v>
      </c>
      <c r="C190" t="s">
        <v>12</v>
      </c>
      <c r="D190">
        <v>0</v>
      </c>
      <c r="E190">
        <v>0</v>
      </c>
      <c r="F190">
        <v>0</v>
      </c>
      <c r="G190">
        <v>0</v>
      </c>
      <c r="H190">
        <v>1</v>
      </c>
      <c r="I190">
        <v>0</v>
      </c>
      <c r="J190">
        <v>0</v>
      </c>
      <c r="K190">
        <v>1</v>
      </c>
      <c r="M190">
        <v>0</v>
      </c>
      <c r="N190">
        <v>3</v>
      </c>
      <c r="O190" t="s">
        <v>51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B34EE-A2BE-4577-80C3-3F3F4DEC3C1F}">
  <dimension ref="A1:O190"/>
  <sheetViews>
    <sheetView tabSelected="1" topLeftCell="A144" zoomScale="90" zoomScaleNormal="90" workbookViewId="0">
      <selection activeCell="A141" sqref="A141"/>
    </sheetView>
  </sheetViews>
  <sheetFormatPr defaultRowHeight="14.4" x14ac:dyDescent="0.3"/>
  <cols>
    <col min="1" max="1" width="15.44140625" bestFit="1" customWidth="1"/>
    <col min="2" max="2" width="9.33203125" customWidth="1"/>
    <col min="3" max="3" width="14.44140625" bestFit="1" customWidth="1"/>
    <col min="4" max="4" width="20.109375" customWidth="1"/>
    <col min="5" max="7" width="8.5546875" customWidth="1"/>
    <col min="8" max="8" width="23.33203125" customWidth="1"/>
    <col min="9" max="9" width="9.109375" customWidth="1"/>
    <col min="12" max="12" width="72.6640625" customWidth="1"/>
  </cols>
  <sheetData>
    <row r="1" spans="1:15" ht="21" x14ac:dyDescent="0.3">
      <c r="A1" s="3" t="s">
        <v>34</v>
      </c>
      <c r="B1" s="6" t="s">
        <v>10</v>
      </c>
      <c r="C1" s="7" t="s">
        <v>9</v>
      </c>
      <c r="D1" s="8" t="s">
        <v>1</v>
      </c>
      <c r="E1" s="8" t="s">
        <v>3</v>
      </c>
      <c r="F1" s="8" t="s">
        <v>4</v>
      </c>
      <c r="G1" s="8" t="s">
        <v>5</v>
      </c>
      <c r="H1" s="8" t="s">
        <v>2</v>
      </c>
      <c r="I1" s="8" t="s">
        <v>6</v>
      </c>
      <c r="J1" s="8" t="s">
        <v>7</v>
      </c>
      <c r="K1" s="8" t="s">
        <v>8</v>
      </c>
      <c r="L1" s="9" t="s">
        <v>13</v>
      </c>
      <c r="M1" s="9" t="s">
        <v>14</v>
      </c>
      <c r="N1" s="42" t="s">
        <v>15</v>
      </c>
      <c r="O1" s="46" t="s">
        <v>75</v>
      </c>
    </row>
    <row r="2" spans="1:15" x14ac:dyDescent="0.3">
      <c r="A2" s="4" t="str">
        <f>_xlfn.CONCAT(C2,"-",B2)</f>
        <v>Rumen-1</v>
      </c>
      <c r="B2" s="11">
        <v>1</v>
      </c>
      <c r="C2" s="12" t="s">
        <v>0</v>
      </c>
      <c r="D2" s="12">
        <v>100</v>
      </c>
      <c r="E2" s="12">
        <v>10</v>
      </c>
      <c r="F2" s="12">
        <v>20</v>
      </c>
      <c r="G2" s="12">
        <v>70</v>
      </c>
      <c r="H2" s="12">
        <v>10</v>
      </c>
      <c r="I2" s="12">
        <v>0</v>
      </c>
      <c r="J2" s="12">
        <v>10</v>
      </c>
      <c r="K2" s="12">
        <v>0</v>
      </c>
      <c r="L2" s="12"/>
      <c r="M2" s="12">
        <f>('E-Cadherin'!$E2*1)+('E-Cadherin'!$F2*2)+('E-Cadherin'!$G2*3)</f>
        <v>260</v>
      </c>
      <c r="N2" s="43">
        <f>('E-Cadherin'!$I2*1)+('E-Cadherin'!$J2*2)+('E-Cadherin'!$K2*3)</f>
        <v>20</v>
      </c>
      <c r="O2" t="s">
        <v>36</v>
      </c>
    </row>
    <row r="3" spans="1:15" x14ac:dyDescent="0.3">
      <c r="A3" s="4" t="str">
        <f t="shared" ref="A3:A65" si="0">_xlfn.CONCAT(C3,"-",B3)</f>
        <v>Small Intestine-1</v>
      </c>
      <c r="B3" s="11">
        <v>1</v>
      </c>
      <c r="C3" s="12" t="s">
        <v>11</v>
      </c>
      <c r="D3" s="12">
        <v>100</v>
      </c>
      <c r="E3" s="12">
        <v>0</v>
      </c>
      <c r="F3" s="12">
        <v>10</v>
      </c>
      <c r="G3" s="12">
        <v>90</v>
      </c>
      <c r="H3" s="12">
        <v>40</v>
      </c>
      <c r="I3" s="12">
        <v>10</v>
      </c>
      <c r="J3" s="12">
        <v>30</v>
      </c>
      <c r="K3" s="12">
        <v>0</v>
      </c>
      <c r="L3" s="12"/>
      <c r="M3" s="12">
        <f>('E-Cadherin'!$E3*1)+('E-Cadherin'!$F3*2)+('E-Cadherin'!$G3*3)</f>
        <v>290</v>
      </c>
      <c r="N3" s="43">
        <f>('E-Cadherin'!$I3*1)+('E-Cadherin'!$J3*2)+('E-Cadherin'!$K3*3)</f>
        <v>70</v>
      </c>
      <c r="O3" t="s">
        <v>36</v>
      </c>
    </row>
    <row r="4" spans="1:15" x14ac:dyDescent="0.3">
      <c r="A4" s="4" t="str">
        <f t="shared" si="0"/>
        <v>Large Intestine-1</v>
      </c>
      <c r="B4" s="11">
        <v>1</v>
      </c>
      <c r="C4" s="12" t="s">
        <v>12</v>
      </c>
      <c r="D4" s="12">
        <v>100</v>
      </c>
      <c r="E4" s="12">
        <v>0</v>
      </c>
      <c r="F4" s="12">
        <v>60</v>
      </c>
      <c r="G4" s="12">
        <v>40</v>
      </c>
      <c r="H4" s="12">
        <v>30</v>
      </c>
      <c r="I4" s="12">
        <v>0</v>
      </c>
      <c r="J4" s="12">
        <v>20</v>
      </c>
      <c r="K4" s="12">
        <v>10</v>
      </c>
      <c r="L4" s="12"/>
      <c r="M4" s="12">
        <f>('E-Cadherin'!$E4*1)+('E-Cadherin'!$F4*2)+('E-Cadherin'!$G4*3)</f>
        <v>240</v>
      </c>
      <c r="N4" s="43">
        <f>('E-Cadherin'!$I4*1)+('E-Cadherin'!$J4*2)+('E-Cadherin'!$K4*3)</f>
        <v>70</v>
      </c>
      <c r="O4" t="s">
        <v>36</v>
      </c>
    </row>
    <row r="5" spans="1:15" x14ac:dyDescent="0.3">
      <c r="A5" s="4" t="str">
        <f t="shared" si="0"/>
        <v>Rumen-2</v>
      </c>
      <c r="B5" s="15">
        <v>2</v>
      </c>
      <c r="C5" s="16" t="s">
        <v>0</v>
      </c>
      <c r="D5" s="16">
        <v>100</v>
      </c>
      <c r="E5" s="16">
        <v>0</v>
      </c>
      <c r="F5" s="16">
        <v>50</v>
      </c>
      <c r="G5" s="16">
        <v>50</v>
      </c>
      <c r="H5" s="16">
        <v>10</v>
      </c>
      <c r="I5" s="16">
        <v>0</v>
      </c>
      <c r="J5" s="16">
        <v>10</v>
      </c>
      <c r="K5" s="16">
        <v>0</v>
      </c>
      <c r="L5" s="16"/>
      <c r="M5" s="16">
        <f>('E-Cadherin'!$E5*1)+('E-Cadherin'!$F5*2)+('E-Cadherin'!$G5*3)</f>
        <v>250</v>
      </c>
      <c r="N5" s="44">
        <f>('E-Cadherin'!$I5*1)+('E-Cadherin'!$J5*2)+('E-Cadherin'!$K5*3)</f>
        <v>20</v>
      </c>
      <c r="O5" t="s">
        <v>36</v>
      </c>
    </row>
    <row r="6" spans="1:15" x14ac:dyDescent="0.3">
      <c r="A6" s="4" t="str">
        <f t="shared" si="0"/>
        <v>Small Intestine-2</v>
      </c>
      <c r="B6" s="15">
        <v>2</v>
      </c>
      <c r="C6" s="16" t="s">
        <v>11</v>
      </c>
      <c r="D6" s="16">
        <v>100</v>
      </c>
      <c r="E6" s="16">
        <v>0</v>
      </c>
      <c r="F6" s="16">
        <v>40</v>
      </c>
      <c r="G6" s="16">
        <v>60</v>
      </c>
      <c r="H6" s="16">
        <v>20</v>
      </c>
      <c r="I6" s="16">
        <v>0</v>
      </c>
      <c r="J6" s="16">
        <v>20</v>
      </c>
      <c r="K6" s="16">
        <v>0</v>
      </c>
      <c r="L6" s="16"/>
      <c r="M6" s="16">
        <f>('E-Cadherin'!$E6*1)+('E-Cadherin'!$F6*2)+('E-Cadherin'!$G6*3)</f>
        <v>260</v>
      </c>
      <c r="N6" s="44">
        <f>('E-Cadherin'!$I6*1)+('E-Cadherin'!$J6*2)+('E-Cadherin'!$K6*3)</f>
        <v>40</v>
      </c>
      <c r="O6" t="s">
        <v>36</v>
      </c>
    </row>
    <row r="7" spans="1:15" x14ac:dyDescent="0.3">
      <c r="A7" s="4" t="str">
        <f t="shared" si="0"/>
        <v>Large Intestine-2</v>
      </c>
      <c r="B7" s="15">
        <v>2</v>
      </c>
      <c r="C7" s="16" t="s">
        <v>12</v>
      </c>
      <c r="D7" s="16">
        <v>100</v>
      </c>
      <c r="E7" s="16">
        <v>0</v>
      </c>
      <c r="F7" s="16">
        <v>30</v>
      </c>
      <c r="G7" s="16">
        <v>70</v>
      </c>
      <c r="H7" s="16">
        <v>50</v>
      </c>
      <c r="I7" s="16">
        <v>20</v>
      </c>
      <c r="J7" s="16">
        <v>30</v>
      </c>
      <c r="K7" s="16">
        <v>0</v>
      </c>
      <c r="L7" s="16"/>
      <c r="M7" s="16">
        <f>('E-Cadherin'!$E7*1)+('E-Cadherin'!$F7*2)+('E-Cadherin'!$G7*3)</f>
        <v>270</v>
      </c>
      <c r="N7" s="44">
        <f>('E-Cadherin'!$I7*1)+('E-Cadherin'!$J7*2)+('E-Cadherin'!$K7*3)</f>
        <v>80</v>
      </c>
      <c r="O7" t="s">
        <v>36</v>
      </c>
    </row>
    <row r="8" spans="1:15" x14ac:dyDescent="0.3">
      <c r="A8" s="4" t="str">
        <f t="shared" si="0"/>
        <v>Rumen-3</v>
      </c>
      <c r="B8" s="11">
        <v>3</v>
      </c>
      <c r="C8" s="12" t="s">
        <v>0</v>
      </c>
      <c r="D8" s="12"/>
      <c r="E8" s="12"/>
      <c r="F8" s="12"/>
      <c r="G8" s="12"/>
      <c r="H8" s="12"/>
      <c r="I8" s="12"/>
      <c r="J8" s="12"/>
      <c r="K8" s="12"/>
      <c r="L8" s="12"/>
      <c r="M8" s="12">
        <f>('E-Cadherin'!$E8*1)+('E-Cadherin'!$F8*2)+('E-Cadherin'!$G8*3)</f>
        <v>0</v>
      </c>
      <c r="N8" s="43">
        <f>('E-Cadherin'!$I8*1)+('E-Cadherin'!$J8*2)+('E-Cadherin'!$K8*3)</f>
        <v>0</v>
      </c>
      <c r="O8" t="s">
        <v>36</v>
      </c>
    </row>
    <row r="9" spans="1:15" x14ac:dyDescent="0.3">
      <c r="A9" s="4" t="str">
        <f t="shared" si="0"/>
        <v>Small Intestine-3</v>
      </c>
      <c r="B9" s="11">
        <v>3</v>
      </c>
      <c r="C9" s="12" t="s">
        <v>11</v>
      </c>
      <c r="D9" s="12"/>
      <c r="E9" s="12"/>
      <c r="F9" s="12"/>
      <c r="G9" s="12"/>
      <c r="H9" s="12"/>
      <c r="I9" s="12"/>
      <c r="J9" s="12"/>
      <c r="K9" s="12"/>
      <c r="L9" s="12"/>
      <c r="M9" s="12">
        <f>('E-Cadherin'!$E9*1)+('E-Cadherin'!$F9*2)+('E-Cadherin'!$G9*3)</f>
        <v>0</v>
      </c>
      <c r="N9" s="43">
        <f>('E-Cadherin'!$I9*1)+('E-Cadherin'!$J9*2)+('E-Cadherin'!$K9*3)</f>
        <v>0</v>
      </c>
      <c r="O9" t="s">
        <v>36</v>
      </c>
    </row>
    <row r="10" spans="1:15" x14ac:dyDescent="0.3">
      <c r="A10" s="4" t="str">
        <f t="shared" si="0"/>
        <v>Large Intestine-3</v>
      </c>
      <c r="B10" s="11">
        <v>3</v>
      </c>
      <c r="C10" s="12" t="s">
        <v>12</v>
      </c>
      <c r="D10" s="12"/>
      <c r="E10" s="12"/>
      <c r="F10" s="12"/>
      <c r="G10" s="12"/>
      <c r="H10" s="12"/>
      <c r="I10" s="12"/>
      <c r="J10" s="12"/>
      <c r="K10" s="12"/>
      <c r="L10" s="12"/>
      <c r="M10" s="12">
        <f>('E-Cadherin'!$E10*1)+('E-Cadherin'!$F10*2)+('E-Cadherin'!$G10*3)</f>
        <v>0</v>
      </c>
      <c r="N10" s="43">
        <f>('E-Cadherin'!$I10*1)+('E-Cadherin'!$J10*2)+('E-Cadherin'!$K10*3)</f>
        <v>0</v>
      </c>
      <c r="O10" t="s">
        <v>36</v>
      </c>
    </row>
    <row r="11" spans="1:15" x14ac:dyDescent="0.3">
      <c r="A11" s="4" t="str">
        <f t="shared" si="0"/>
        <v>Rumen-4</v>
      </c>
      <c r="B11" s="15">
        <v>4</v>
      </c>
      <c r="C11" s="16" t="s">
        <v>0</v>
      </c>
      <c r="D11" s="16">
        <v>100</v>
      </c>
      <c r="E11" s="16">
        <v>0</v>
      </c>
      <c r="F11" s="16">
        <v>30</v>
      </c>
      <c r="G11" s="16">
        <v>70</v>
      </c>
      <c r="H11" s="16">
        <v>10</v>
      </c>
      <c r="I11" s="16">
        <v>10</v>
      </c>
      <c r="J11" s="16">
        <v>0</v>
      </c>
      <c r="K11" s="16">
        <v>0</v>
      </c>
      <c r="L11" s="16"/>
      <c r="M11" s="16">
        <f>('E-Cadherin'!$E11*1)+('E-Cadherin'!$F11*2)+('E-Cadherin'!$G11*3)</f>
        <v>270</v>
      </c>
      <c r="N11" s="44">
        <f>('E-Cadherin'!$I11*1)+('E-Cadherin'!$J11*2)+('E-Cadherin'!$K11*3)</f>
        <v>10</v>
      </c>
      <c r="O11" t="s">
        <v>36</v>
      </c>
    </row>
    <row r="12" spans="1:15" x14ac:dyDescent="0.3">
      <c r="A12" s="4" t="str">
        <f t="shared" si="0"/>
        <v>Small Intestine-4</v>
      </c>
      <c r="B12" s="15">
        <v>4</v>
      </c>
      <c r="C12" s="16" t="s">
        <v>11</v>
      </c>
      <c r="D12" s="16">
        <v>100</v>
      </c>
      <c r="E12" s="16">
        <v>0</v>
      </c>
      <c r="F12" s="16">
        <v>0</v>
      </c>
      <c r="G12" s="16">
        <v>100</v>
      </c>
      <c r="H12" s="16">
        <v>20</v>
      </c>
      <c r="I12" s="16">
        <v>0</v>
      </c>
      <c r="J12" s="16">
        <v>20</v>
      </c>
      <c r="K12" s="16">
        <v>0</v>
      </c>
      <c r="L12" s="16"/>
      <c r="M12" s="16">
        <f>('E-Cadherin'!$E12*1)+('E-Cadherin'!$F12*2)+('E-Cadherin'!$G12*3)</f>
        <v>300</v>
      </c>
      <c r="N12" s="44">
        <f>('E-Cadherin'!$I12*1)+('E-Cadherin'!$J12*2)+('E-Cadherin'!$K12*3)</f>
        <v>40</v>
      </c>
      <c r="O12" t="s">
        <v>36</v>
      </c>
    </row>
    <row r="13" spans="1:15" x14ac:dyDescent="0.3">
      <c r="A13" s="4" t="str">
        <f t="shared" si="0"/>
        <v>Large Intestine-4</v>
      </c>
      <c r="B13" s="15">
        <v>4</v>
      </c>
      <c r="C13" s="16" t="s">
        <v>12</v>
      </c>
      <c r="D13" s="16">
        <v>100</v>
      </c>
      <c r="E13" s="16">
        <v>0</v>
      </c>
      <c r="F13" s="16">
        <v>0</v>
      </c>
      <c r="G13" s="16">
        <v>100</v>
      </c>
      <c r="H13" s="16">
        <v>40</v>
      </c>
      <c r="I13" s="16">
        <v>10</v>
      </c>
      <c r="J13" s="16">
        <v>30</v>
      </c>
      <c r="K13" s="16">
        <v>0</v>
      </c>
      <c r="L13" s="16"/>
      <c r="M13" s="16">
        <f>('E-Cadherin'!$E13*1)+('E-Cadherin'!$F13*2)+('E-Cadherin'!$G13*3)</f>
        <v>300</v>
      </c>
      <c r="N13" s="44">
        <f>('E-Cadherin'!$I13*1)+('E-Cadherin'!$J13*2)+('E-Cadherin'!$K13*3)</f>
        <v>70</v>
      </c>
      <c r="O13" t="s">
        <v>36</v>
      </c>
    </row>
    <row r="14" spans="1:15" x14ac:dyDescent="0.3">
      <c r="A14" s="4" t="str">
        <f t="shared" si="0"/>
        <v>Rumen-6</v>
      </c>
      <c r="B14" s="11">
        <v>6</v>
      </c>
      <c r="C14" s="12" t="s">
        <v>0</v>
      </c>
      <c r="D14" s="12">
        <v>100</v>
      </c>
      <c r="E14" s="12">
        <v>0</v>
      </c>
      <c r="F14" s="12">
        <v>30</v>
      </c>
      <c r="G14" s="12">
        <v>70</v>
      </c>
      <c r="H14" s="12">
        <v>10</v>
      </c>
      <c r="I14" s="12">
        <v>10</v>
      </c>
      <c r="J14" s="12">
        <v>0</v>
      </c>
      <c r="K14" s="12">
        <v>0</v>
      </c>
      <c r="L14" s="12"/>
      <c r="M14" s="12">
        <f>('E-Cadherin'!$E14*1)+('E-Cadherin'!$F14*2)+('E-Cadherin'!$G14*3)</f>
        <v>270</v>
      </c>
      <c r="N14" s="43">
        <f>('E-Cadherin'!$I14*1)+('E-Cadherin'!$J14*2)+('E-Cadherin'!$K14*3)</f>
        <v>10</v>
      </c>
      <c r="O14" t="s">
        <v>36</v>
      </c>
    </row>
    <row r="15" spans="1:15" x14ac:dyDescent="0.3">
      <c r="A15" s="4" t="str">
        <f t="shared" si="0"/>
        <v>Small Intestine-6</v>
      </c>
      <c r="B15" s="11">
        <v>6</v>
      </c>
      <c r="C15" s="12" t="s">
        <v>11</v>
      </c>
      <c r="D15" s="12">
        <v>100</v>
      </c>
      <c r="E15" s="12">
        <v>0</v>
      </c>
      <c r="F15" s="12">
        <v>0</v>
      </c>
      <c r="G15" s="12">
        <v>100</v>
      </c>
      <c r="H15" s="12">
        <v>20</v>
      </c>
      <c r="I15" s="12">
        <v>0</v>
      </c>
      <c r="J15" s="12">
        <v>20</v>
      </c>
      <c r="K15" s="12">
        <v>0</v>
      </c>
      <c r="L15" s="12"/>
      <c r="M15" s="12">
        <f>('E-Cadherin'!$E15*1)+('E-Cadherin'!$F15*2)+('E-Cadherin'!$G15*3)</f>
        <v>300</v>
      </c>
      <c r="N15" s="43">
        <f>('E-Cadherin'!$I15*1)+('E-Cadherin'!$J15*2)+('E-Cadherin'!$K15*3)</f>
        <v>40</v>
      </c>
      <c r="O15" t="s">
        <v>36</v>
      </c>
    </row>
    <row r="16" spans="1:15" x14ac:dyDescent="0.3">
      <c r="A16" s="4" t="str">
        <f t="shared" si="0"/>
        <v>Large Intestine-6</v>
      </c>
      <c r="B16" s="11">
        <v>6</v>
      </c>
      <c r="C16" s="12" t="s">
        <v>12</v>
      </c>
      <c r="D16" s="12">
        <v>100</v>
      </c>
      <c r="E16" s="12">
        <v>0</v>
      </c>
      <c r="F16" s="12">
        <v>0</v>
      </c>
      <c r="G16" s="12">
        <v>100</v>
      </c>
      <c r="H16" s="12">
        <v>20</v>
      </c>
      <c r="I16" s="12">
        <v>10</v>
      </c>
      <c r="J16" s="12">
        <v>10</v>
      </c>
      <c r="K16" s="12">
        <v>0</v>
      </c>
      <c r="L16" s="12"/>
      <c r="M16" s="12">
        <f>('E-Cadherin'!$E16*1)+('E-Cadherin'!$F16*2)+('E-Cadherin'!$G16*3)</f>
        <v>300</v>
      </c>
      <c r="N16" s="43">
        <f>('E-Cadherin'!$I16*1)+('E-Cadherin'!$J16*2)+('E-Cadherin'!$K16*3)</f>
        <v>30</v>
      </c>
      <c r="O16" t="s">
        <v>36</v>
      </c>
    </row>
    <row r="17" spans="1:15" x14ac:dyDescent="0.3">
      <c r="A17" s="4" t="str">
        <f t="shared" si="0"/>
        <v>Rumen-7</v>
      </c>
      <c r="B17" s="15">
        <v>7</v>
      </c>
      <c r="C17" s="16" t="s">
        <v>0</v>
      </c>
      <c r="D17" s="16">
        <v>100</v>
      </c>
      <c r="E17" s="16">
        <v>0</v>
      </c>
      <c r="F17" s="16">
        <v>0</v>
      </c>
      <c r="G17" s="16">
        <v>100</v>
      </c>
      <c r="H17" s="16">
        <v>20</v>
      </c>
      <c r="I17" s="16">
        <v>20</v>
      </c>
      <c r="J17" s="16">
        <v>0</v>
      </c>
      <c r="K17" s="16">
        <v>0</v>
      </c>
      <c r="L17" s="16"/>
      <c r="M17" s="16">
        <f>('E-Cadherin'!$E17*1)+('E-Cadherin'!$F17*2)+('E-Cadherin'!$G17*3)</f>
        <v>300</v>
      </c>
      <c r="N17" s="44">
        <f>('E-Cadherin'!$I17*1)+('E-Cadherin'!$J17*2)+('E-Cadherin'!$K17*3)</f>
        <v>20</v>
      </c>
      <c r="O17" t="s">
        <v>36</v>
      </c>
    </row>
    <row r="18" spans="1:15" x14ac:dyDescent="0.3">
      <c r="A18" s="4" t="str">
        <f t="shared" si="0"/>
        <v>Small Intestine-7</v>
      </c>
      <c r="B18" s="15">
        <v>7</v>
      </c>
      <c r="C18" s="16" t="s">
        <v>11</v>
      </c>
      <c r="D18" s="16">
        <v>100</v>
      </c>
      <c r="E18" s="16">
        <v>0</v>
      </c>
      <c r="F18" s="16">
        <v>0</v>
      </c>
      <c r="G18" s="16">
        <v>100</v>
      </c>
      <c r="H18" s="16">
        <v>50</v>
      </c>
      <c r="I18" s="16">
        <v>20</v>
      </c>
      <c r="J18" s="16">
        <v>20</v>
      </c>
      <c r="K18" s="16">
        <v>10</v>
      </c>
      <c r="L18" s="16"/>
      <c r="M18" s="16">
        <f>('E-Cadherin'!$E18*1)+('E-Cadherin'!$F18*2)+('E-Cadherin'!$G18*3)</f>
        <v>300</v>
      </c>
      <c r="N18" s="44">
        <f>('E-Cadherin'!$I18*1)+('E-Cadherin'!$J18*2)+('E-Cadherin'!$K18*3)</f>
        <v>90</v>
      </c>
      <c r="O18" t="s">
        <v>36</v>
      </c>
    </row>
    <row r="19" spans="1:15" x14ac:dyDescent="0.3">
      <c r="A19" s="4" t="str">
        <f t="shared" si="0"/>
        <v>Large Intestine-7</v>
      </c>
      <c r="B19" s="15">
        <v>7</v>
      </c>
      <c r="C19" s="16" t="s">
        <v>12</v>
      </c>
      <c r="D19" s="16">
        <v>100</v>
      </c>
      <c r="E19" s="16">
        <v>0</v>
      </c>
      <c r="F19" s="16">
        <v>0</v>
      </c>
      <c r="G19" s="16">
        <v>100</v>
      </c>
      <c r="H19" s="16">
        <v>5</v>
      </c>
      <c r="I19" s="16">
        <v>5</v>
      </c>
      <c r="J19" s="16">
        <v>0</v>
      </c>
      <c r="K19" s="16">
        <v>0</v>
      </c>
      <c r="L19" s="16"/>
      <c r="M19" s="16">
        <f>('E-Cadherin'!$E19*1)+('E-Cadherin'!$F19*2)+('E-Cadherin'!$G19*3)</f>
        <v>300</v>
      </c>
      <c r="N19" s="44">
        <f>('E-Cadherin'!$I19*1)+('E-Cadherin'!$J19*2)+('E-Cadherin'!$K19*3)</f>
        <v>5</v>
      </c>
      <c r="O19" t="s">
        <v>36</v>
      </c>
    </row>
    <row r="20" spans="1:15" x14ac:dyDescent="0.3">
      <c r="A20" s="4" t="str">
        <f t="shared" si="0"/>
        <v>Rumen-8</v>
      </c>
      <c r="B20" s="11">
        <v>8</v>
      </c>
      <c r="C20" s="12" t="s">
        <v>0</v>
      </c>
      <c r="D20" s="12">
        <v>100</v>
      </c>
      <c r="E20" s="12">
        <v>0</v>
      </c>
      <c r="F20" s="12">
        <v>40</v>
      </c>
      <c r="G20" s="12">
        <v>60</v>
      </c>
      <c r="H20" s="12">
        <v>5</v>
      </c>
      <c r="I20" s="12">
        <v>5</v>
      </c>
      <c r="J20" s="12">
        <v>0</v>
      </c>
      <c r="K20" s="12">
        <v>0</v>
      </c>
      <c r="L20" s="12"/>
      <c r="M20" s="12">
        <f>('E-Cadherin'!$E20*1)+('E-Cadherin'!$F20*2)+('E-Cadherin'!$G20*3)</f>
        <v>260</v>
      </c>
      <c r="N20" s="43">
        <f>('E-Cadherin'!$I20*1)+('E-Cadherin'!$J20*2)+('E-Cadherin'!$K20*3)</f>
        <v>5</v>
      </c>
      <c r="O20" t="s">
        <v>36</v>
      </c>
    </row>
    <row r="21" spans="1:15" x14ac:dyDescent="0.3">
      <c r="A21" s="4" t="str">
        <f t="shared" si="0"/>
        <v>Small Intestine-8</v>
      </c>
      <c r="B21" s="11">
        <v>8</v>
      </c>
      <c r="C21" s="12" t="s">
        <v>11</v>
      </c>
      <c r="D21" s="12">
        <v>100</v>
      </c>
      <c r="E21" s="12">
        <v>0</v>
      </c>
      <c r="F21" s="12">
        <v>0</v>
      </c>
      <c r="G21" s="12">
        <v>100</v>
      </c>
      <c r="H21" s="12">
        <v>10</v>
      </c>
      <c r="I21" s="12">
        <v>10</v>
      </c>
      <c r="J21" s="12">
        <v>0</v>
      </c>
      <c r="K21" s="12">
        <v>0</v>
      </c>
      <c r="L21" s="12"/>
      <c r="M21" s="12">
        <f>('E-Cadherin'!$E21*1)+('E-Cadherin'!$F21*2)+('E-Cadherin'!$G21*3)</f>
        <v>300</v>
      </c>
      <c r="N21" s="43">
        <f>('E-Cadherin'!$I21*1)+('E-Cadherin'!$J21*2)+('E-Cadherin'!$K21*3)</f>
        <v>10</v>
      </c>
      <c r="O21" t="s">
        <v>36</v>
      </c>
    </row>
    <row r="22" spans="1:15" x14ac:dyDescent="0.3">
      <c r="A22" s="4" t="str">
        <f t="shared" si="0"/>
        <v>Large Intestine-8</v>
      </c>
      <c r="B22" s="11">
        <v>8</v>
      </c>
      <c r="C22" s="12" t="s">
        <v>12</v>
      </c>
      <c r="D22" s="12">
        <v>100</v>
      </c>
      <c r="E22" s="12">
        <v>0</v>
      </c>
      <c r="F22" s="12">
        <v>0</v>
      </c>
      <c r="G22" s="12">
        <v>100</v>
      </c>
      <c r="H22" s="12">
        <v>60</v>
      </c>
      <c r="I22" s="12">
        <v>10</v>
      </c>
      <c r="J22" s="12">
        <v>40</v>
      </c>
      <c r="K22" s="12">
        <v>10</v>
      </c>
      <c r="L22" s="12"/>
      <c r="M22" s="12">
        <f>('E-Cadherin'!$E22*1)+('E-Cadherin'!$F22*2)+('E-Cadherin'!$G22*3)</f>
        <v>300</v>
      </c>
      <c r="N22" s="43">
        <f>('E-Cadherin'!$I22*1)+('E-Cadherin'!$J22*2)+('E-Cadherin'!$K22*3)</f>
        <v>120</v>
      </c>
      <c r="O22" t="s">
        <v>36</v>
      </c>
    </row>
    <row r="23" spans="1:15" x14ac:dyDescent="0.3">
      <c r="A23" s="4" t="str">
        <f t="shared" si="0"/>
        <v>Rumen-9</v>
      </c>
      <c r="B23" s="15">
        <v>9</v>
      </c>
      <c r="C23" s="16" t="s">
        <v>0</v>
      </c>
      <c r="D23" s="16">
        <v>80</v>
      </c>
      <c r="E23" s="16">
        <v>10</v>
      </c>
      <c r="F23" s="16">
        <v>40</v>
      </c>
      <c r="G23" s="16">
        <v>30</v>
      </c>
      <c r="H23" s="16">
        <v>20</v>
      </c>
      <c r="I23" s="16">
        <v>10</v>
      </c>
      <c r="J23" s="16">
        <v>10</v>
      </c>
      <c r="K23" s="16">
        <v>0</v>
      </c>
      <c r="L23" s="16"/>
      <c r="M23" s="16">
        <f>('E-Cadherin'!$E23*1)+('E-Cadherin'!$F23*2)+('E-Cadherin'!$G23*3)</f>
        <v>180</v>
      </c>
      <c r="N23" s="44">
        <f>('E-Cadherin'!$I23*1)+('E-Cadherin'!$J23*2)+('E-Cadherin'!$K23*3)</f>
        <v>30</v>
      </c>
      <c r="O23" t="s">
        <v>36</v>
      </c>
    </row>
    <row r="24" spans="1:15" x14ac:dyDescent="0.3">
      <c r="A24" s="4" t="str">
        <f t="shared" si="0"/>
        <v>Small Intestine-9</v>
      </c>
      <c r="B24" s="15">
        <v>9</v>
      </c>
      <c r="C24" s="16" t="s">
        <v>11</v>
      </c>
      <c r="D24" s="16">
        <v>100</v>
      </c>
      <c r="E24" s="16">
        <v>0</v>
      </c>
      <c r="F24" s="16">
        <v>0</v>
      </c>
      <c r="G24" s="16">
        <v>100</v>
      </c>
      <c r="H24" s="16">
        <v>10</v>
      </c>
      <c r="I24" s="16">
        <v>0</v>
      </c>
      <c r="J24" s="16">
        <v>10</v>
      </c>
      <c r="K24" s="16">
        <v>0</v>
      </c>
      <c r="L24" s="16"/>
      <c r="M24" s="16">
        <f>('E-Cadherin'!$E24*1)+('E-Cadherin'!$F24*2)+('E-Cadherin'!$G24*3)</f>
        <v>300</v>
      </c>
      <c r="N24" s="44">
        <f>('E-Cadherin'!$I24*1)+('E-Cadherin'!$J24*2)+('E-Cadherin'!$K24*3)</f>
        <v>20</v>
      </c>
      <c r="O24" t="s">
        <v>36</v>
      </c>
    </row>
    <row r="25" spans="1:15" x14ac:dyDescent="0.3">
      <c r="A25" s="4" t="str">
        <f t="shared" si="0"/>
        <v>Large Intestine-9</v>
      </c>
      <c r="B25" s="15">
        <v>9</v>
      </c>
      <c r="C25" s="16" t="s">
        <v>12</v>
      </c>
      <c r="D25" s="16">
        <v>100</v>
      </c>
      <c r="E25" s="16">
        <v>0</v>
      </c>
      <c r="F25" s="16">
        <v>20</v>
      </c>
      <c r="G25" s="16">
        <v>80</v>
      </c>
      <c r="H25" s="16">
        <v>40</v>
      </c>
      <c r="I25" s="16">
        <v>10</v>
      </c>
      <c r="J25" s="16">
        <v>30</v>
      </c>
      <c r="K25" s="16">
        <v>0</v>
      </c>
      <c r="L25" s="16"/>
      <c r="M25" s="16">
        <f>('E-Cadherin'!$E25*1)+('E-Cadherin'!$F25*2)+('E-Cadherin'!$G25*3)</f>
        <v>280</v>
      </c>
      <c r="N25" s="44">
        <f>('E-Cadherin'!$I25*1)+('E-Cadherin'!$J25*2)+('E-Cadherin'!$K25*3)</f>
        <v>70</v>
      </c>
      <c r="O25" t="s">
        <v>36</v>
      </c>
    </row>
    <row r="26" spans="1:15" x14ac:dyDescent="0.3">
      <c r="A26" s="4" t="str">
        <f t="shared" si="0"/>
        <v>Rumen-10</v>
      </c>
      <c r="B26" s="11">
        <v>10</v>
      </c>
      <c r="C26" s="12" t="s">
        <v>0</v>
      </c>
      <c r="D26" s="12">
        <v>100</v>
      </c>
      <c r="E26" s="12">
        <v>10</v>
      </c>
      <c r="F26" s="12">
        <v>20</v>
      </c>
      <c r="G26" s="12">
        <v>70</v>
      </c>
      <c r="H26" s="12">
        <v>20</v>
      </c>
      <c r="I26" s="12">
        <v>0</v>
      </c>
      <c r="J26" s="12">
        <v>20</v>
      </c>
      <c r="K26" s="12">
        <v>0</v>
      </c>
      <c r="L26" s="12"/>
      <c r="M26" s="12">
        <f>('E-Cadherin'!$E26*1)+('E-Cadherin'!$F26*2)+('E-Cadherin'!$G26*3)</f>
        <v>260</v>
      </c>
      <c r="N26" s="43">
        <f>('E-Cadherin'!$I26*1)+('E-Cadherin'!$J26*2)+('E-Cadherin'!$K26*3)</f>
        <v>40</v>
      </c>
      <c r="O26" t="s">
        <v>36</v>
      </c>
    </row>
    <row r="27" spans="1:15" x14ac:dyDescent="0.3">
      <c r="A27" s="4" t="str">
        <f t="shared" si="0"/>
        <v>Small Intestine-10</v>
      </c>
      <c r="B27" s="11">
        <v>10</v>
      </c>
      <c r="C27" s="12" t="s">
        <v>11</v>
      </c>
      <c r="D27" s="12">
        <v>100</v>
      </c>
      <c r="E27" s="12">
        <v>0</v>
      </c>
      <c r="F27" s="12">
        <v>50</v>
      </c>
      <c r="G27" s="12">
        <v>50</v>
      </c>
      <c r="H27" s="12">
        <v>60</v>
      </c>
      <c r="I27" s="12">
        <v>20</v>
      </c>
      <c r="J27" s="12">
        <v>40</v>
      </c>
      <c r="K27" s="12">
        <v>0</v>
      </c>
      <c r="L27" s="12"/>
      <c r="M27" s="12">
        <f>('E-Cadherin'!$E27*1)+('E-Cadherin'!$F27*2)+('E-Cadherin'!$G27*3)</f>
        <v>250</v>
      </c>
      <c r="N27" s="43">
        <f>('E-Cadherin'!$I27*1)+('E-Cadherin'!$J27*2)+('E-Cadherin'!$K27*3)</f>
        <v>100</v>
      </c>
      <c r="O27" t="s">
        <v>36</v>
      </c>
    </row>
    <row r="28" spans="1:15" x14ac:dyDescent="0.3">
      <c r="A28" s="4" t="str">
        <f t="shared" si="0"/>
        <v>Large Intestine-10</v>
      </c>
      <c r="B28" s="11">
        <v>10</v>
      </c>
      <c r="C28" s="12" t="s">
        <v>12</v>
      </c>
      <c r="D28" s="12">
        <v>100</v>
      </c>
      <c r="E28" s="12">
        <v>0</v>
      </c>
      <c r="F28" s="12">
        <v>30</v>
      </c>
      <c r="G28" s="12">
        <v>70</v>
      </c>
      <c r="H28" s="12">
        <v>10</v>
      </c>
      <c r="I28" s="12">
        <v>0</v>
      </c>
      <c r="J28" s="12">
        <v>10</v>
      </c>
      <c r="K28" s="12">
        <v>0</v>
      </c>
      <c r="L28" s="12"/>
      <c r="M28" s="12">
        <f>('E-Cadherin'!$E28*1)+('E-Cadherin'!$F28*2)+('E-Cadherin'!$G28*3)</f>
        <v>270</v>
      </c>
      <c r="N28" s="43">
        <f>('E-Cadherin'!$I28*1)+('E-Cadherin'!$J28*2)+('E-Cadherin'!$K28*3)</f>
        <v>20</v>
      </c>
      <c r="O28" t="s">
        <v>36</v>
      </c>
    </row>
    <row r="29" spans="1:15" x14ac:dyDescent="0.3">
      <c r="A29" s="4" t="str">
        <f t="shared" si="0"/>
        <v>Rumen-11</v>
      </c>
      <c r="B29" s="15">
        <v>11</v>
      </c>
      <c r="C29" s="16" t="s">
        <v>0</v>
      </c>
      <c r="D29" s="16">
        <v>100</v>
      </c>
      <c r="E29" s="16">
        <v>0</v>
      </c>
      <c r="F29" s="16">
        <v>40</v>
      </c>
      <c r="G29" s="16">
        <v>60</v>
      </c>
      <c r="H29" s="16">
        <v>0</v>
      </c>
      <c r="I29" s="16">
        <v>0</v>
      </c>
      <c r="J29" s="16">
        <v>0</v>
      </c>
      <c r="K29" s="16">
        <v>0</v>
      </c>
      <c r="L29" s="16"/>
      <c r="M29" s="16">
        <f>('E-Cadherin'!$E29*1)+('E-Cadherin'!$F29*2)+('E-Cadherin'!$G29*3)</f>
        <v>260</v>
      </c>
      <c r="N29" s="44">
        <f>('E-Cadherin'!$I29*1)+('E-Cadherin'!$J29*2)+('E-Cadherin'!$K29*3)</f>
        <v>0</v>
      </c>
      <c r="O29" t="s">
        <v>36</v>
      </c>
    </row>
    <row r="30" spans="1:15" x14ac:dyDescent="0.3">
      <c r="A30" s="4" t="str">
        <f t="shared" si="0"/>
        <v>Small Intestine-11</v>
      </c>
      <c r="B30" s="15">
        <v>11</v>
      </c>
      <c r="C30" s="16" t="s">
        <v>11</v>
      </c>
      <c r="D30" s="16">
        <v>100</v>
      </c>
      <c r="E30" s="16">
        <v>0</v>
      </c>
      <c r="F30" s="16">
        <v>30</v>
      </c>
      <c r="G30" s="16">
        <v>70</v>
      </c>
      <c r="H30" s="16">
        <v>30</v>
      </c>
      <c r="I30" s="16">
        <v>20</v>
      </c>
      <c r="J30" s="16">
        <v>10</v>
      </c>
      <c r="K30" s="16">
        <v>0</v>
      </c>
      <c r="L30" s="16"/>
      <c r="M30" s="16">
        <f>('E-Cadherin'!$E30*1)+('E-Cadherin'!$F30*2)+('E-Cadherin'!$G30*3)</f>
        <v>270</v>
      </c>
      <c r="N30" s="44">
        <f>('E-Cadherin'!$I30*1)+('E-Cadherin'!$J30*2)+('E-Cadherin'!$K30*3)</f>
        <v>40</v>
      </c>
      <c r="O30" t="s">
        <v>36</v>
      </c>
    </row>
    <row r="31" spans="1:15" x14ac:dyDescent="0.3">
      <c r="A31" s="4" t="str">
        <f t="shared" si="0"/>
        <v>Large Intestine-11</v>
      </c>
      <c r="B31" s="15">
        <v>11</v>
      </c>
      <c r="C31" s="16" t="s">
        <v>12</v>
      </c>
      <c r="D31" s="16">
        <v>100</v>
      </c>
      <c r="E31" s="16">
        <v>0</v>
      </c>
      <c r="F31" s="16">
        <v>60</v>
      </c>
      <c r="G31" s="16">
        <v>40</v>
      </c>
      <c r="H31" s="16">
        <v>40</v>
      </c>
      <c r="I31" s="16">
        <v>20</v>
      </c>
      <c r="J31" s="16">
        <v>20</v>
      </c>
      <c r="K31" s="16">
        <v>0</v>
      </c>
      <c r="L31" s="16"/>
      <c r="M31" s="16">
        <f>('E-Cadherin'!$E31*1)+('E-Cadherin'!$F31*2)+('E-Cadherin'!$G31*3)</f>
        <v>240</v>
      </c>
      <c r="N31" s="44">
        <f>('E-Cadherin'!$I31*1)+('E-Cadherin'!$J31*2)+('E-Cadherin'!$K31*3)</f>
        <v>60</v>
      </c>
      <c r="O31" t="s">
        <v>36</v>
      </c>
    </row>
    <row r="32" spans="1:15" x14ac:dyDescent="0.3">
      <c r="A32" s="4" t="str">
        <f t="shared" si="0"/>
        <v>Rumen-12</v>
      </c>
      <c r="B32" s="11">
        <v>12</v>
      </c>
      <c r="C32" s="12" t="s">
        <v>0</v>
      </c>
      <c r="D32" s="12">
        <v>100</v>
      </c>
      <c r="E32" s="12">
        <v>10</v>
      </c>
      <c r="F32" s="12">
        <v>60</v>
      </c>
      <c r="G32" s="12">
        <v>30</v>
      </c>
      <c r="H32" s="12">
        <v>5</v>
      </c>
      <c r="I32" s="12">
        <v>0</v>
      </c>
      <c r="J32" s="12">
        <v>5</v>
      </c>
      <c r="K32" s="12">
        <v>0</v>
      </c>
      <c r="L32" s="12"/>
      <c r="M32" s="12">
        <f>('E-Cadherin'!$E32*1)+('E-Cadherin'!$F32*2)+('E-Cadherin'!$G32*3)</f>
        <v>220</v>
      </c>
      <c r="N32" s="43">
        <f>('E-Cadherin'!$I32*1)+('E-Cadherin'!$J32*2)+('E-Cadherin'!$K32*3)</f>
        <v>10</v>
      </c>
      <c r="O32" t="s">
        <v>36</v>
      </c>
    </row>
    <row r="33" spans="1:15" x14ac:dyDescent="0.3">
      <c r="A33" s="4" t="str">
        <f t="shared" si="0"/>
        <v>Small Intestine-12</v>
      </c>
      <c r="B33" s="11">
        <v>12</v>
      </c>
      <c r="C33" s="12" t="s">
        <v>11</v>
      </c>
      <c r="D33" s="12">
        <v>100</v>
      </c>
      <c r="E33" s="12">
        <v>0</v>
      </c>
      <c r="F33" s="12">
        <v>30</v>
      </c>
      <c r="G33" s="12">
        <v>70</v>
      </c>
      <c r="H33" s="12">
        <v>20</v>
      </c>
      <c r="I33" s="12">
        <v>10</v>
      </c>
      <c r="J33" s="12">
        <v>10</v>
      </c>
      <c r="K33" s="12">
        <v>0</v>
      </c>
      <c r="L33" s="12"/>
      <c r="M33" s="12">
        <f>('E-Cadherin'!$E33*1)+('E-Cadherin'!$F33*2)+('E-Cadherin'!$G33*3)</f>
        <v>270</v>
      </c>
      <c r="N33" s="43">
        <f>('E-Cadherin'!$I33*1)+('E-Cadherin'!$J33*2)+('E-Cadherin'!$K33*3)</f>
        <v>30</v>
      </c>
      <c r="O33" t="s">
        <v>36</v>
      </c>
    </row>
    <row r="34" spans="1:15" x14ac:dyDescent="0.3">
      <c r="A34" s="4" t="str">
        <f t="shared" si="0"/>
        <v>Large Intestine-12</v>
      </c>
      <c r="B34" s="11">
        <v>12</v>
      </c>
      <c r="C34" s="12" t="s">
        <v>12</v>
      </c>
      <c r="D34" s="12">
        <v>100</v>
      </c>
      <c r="E34" s="12">
        <v>0</v>
      </c>
      <c r="F34" s="12">
        <v>0</v>
      </c>
      <c r="G34" s="12">
        <v>100</v>
      </c>
      <c r="H34" s="12">
        <v>20</v>
      </c>
      <c r="I34" s="12">
        <v>0</v>
      </c>
      <c r="J34" s="12">
        <v>20</v>
      </c>
      <c r="K34" s="12">
        <v>0</v>
      </c>
      <c r="L34" s="12"/>
      <c r="M34" s="12">
        <f>('E-Cadherin'!$E34*1)+('E-Cadherin'!$F34*2)+('E-Cadherin'!$G34*3)</f>
        <v>300</v>
      </c>
      <c r="N34" s="43">
        <f>('E-Cadherin'!$I34*1)+('E-Cadherin'!$J34*2)+('E-Cadherin'!$K34*3)</f>
        <v>40</v>
      </c>
      <c r="O34" t="s">
        <v>36</v>
      </c>
    </row>
    <row r="35" spans="1:15" x14ac:dyDescent="0.3">
      <c r="A35" s="4" t="str">
        <f t="shared" si="0"/>
        <v>Rumen-13</v>
      </c>
      <c r="B35" s="15">
        <v>13</v>
      </c>
      <c r="C35" s="16" t="s">
        <v>0</v>
      </c>
      <c r="D35" s="16">
        <v>100</v>
      </c>
      <c r="E35" s="16">
        <v>0</v>
      </c>
      <c r="F35" s="16">
        <v>10</v>
      </c>
      <c r="G35" s="16">
        <v>90</v>
      </c>
      <c r="H35" s="16">
        <v>20</v>
      </c>
      <c r="I35" s="16">
        <v>0</v>
      </c>
      <c r="J35" s="16">
        <v>20</v>
      </c>
      <c r="K35" s="16">
        <v>0</v>
      </c>
      <c r="L35" s="16"/>
      <c r="M35" s="16">
        <f>('E-Cadherin'!$E35*1)+('E-Cadherin'!$F35*2)+('E-Cadherin'!$G35*3)</f>
        <v>290</v>
      </c>
      <c r="N35" s="44">
        <f>('E-Cadherin'!$I35*1)+('E-Cadherin'!$J35*2)+('E-Cadherin'!$K35*3)</f>
        <v>40</v>
      </c>
      <c r="O35" t="s">
        <v>36</v>
      </c>
    </row>
    <row r="36" spans="1:15" x14ac:dyDescent="0.3">
      <c r="A36" s="4" t="str">
        <f t="shared" si="0"/>
        <v>Small Intestine-13</v>
      </c>
      <c r="B36" s="15">
        <v>13</v>
      </c>
      <c r="C36" s="16" t="s">
        <v>11</v>
      </c>
      <c r="D36" s="16">
        <v>100</v>
      </c>
      <c r="E36" s="16">
        <v>0</v>
      </c>
      <c r="F36" s="16">
        <v>0</v>
      </c>
      <c r="G36" s="16">
        <v>100</v>
      </c>
      <c r="H36" s="16">
        <v>20</v>
      </c>
      <c r="I36" s="16">
        <v>0</v>
      </c>
      <c r="J36" s="16">
        <v>20</v>
      </c>
      <c r="K36" s="16">
        <v>0</v>
      </c>
      <c r="L36" s="16"/>
      <c r="M36" s="16">
        <f>('E-Cadherin'!$E36*1)+('E-Cadherin'!$F36*2)+('E-Cadherin'!$G36*3)</f>
        <v>300</v>
      </c>
      <c r="N36" s="44">
        <f>('E-Cadherin'!$I36*1)+('E-Cadherin'!$J36*2)+('E-Cadherin'!$K36*3)</f>
        <v>40</v>
      </c>
      <c r="O36" t="s">
        <v>36</v>
      </c>
    </row>
    <row r="37" spans="1:15" x14ac:dyDescent="0.3">
      <c r="A37" s="4" t="str">
        <f t="shared" si="0"/>
        <v>Large Intestine-13</v>
      </c>
      <c r="B37" s="15">
        <v>13</v>
      </c>
      <c r="C37" s="16" t="s">
        <v>12</v>
      </c>
      <c r="D37" s="16">
        <v>100</v>
      </c>
      <c r="E37" s="16">
        <v>0</v>
      </c>
      <c r="F37" s="16">
        <v>0</v>
      </c>
      <c r="G37" s="16">
        <v>100</v>
      </c>
      <c r="H37" s="16">
        <v>20</v>
      </c>
      <c r="I37" s="16">
        <v>10</v>
      </c>
      <c r="J37" s="16">
        <v>10</v>
      </c>
      <c r="K37" s="16">
        <v>0</v>
      </c>
      <c r="L37" s="16"/>
      <c r="M37" s="16">
        <f>('E-Cadherin'!$E37*1)+('E-Cadherin'!$F37*2)+('E-Cadherin'!$G37*3)</f>
        <v>300</v>
      </c>
      <c r="N37" s="44">
        <f>('E-Cadherin'!$I37*1)+('E-Cadherin'!$J37*2)+('E-Cadherin'!$K37*3)</f>
        <v>30</v>
      </c>
      <c r="O37" t="s">
        <v>36</v>
      </c>
    </row>
    <row r="38" spans="1:15" x14ac:dyDescent="0.3">
      <c r="A38" s="4" t="str">
        <f t="shared" si="0"/>
        <v>Rumen-14</v>
      </c>
      <c r="B38" s="11">
        <v>14</v>
      </c>
      <c r="C38" s="12" t="s">
        <v>0</v>
      </c>
      <c r="D38" s="12">
        <v>80</v>
      </c>
      <c r="E38" s="12">
        <v>20</v>
      </c>
      <c r="F38" s="12">
        <v>40</v>
      </c>
      <c r="G38" s="12">
        <v>20</v>
      </c>
      <c r="H38" s="12">
        <v>20</v>
      </c>
      <c r="I38" s="12">
        <v>20</v>
      </c>
      <c r="J38" s="12">
        <v>0</v>
      </c>
      <c r="K38" s="12">
        <v>0</v>
      </c>
      <c r="L38" s="12"/>
      <c r="M38" s="12">
        <f>('E-Cadherin'!$E38*1)+('E-Cadherin'!$F38*2)+('E-Cadherin'!$G38*3)</f>
        <v>160</v>
      </c>
      <c r="N38" s="43">
        <f>('E-Cadherin'!$I38*1)+('E-Cadherin'!$J38*2)+('E-Cadherin'!$K38*3)</f>
        <v>20</v>
      </c>
      <c r="O38" t="s">
        <v>36</v>
      </c>
    </row>
    <row r="39" spans="1:15" x14ac:dyDescent="0.3">
      <c r="A39" s="4" t="str">
        <f t="shared" si="0"/>
        <v>Small Intestine-14</v>
      </c>
      <c r="B39" s="11">
        <v>14</v>
      </c>
      <c r="C39" s="12" t="s">
        <v>11</v>
      </c>
      <c r="D39" s="12">
        <v>100</v>
      </c>
      <c r="E39" s="12">
        <v>0</v>
      </c>
      <c r="F39" s="12">
        <v>0</v>
      </c>
      <c r="G39" s="12">
        <v>100</v>
      </c>
      <c r="H39" s="12">
        <v>10</v>
      </c>
      <c r="I39" s="12">
        <v>10</v>
      </c>
      <c r="J39" s="12">
        <v>0</v>
      </c>
      <c r="K39" s="12">
        <v>0</v>
      </c>
      <c r="L39" s="12"/>
      <c r="M39" s="12">
        <f>('E-Cadherin'!$E39*1)+('E-Cadherin'!$F39*2)+('E-Cadherin'!$G39*3)</f>
        <v>300</v>
      </c>
      <c r="N39" s="43">
        <f>('E-Cadherin'!$I39*1)+('E-Cadherin'!$J39*2)+('E-Cadherin'!$K39*3)</f>
        <v>10</v>
      </c>
      <c r="O39" t="s">
        <v>36</v>
      </c>
    </row>
    <row r="40" spans="1:15" x14ac:dyDescent="0.3">
      <c r="A40" s="4" t="str">
        <f t="shared" si="0"/>
        <v>Large Intestine-14</v>
      </c>
      <c r="B40" s="11">
        <v>14</v>
      </c>
      <c r="C40" s="12" t="s">
        <v>12</v>
      </c>
      <c r="D40" s="12">
        <v>100</v>
      </c>
      <c r="E40" s="12">
        <v>0</v>
      </c>
      <c r="F40" s="12">
        <v>60</v>
      </c>
      <c r="G40" s="12">
        <v>40</v>
      </c>
      <c r="H40" s="12">
        <v>20</v>
      </c>
      <c r="I40" s="12">
        <v>10</v>
      </c>
      <c r="J40" s="12">
        <v>10</v>
      </c>
      <c r="K40" s="12">
        <v>0</v>
      </c>
      <c r="L40" s="12"/>
      <c r="M40" s="12">
        <f>('E-Cadherin'!$E40*1)+('E-Cadherin'!$F40*2)+('E-Cadherin'!$G40*3)</f>
        <v>240</v>
      </c>
      <c r="N40" s="43">
        <f>('E-Cadherin'!$I40*1)+('E-Cadherin'!$J40*2)+('E-Cadherin'!$K40*3)</f>
        <v>30</v>
      </c>
      <c r="O40" t="s">
        <v>36</v>
      </c>
    </row>
    <row r="41" spans="1:15" x14ac:dyDescent="0.3">
      <c r="A41" s="4" t="str">
        <f t="shared" si="0"/>
        <v>Rumen-15</v>
      </c>
      <c r="B41" s="15">
        <v>15</v>
      </c>
      <c r="C41" s="16" t="s">
        <v>0</v>
      </c>
      <c r="D41" s="16">
        <v>90</v>
      </c>
      <c r="E41" s="16">
        <v>10</v>
      </c>
      <c r="F41" s="16">
        <v>40</v>
      </c>
      <c r="G41" s="16">
        <v>40</v>
      </c>
      <c r="H41" s="16">
        <v>10</v>
      </c>
      <c r="I41" s="16">
        <v>10</v>
      </c>
      <c r="J41" s="16">
        <v>0</v>
      </c>
      <c r="K41" s="16">
        <v>0</v>
      </c>
      <c r="L41" s="16"/>
      <c r="M41" s="16">
        <f>('E-Cadherin'!$E41*1)+('E-Cadherin'!$F41*2)+('E-Cadherin'!$G41*3)</f>
        <v>210</v>
      </c>
      <c r="N41" s="44">
        <f>('E-Cadherin'!$I41*1)+('E-Cadherin'!$J41*2)+('E-Cadherin'!$K41*3)</f>
        <v>10</v>
      </c>
      <c r="O41" t="s">
        <v>36</v>
      </c>
    </row>
    <row r="42" spans="1:15" x14ac:dyDescent="0.3">
      <c r="A42" s="4" t="str">
        <f t="shared" si="0"/>
        <v>Small Intestine-15</v>
      </c>
      <c r="B42" s="15">
        <v>15</v>
      </c>
      <c r="C42" s="16" t="s">
        <v>11</v>
      </c>
      <c r="D42" s="16">
        <v>100</v>
      </c>
      <c r="E42" s="16">
        <v>0</v>
      </c>
      <c r="F42" s="16">
        <v>0</v>
      </c>
      <c r="G42" s="16">
        <v>100</v>
      </c>
      <c r="H42" s="16">
        <v>30</v>
      </c>
      <c r="I42" s="16">
        <v>0</v>
      </c>
      <c r="J42" s="16">
        <v>20</v>
      </c>
      <c r="K42" s="16">
        <v>10</v>
      </c>
      <c r="L42" s="16"/>
      <c r="M42" s="16">
        <f>('E-Cadherin'!$E42*1)+('E-Cadherin'!$F42*2)+('E-Cadherin'!$G42*3)</f>
        <v>300</v>
      </c>
      <c r="N42" s="44">
        <f>('E-Cadherin'!$I42*1)+('E-Cadherin'!$J42*2)+('E-Cadherin'!$K42*3)</f>
        <v>70</v>
      </c>
      <c r="O42" t="s">
        <v>36</v>
      </c>
    </row>
    <row r="43" spans="1:15" x14ac:dyDescent="0.3">
      <c r="A43" s="4" t="str">
        <f t="shared" si="0"/>
        <v>Large Intestine-15</v>
      </c>
      <c r="B43" s="15">
        <v>15</v>
      </c>
      <c r="C43" s="16" t="s">
        <v>12</v>
      </c>
      <c r="D43" s="16">
        <v>100</v>
      </c>
      <c r="E43" s="16">
        <v>0</v>
      </c>
      <c r="F43" s="16">
        <v>60</v>
      </c>
      <c r="G43" s="16">
        <v>40</v>
      </c>
      <c r="H43" s="16">
        <v>30</v>
      </c>
      <c r="I43" s="16">
        <v>10</v>
      </c>
      <c r="J43" s="16">
        <v>20</v>
      </c>
      <c r="K43" s="16">
        <v>0</v>
      </c>
      <c r="L43" s="16"/>
      <c r="M43" s="16">
        <f>('E-Cadherin'!$E43*1)+('E-Cadherin'!$F43*2)+('E-Cadherin'!$G43*3)</f>
        <v>240</v>
      </c>
      <c r="N43" s="44">
        <f>('E-Cadherin'!$I43*1)+('E-Cadherin'!$J43*2)+('E-Cadherin'!$K43*3)</f>
        <v>50</v>
      </c>
      <c r="O43" t="s">
        <v>36</v>
      </c>
    </row>
    <row r="44" spans="1:15" x14ac:dyDescent="0.3">
      <c r="A44" s="4" t="str">
        <f t="shared" si="0"/>
        <v>Rumen-16</v>
      </c>
      <c r="B44" s="11">
        <v>16</v>
      </c>
      <c r="C44" s="12" t="s">
        <v>0</v>
      </c>
      <c r="D44" s="12">
        <v>100</v>
      </c>
      <c r="E44" s="12">
        <v>0</v>
      </c>
      <c r="F44" s="12">
        <v>20</v>
      </c>
      <c r="G44" s="12">
        <v>80</v>
      </c>
      <c r="H44" s="12">
        <v>0</v>
      </c>
      <c r="I44" s="12">
        <v>0</v>
      </c>
      <c r="J44" s="12">
        <v>0</v>
      </c>
      <c r="K44" s="12">
        <v>0</v>
      </c>
      <c r="L44" s="12"/>
      <c r="M44" s="12">
        <f>('E-Cadherin'!$E44*1)+('E-Cadherin'!$F44*2)+('E-Cadherin'!$G44*3)</f>
        <v>280</v>
      </c>
      <c r="N44" s="43">
        <f>('E-Cadherin'!$I44*1)+('E-Cadherin'!$J44*2)+('E-Cadherin'!$K44*3)</f>
        <v>0</v>
      </c>
      <c r="O44" t="s">
        <v>36</v>
      </c>
    </row>
    <row r="45" spans="1:15" x14ac:dyDescent="0.3">
      <c r="A45" s="4" t="str">
        <f t="shared" si="0"/>
        <v>Small Intestine-16</v>
      </c>
      <c r="B45" s="11">
        <v>16</v>
      </c>
      <c r="C45" s="12" t="s">
        <v>11</v>
      </c>
      <c r="D45" s="12">
        <v>100</v>
      </c>
      <c r="E45" s="12">
        <v>0</v>
      </c>
      <c r="F45" s="12">
        <v>0</v>
      </c>
      <c r="G45" s="12">
        <v>100</v>
      </c>
      <c r="H45" s="12">
        <v>40</v>
      </c>
      <c r="I45" s="12">
        <v>10</v>
      </c>
      <c r="J45" s="12">
        <v>20</v>
      </c>
      <c r="K45" s="12">
        <v>10</v>
      </c>
      <c r="L45" s="12"/>
      <c r="M45" s="12">
        <f>('E-Cadherin'!$E45*1)+('E-Cadherin'!$F45*2)+('E-Cadherin'!$G45*3)</f>
        <v>300</v>
      </c>
      <c r="N45" s="43">
        <f>('E-Cadherin'!$I45*1)+('E-Cadherin'!$J45*2)+('E-Cadherin'!$K45*3)</f>
        <v>80</v>
      </c>
      <c r="O45" t="s">
        <v>36</v>
      </c>
    </row>
    <row r="46" spans="1:15" x14ac:dyDescent="0.3">
      <c r="A46" s="4" t="str">
        <f t="shared" si="0"/>
        <v>Large Intestine-16</v>
      </c>
      <c r="B46" s="11">
        <v>16</v>
      </c>
      <c r="C46" s="12" t="s">
        <v>12</v>
      </c>
      <c r="D46" s="12">
        <v>100</v>
      </c>
      <c r="E46" s="12">
        <v>0</v>
      </c>
      <c r="F46" s="12">
        <v>0</v>
      </c>
      <c r="G46" s="12">
        <v>100</v>
      </c>
      <c r="H46" s="12">
        <v>30</v>
      </c>
      <c r="I46" s="12">
        <v>10</v>
      </c>
      <c r="J46" s="12">
        <v>20</v>
      </c>
      <c r="K46" s="12">
        <v>0</v>
      </c>
      <c r="L46" s="12"/>
      <c r="M46" s="12">
        <f>('E-Cadherin'!$E46*1)+('E-Cadherin'!$F46*2)+('E-Cadherin'!$G46*3)</f>
        <v>300</v>
      </c>
      <c r="N46" s="43">
        <f>('E-Cadherin'!$I46*1)+('E-Cadherin'!$J46*2)+('E-Cadherin'!$K46*3)</f>
        <v>50</v>
      </c>
      <c r="O46" t="s">
        <v>36</v>
      </c>
    </row>
    <row r="47" spans="1:15" x14ac:dyDescent="0.3">
      <c r="A47" s="4" t="str">
        <f t="shared" si="0"/>
        <v>Rumen-17</v>
      </c>
      <c r="B47" s="15">
        <v>17</v>
      </c>
      <c r="C47" s="16" t="s">
        <v>0</v>
      </c>
      <c r="D47" s="16">
        <v>100</v>
      </c>
      <c r="E47" s="16">
        <v>0</v>
      </c>
      <c r="F47" s="16">
        <v>0</v>
      </c>
      <c r="G47" s="16">
        <v>100</v>
      </c>
      <c r="H47" s="16">
        <v>0</v>
      </c>
      <c r="I47" s="16">
        <v>0</v>
      </c>
      <c r="J47" s="16">
        <v>0</v>
      </c>
      <c r="K47" s="16">
        <v>0</v>
      </c>
      <c r="L47" s="16" t="s">
        <v>30</v>
      </c>
      <c r="M47" s="16">
        <f>('E-Cadherin'!$E47*1)+('E-Cadherin'!$F47*2)+('E-Cadherin'!$G47*3)</f>
        <v>300</v>
      </c>
      <c r="N47" s="44">
        <f>('E-Cadherin'!$I47*1)+('E-Cadherin'!$J47*2)+('E-Cadherin'!$K47*3)</f>
        <v>0</v>
      </c>
      <c r="O47" t="s">
        <v>36</v>
      </c>
    </row>
    <row r="48" spans="1:15" x14ac:dyDescent="0.3">
      <c r="A48" s="4" t="str">
        <f t="shared" si="0"/>
        <v>Small Intestine-17</v>
      </c>
      <c r="B48" s="15">
        <v>17</v>
      </c>
      <c r="C48" s="16" t="s">
        <v>11</v>
      </c>
      <c r="D48" s="16">
        <v>100</v>
      </c>
      <c r="E48" s="16">
        <v>0</v>
      </c>
      <c r="F48" s="16">
        <v>0</v>
      </c>
      <c r="G48" s="16">
        <v>100</v>
      </c>
      <c r="H48" s="16">
        <v>30</v>
      </c>
      <c r="I48" s="16">
        <v>0</v>
      </c>
      <c r="J48" s="16">
        <v>20</v>
      </c>
      <c r="K48" s="16">
        <v>10</v>
      </c>
      <c r="L48" s="16"/>
      <c r="M48" s="16">
        <f>('E-Cadherin'!$E48*1)+('E-Cadherin'!$F48*2)+('E-Cadherin'!$G48*3)</f>
        <v>300</v>
      </c>
      <c r="N48" s="44">
        <f>('E-Cadherin'!$I48*1)+('E-Cadherin'!$J48*2)+('E-Cadherin'!$K48*3)</f>
        <v>70</v>
      </c>
      <c r="O48" t="s">
        <v>36</v>
      </c>
    </row>
    <row r="49" spans="1:15" x14ac:dyDescent="0.3">
      <c r="A49" s="4" t="str">
        <f t="shared" si="0"/>
        <v>Large Intestine-17</v>
      </c>
      <c r="B49" s="15">
        <v>17</v>
      </c>
      <c r="C49" s="16" t="s">
        <v>12</v>
      </c>
      <c r="D49" s="16">
        <v>100</v>
      </c>
      <c r="E49" s="16">
        <v>0</v>
      </c>
      <c r="F49" s="16">
        <v>0</v>
      </c>
      <c r="G49" s="16">
        <v>100</v>
      </c>
      <c r="H49" s="16">
        <v>40</v>
      </c>
      <c r="I49" s="16">
        <v>0</v>
      </c>
      <c r="J49" s="16">
        <v>20</v>
      </c>
      <c r="K49" s="16">
        <v>20</v>
      </c>
      <c r="L49" s="16"/>
      <c r="M49" s="16">
        <f>('E-Cadherin'!$E49*1)+('E-Cadherin'!$F49*2)+('E-Cadherin'!$G49*3)</f>
        <v>300</v>
      </c>
      <c r="N49" s="44">
        <f>('E-Cadherin'!$I49*1)+('E-Cadherin'!$J49*2)+('E-Cadherin'!$K49*3)</f>
        <v>100</v>
      </c>
      <c r="O49" t="s">
        <v>36</v>
      </c>
    </row>
    <row r="50" spans="1:15" x14ac:dyDescent="0.3">
      <c r="A50" s="4" t="str">
        <f t="shared" si="0"/>
        <v>Rumen-18</v>
      </c>
      <c r="B50" s="11">
        <v>18</v>
      </c>
      <c r="C50" s="12" t="s">
        <v>0</v>
      </c>
      <c r="D50" s="12">
        <v>100</v>
      </c>
      <c r="E50" s="12">
        <v>0</v>
      </c>
      <c r="F50" s="12">
        <v>60</v>
      </c>
      <c r="G50" s="12">
        <v>40</v>
      </c>
      <c r="H50" s="12">
        <v>10</v>
      </c>
      <c r="I50" s="12">
        <v>10</v>
      </c>
      <c r="J50" s="12">
        <v>0</v>
      </c>
      <c r="K50" s="12">
        <v>0</v>
      </c>
      <c r="L50" s="12"/>
      <c r="M50" s="12">
        <f>('E-Cadherin'!$E50*1)+('E-Cadherin'!$F50*2)+('E-Cadherin'!$G50*3)</f>
        <v>240</v>
      </c>
      <c r="N50" s="43">
        <f>('E-Cadherin'!$I50*1)+('E-Cadherin'!$J50*2)+('E-Cadherin'!$K50*3)</f>
        <v>10</v>
      </c>
      <c r="O50" t="s">
        <v>36</v>
      </c>
    </row>
    <row r="51" spans="1:15" x14ac:dyDescent="0.3">
      <c r="A51" s="4" t="str">
        <f t="shared" si="0"/>
        <v>Small Intestine-18</v>
      </c>
      <c r="B51" s="11">
        <v>18</v>
      </c>
      <c r="C51" s="12" t="s">
        <v>11</v>
      </c>
      <c r="D51" s="12">
        <v>100</v>
      </c>
      <c r="E51" s="12">
        <v>0</v>
      </c>
      <c r="F51" s="12">
        <v>20</v>
      </c>
      <c r="G51" s="12">
        <v>80</v>
      </c>
      <c r="H51" s="12">
        <v>40</v>
      </c>
      <c r="I51" s="12">
        <v>10</v>
      </c>
      <c r="J51" s="12">
        <v>30</v>
      </c>
      <c r="K51" s="12">
        <v>0</v>
      </c>
      <c r="L51" s="12"/>
      <c r="M51" s="12">
        <f>('E-Cadherin'!$E51*1)+('E-Cadherin'!$F51*2)+('E-Cadherin'!$G51*3)</f>
        <v>280</v>
      </c>
      <c r="N51" s="43">
        <f>('E-Cadherin'!$I51*1)+('E-Cadherin'!$J51*2)+('E-Cadherin'!$K51*3)</f>
        <v>70</v>
      </c>
      <c r="O51" t="s">
        <v>36</v>
      </c>
    </row>
    <row r="52" spans="1:15" x14ac:dyDescent="0.3">
      <c r="A52" s="4" t="str">
        <f t="shared" si="0"/>
        <v>Large Intestine-18</v>
      </c>
      <c r="B52" s="11">
        <v>18</v>
      </c>
      <c r="C52" s="12" t="s">
        <v>12</v>
      </c>
      <c r="D52" s="12" t="s">
        <v>23</v>
      </c>
      <c r="E52" s="12" t="s">
        <v>23</v>
      </c>
      <c r="F52" s="12" t="s">
        <v>23</v>
      </c>
      <c r="G52" s="12" t="s">
        <v>23</v>
      </c>
      <c r="H52" s="12" t="s">
        <v>23</v>
      </c>
      <c r="I52" s="12" t="s">
        <v>23</v>
      </c>
      <c r="J52" s="12" t="s">
        <v>23</v>
      </c>
      <c r="K52" s="12" t="s">
        <v>23</v>
      </c>
      <c r="L52" s="12" t="s">
        <v>31</v>
      </c>
      <c r="M52" s="12" t="e">
        <f>('E-Cadherin'!$E52*1)+('E-Cadherin'!$F52*2)+('E-Cadherin'!$G52*3)</f>
        <v>#VALUE!</v>
      </c>
      <c r="N52" s="43" t="e">
        <f>('E-Cadherin'!$I52*1)+('E-Cadherin'!$J52*2)+('E-Cadherin'!$K52*3)</f>
        <v>#VALUE!</v>
      </c>
      <c r="O52" t="s">
        <v>36</v>
      </c>
    </row>
    <row r="53" spans="1:15" x14ac:dyDescent="0.3">
      <c r="A53" s="4" t="str">
        <f t="shared" si="0"/>
        <v>Rumen-19</v>
      </c>
      <c r="B53" s="15">
        <v>19</v>
      </c>
      <c r="C53" s="16" t="s">
        <v>0</v>
      </c>
      <c r="D53" s="16">
        <v>60</v>
      </c>
      <c r="E53" s="16">
        <v>20</v>
      </c>
      <c r="F53" s="16">
        <v>40</v>
      </c>
      <c r="G53" s="16">
        <v>0</v>
      </c>
      <c r="H53" s="16">
        <v>0</v>
      </c>
      <c r="I53" s="16">
        <v>0</v>
      </c>
      <c r="J53" s="16">
        <v>0</v>
      </c>
      <c r="K53" s="16">
        <v>0</v>
      </c>
      <c r="L53" s="16"/>
      <c r="M53" s="16">
        <f>('E-Cadherin'!$E53*1)+('E-Cadherin'!$F53*2)+('E-Cadherin'!$G53*3)</f>
        <v>100</v>
      </c>
      <c r="N53" s="44">
        <f>('E-Cadherin'!$I53*1)+('E-Cadherin'!$J53*2)+('E-Cadherin'!$K53*3)</f>
        <v>0</v>
      </c>
      <c r="O53" t="s">
        <v>36</v>
      </c>
    </row>
    <row r="54" spans="1:15" x14ac:dyDescent="0.3">
      <c r="A54" s="4" t="str">
        <f t="shared" si="0"/>
        <v>Small Intestine-19</v>
      </c>
      <c r="B54" s="15">
        <v>19</v>
      </c>
      <c r="C54" s="16" t="s">
        <v>11</v>
      </c>
      <c r="D54" s="16">
        <v>100</v>
      </c>
      <c r="E54" s="16">
        <v>20</v>
      </c>
      <c r="F54" s="16">
        <v>40</v>
      </c>
      <c r="G54" s="16">
        <v>40</v>
      </c>
      <c r="H54" s="16">
        <v>10</v>
      </c>
      <c r="I54" s="16">
        <v>10</v>
      </c>
      <c r="J54" s="16">
        <v>0</v>
      </c>
      <c r="K54" s="16">
        <v>0</v>
      </c>
      <c r="L54" s="16"/>
      <c r="M54" s="16">
        <f>('E-Cadherin'!$E54*1)+('E-Cadherin'!$F54*2)+('E-Cadherin'!$G54*3)</f>
        <v>220</v>
      </c>
      <c r="N54" s="44">
        <f>('E-Cadherin'!$I54*1)+('E-Cadherin'!$J54*2)+('E-Cadherin'!$K54*3)</f>
        <v>10</v>
      </c>
      <c r="O54" t="s">
        <v>36</v>
      </c>
    </row>
    <row r="55" spans="1:15" x14ac:dyDescent="0.3">
      <c r="A55" s="4" t="str">
        <f t="shared" si="0"/>
        <v>Large Intestine-19</v>
      </c>
      <c r="B55" s="15">
        <v>19</v>
      </c>
      <c r="C55" s="16" t="s">
        <v>12</v>
      </c>
      <c r="D55" s="16">
        <v>100</v>
      </c>
      <c r="E55" s="16">
        <v>40</v>
      </c>
      <c r="F55" s="16">
        <v>40</v>
      </c>
      <c r="G55" s="16">
        <v>20</v>
      </c>
      <c r="H55" s="16">
        <v>20</v>
      </c>
      <c r="I55" s="16">
        <v>10</v>
      </c>
      <c r="J55" s="16">
        <v>10</v>
      </c>
      <c r="K55" s="16">
        <v>0</v>
      </c>
      <c r="L55" s="16"/>
      <c r="M55" s="16">
        <f>('E-Cadherin'!$E55*1)+('E-Cadherin'!$F55*2)+('E-Cadherin'!$G55*3)</f>
        <v>180</v>
      </c>
      <c r="N55" s="44">
        <f>('E-Cadherin'!$I55*1)+('E-Cadherin'!$J55*2)+('E-Cadherin'!$K55*3)</f>
        <v>30</v>
      </c>
      <c r="O55" t="s">
        <v>36</v>
      </c>
    </row>
    <row r="56" spans="1:15" x14ac:dyDescent="0.3">
      <c r="A56" s="4" t="str">
        <f t="shared" si="0"/>
        <v>Rumen-20</v>
      </c>
      <c r="B56" s="11">
        <v>20</v>
      </c>
      <c r="C56" s="12" t="s">
        <v>0</v>
      </c>
      <c r="D56" s="12">
        <v>100</v>
      </c>
      <c r="E56" s="12">
        <v>0</v>
      </c>
      <c r="F56" s="12">
        <v>60</v>
      </c>
      <c r="G56" s="12">
        <v>40</v>
      </c>
      <c r="H56" s="12">
        <v>20</v>
      </c>
      <c r="I56" s="12">
        <v>0</v>
      </c>
      <c r="J56" s="12">
        <v>20</v>
      </c>
      <c r="K56" s="12">
        <v>0</v>
      </c>
      <c r="L56" s="12"/>
      <c r="M56" s="12">
        <f>('E-Cadherin'!$E56*1)+('E-Cadherin'!$F56*2)+('E-Cadherin'!$G56*3)</f>
        <v>240</v>
      </c>
      <c r="N56" s="43">
        <f>('E-Cadherin'!$I56*1)+('E-Cadherin'!$J56*2)+('E-Cadherin'!$K56*3)</f>
        <v>40</v>
      </c>
      <c r="O56" t="s">
        <v>36</v>
      </c>
    </row>
    <row r="57" spans="1:15" x14ac:dyDescent="0.3">
      <c r="A57" s="4" t="str">
        <f t="shared" si="0"/>
        <v>Small Intestine-20</v>
      </c>
      <c r="B57" s="11">
        <v>20</v>
      </c>
      <c r="C57" s="12" t="s">
        <v>11</v>
      </c>
      <c r="D57" s="12">
        <v>100</v>
      </c>
      <c r="E57" s="12">
        <v>0</v>
      </c>
      <c r="F57" s="12">
        <v>20</v>
      </c>
      <c r="G57" s="12">
        <v>80</v>
      </c>
      <c r="H57" s="12">
        <v>30</v>
      </c>
      <c r="I57" s="12">
        <v>10</v>
      </c>
      <c r="J57" s="12">
        <v>20</v>
      </c>
      <c r="K57" s="12">
        <v>0</v>
      </c>
      <c r="L57" s="12"/>
      <c r="M57" s="12">
        <f>('E-Cadherin'!$E57*1)+('E-Cadherin'!$F57*2)+('E-Cadherin'!$G57*3)</f>
        <v>280</v>
      </c>
      <c r="N57" s="43">
        <f>('E-Cadherin'!$I57*1)+('E-Cadherin'!$J57*2)+('E-Cadherin'!$K57*3)</f>
        <v>50</v>
      </c>
      <c r="O57" t="s">
        <v>36</v>
      </c>
    </row>
    <row r="58" spans="1:15" x14ac:dyDescent="0.3">
      <c r="A58" s="4" t="str">
        <f t="shared" si="0"/>
        <v>Large Intestine-20</v>
      </c>
      <c r="B58" s="11">
        <v>20</v>
      </c>
      <c r="C58" s="12" t="s">
        <v>12</v>
      </c>
      <c r="D58" s="12">
        <v>100</v>
      </c>
      <c r="E58" s="12">
        <v>0</v>
      </c>
      <c r="F58" s="12">
        <v>20</v>
      </c>
      <c r="G58" s="12">
        <v>80</v>
      </c>
      <c r="H58" s="12">
        <v>10</v>
      </c>
      <c r="I58" s="12">
        <v>10</v>
      </c>
      <c r="J58" s="12">
        <v>0</v>
      </c>
      <c r="K58" s="12">
        <v>0</v>
      </c>
      <c r="L58" s="12"/>
      <c r="M58" s="12">
        <f>('E-Cadherin'!$E58*1)+('E-Cadherin'!$F58*2)+('E-Cadherin'!$G58*3)</f>
        <v>280</v>
      </c>
      <c r="N58" s="43">
        <f>('E-Cadherin'!$I58*1)+('E-Cadherin'!$J58*2)+('E-Cadherin'!$K58*3)</f>
        <v>10</v>
      </c>
      <c r="O58" t="s">
        <v>36</v>
      </c>
    </row>
    <row r="59" spans="1:15" x14ac:dyDescent="0.3">
      <c r="A59" s="4" t="str">
        <f t="shared" si="0"/>
        <v>Rumen-21</v>
      </c>
      <c r="B59" s="15">
        <v>21</v>
      </c>
      <c r="C59" s="16" t="s">
        <v>0</v>
      </c>
      <c r="D59" s="16">
        <v>90</v>
      </c>
      <c r="E59" s="16">
        <v>0</v>
      </c>
      <c r="F59" s="16">
        <v>60</v>
      </c>
      <c r="G59" s="16">
        <v>30</v>
      </c>
      <c r="H59" s="16">
        <v>0</v>
      </c>
      <c r="I59" s="16">
        <v>0</v>
      </c>
      <c r="J59" s="16">
        <v>0</v>
      </c>
      <c r="K59" s="16">
        <v>0</v>
      </c>
      <c r="L59" s="16"/>
      <c r="M59" s="16">
        <f>('E-Cadherin'!$E59*1)+('E-Cadherin'!$F59*2)+('E-Cadherin'!$G59*3)</f>
        <v>210</v>
      </c>
      <c r="N59" s="44">
        <f>('E-Cadherin'!$I59*1)+('E-Cadherin'!$J59*2)+('E-Cadherin'!$K59*3)</f>
        <v>0</v>
      </c>
      <c r="O59" t="s">
        <v>36</v>
      </c>
    </row>
    <row r="60" spans="1:15" x14ac:dyDescent="0.3">
      <c r="A60" s="4" t="str">
        <f t="shared" si="0"/>
        <v>Small Intestine-21</v>
      </c>
      <c r="B60" s="15">
        <v>21</v>
      </c>
      <c r="C60" s="16" t="s">
        <v>11</v>
      </c>
      <c r="D60" s="16">
        <v>100</v>
      </c>
      <c r="E60" s="16">
        <v>0</v>
      </c>
      <c r="F60" s="16">
        <v>0</v>
      </c>
      <c r="G60" s="16">
        <v>100</v>
      </c>
      <c r="H60" s="16">
        <v>20</v>
      </c>
      <c r="I60" s="16">
        <v>20</v>
      </c>
      <c r="J60" s="16">
        <v>0</v>
      </c>
      <c r="K60" s="16">
        <v>0</v>
      </c>
      <c r="L60" s="16"/>
      <c r="M60" s="16">
        <f>('E-Cadherin'!$E60*1)+('E-Cadherin'!$F60*2)+('E-Cadherin'!$G60*3)</f>
        <v>300</v>
      </c>
      <c r="N60" s="44">
        <f>('E-Cadherin'!$I60*1)+('E-Cadherin'!$J60*2)+('E-Cadherin'!$K60*3)</f>
        <v>20</v>
      </c>
      <c r="O60" t="s">
        <v>36</v>
      </c>
    </row>
    <row r="61" spans="1:15" x14ac:dyDescent="0.3">
      <c r="A61" s="4" t="str">
        <f t="shared" si="0"/>
        <v>Large Intestine-21</v>
      </c>
      <c r="B61" s="15">
        <v>21</v>
      </c>
      <c r="C61" s="16" t="s">
        <v>12</v>
      </c>
      <c r="D61" s="16">
        <v>100</v>
      </c>
      <c r="E61" s="16">
        <v>0</v>
      </c>
      <c r="F61" s="16">
        <v>0</v>
      </c>
      <c r="G61" s="16">
        <v>100</v>
      </c>
      <c r="H61" s="16">
        <v>20</v>
      </c>
      <c r="I61" s="16">
        <v>0</v>
      </c>
      <c r="J61" s="16">
        <v>20</v>
      </c>
      <c r="K61" s="16">
        <v>0</v>
      </c>
      <c r="L61" s="16"/>
      <c r="M61" s="16">
        <f>('E-Cadherin'!$E61*1)+('E-Cadherin'!$F61*2)+('E-Cadherin'!$G61*3)</f>
        <v>300</v>
      </c>
      <c r="N61" s="44">
        <f>('E-Cadherin'!$I61*1)+('E-Cadherin'!$J61*2)+('E-Cadherin'!$K61*3)</f>
        <v>40</v>
      </c>
      <c r="O61" t="s">
        <v>36</v>
      </c>
    </row>
    <row r="62" spans="1:15" x14ac:dyDescent="0.3">
      <c r="A62" s="4" t="str">
        <f t="shared" si="0"/>
        <v>Rumen-22</v>
      </c>
      <c r="B62" s="11">
        <v>22</v>
      </c>
      <c r="C62" s="12" t="s">
        <v>0</v>
      </c>
      <c r="D62" s="12">
        <v>100</v>
      </c>
      <c r="E62" s="12">
        <v>10</v>
      </c>
      <c r="F62" s="12">
        <v>20</v>
      </c>
      <c r="G62" s="12">
        <v>70</v>
      </c>
      <c r="H62" s="12">
        <v>0</v>
      </c>
      <c r="I62" s="12">
        <v>0</v>
      </c>
      <c r="J62" s="12">
        <v>0</v>
      </c>
      <c r="K62" s="12">
        <v>0</v>
      </c>
      <c r="L62" s="12"/>
      <c r="M62" s="12">
        <f>('E-Cadherin'!$E62*1)+('E-Cadherin'!$F62*2)+('E-Cadherin'!$G62*3)</f>
        <v>260</v>
      </c>
      <c r="N62" s="43">
        <f>('E-Cadherin'!$I62*1)+('E-Cadherin'!$J62*2)+('E-Cadherin'!$K62*3)</f>
        <v>0</v>
      </c>
      <c r="O62" t="s">
        <v>36</v>
      </c>
    </row>
    <row r="63" spans="1:15" x14ac:dyDescent="0.3">
      <c r="A63" s="4" t="str">
        <f t="shared" si="0"/>
        <v>Small Intestine-22</v>
      </c>
      <c r="B63" s="11">
        <v>22</v>
      </c>
      <c r="C63" s="12" t="s">
        <v>11</v>
      </c>
      <c r="D63" s="12">
        <v>100</v>
      </c>
      <c r="E63" s="12">
        <v>0</v>
      </c>
      <c r="F63" s="12">
        <v>40</v>
      </c>
      <c r="G63" s="12">
        <v>60</v>
      </c>
      <c r="H63" s="12">
        <v>20</v>
      </c>
      <c r="I63" s="12">
        <v>0</v>
      </c>
      <c r="J63" s="12">
        <v>20</v>
      </c>
      <c r="K63" s="12">
        <v>0</v>
      </c>
      <c r="L63" s="12"/>
      <c r="M63" s="12">
        <f>('E-Cadherin'!$E63*1)+('E-Cadherin'!$F63*2)+('E-Cadherin'!$G63*3)</f>
        <v>260</v>
      </c>
      <c r="N63" s="43">
        <f>('E-Cadherin'!$I63*1)+('E-Cadherin'!$J63*2)+('E-Cadherin'!$K63*3)</f>
        <v>40</v>
      </c>
      <c r="O63" t="s">
        <v>36</v>
      </c>
    </row>
    <row r="64" spans="1:15" x14ac:dyDescent="0.3">
      <c r="A64" s="4" t="str">
        <f t="shared" si="0"/>
        <v>Large Intestine-22</v>
      </c>
      <c r="B64" s="18">
        <v>22</v>
      </c>
      <c r="C64" s="19" t="s">
        <v>12</v>
      </c>
      <c r="D64" s="19">
        <v>100</v>
      </c>
      <c r="E64" s="19">
        <v>0</v>
      </c>
      <c r="F64" s="19">
        <v>0</v>
      </c>
      <c r="G64" s="19">
        <v>100</v>
      </c>
      <c r="H64" s="19">
        <v>30</v>
      </c>
      <c r="I64" s="19">
        <v>10</v>
      </c>
      <c r="J64" s="19">
        <v>20</v>
      </c>
      <c r="K64" s="19">
        <v>0</v>
      </c>
      <c r="L64" s="19"/>
      <c r="M64" s="19">
        <f>('E-Cadherin'!$E64*1)+('E-Cadherin'!$F64*2)+('E-Cadherin'!$G64*3)</f>
        <v>300</v>
      </c>
      <c r="N64" s="45">
        <f>('E-Cadherin'!$I64*1)+('E-Cadherin'!$J64*2)+('E-Cadherin'!$K64*3)</f>
        <v>50</v>
      </c>
      <c r="O64" t="s">
        <v>36</v>
      </c>
    </row>
    <row r="65" spans="1:15" x14ac:dyDescent="0.3">
      <c r="A65" s="4" t="str">
        <f t="shared" si="0"/>
        <v>Rumen-1</v>
      </c>
      <c r="B65">
        <v>1</v>
      </c>
      <c r="C65" t="s">
        <v>0</v>
      </c>
      <c r="G65">
        <v>100</v>
      </c>
      <c r="J65">
        <v>10</v>
      </c>
      <c r="M65">
        <v>200</v>
      </c>
      <c r="N65">
        <v>10</v>
      </c>
      <c r="O65" t="s">
        <v>44</v>
      </c>
    </row>
    <row r="66" spans="1:15" x14ac:dyDescent="0.3">
      <c r="A66" s="4" t="str">
        <f t="shared" ref="A66:A128" si="1">_xlfn.CONCAT(C66,"-",B66)</f>
        <v>Small Intestine-1</v>
      </c>
      <c r="B66">
        <v>1</v>
      </c>
      <c r="C66" t="s">
        <v>11</v>
      </c>
      <c r="G66">
        <v>100</v>
      </c>
      <c r="J66">
        <v>20</v>
      </c>
      <c r="M66">
        <v>200</v>
      </c>
      <c r="N66">
        <v>10</v>
      </c>
      <c r="O66" t="s">
        <v>44</v>
      </c>
    </row>
    <row r="67" spans="1:15" x14ac:dyDescent="0.3">
      <c r="A67" s="4" t="str">
        <f t="shared" si="1"/>
        <v>Large Intestine-1</v>
      </c>
      <c r="B67">
        <v>1</v>
      </c>
      <c r="C67" t="s">
        <v>12</v>
      </c>
      <c r="G67">
        <v>100</v>
      </c>
      <c r="J67">
        <v>20</v>
      </c>
      <c r="M67">
        <v>300</v>
      </c>
      <c r="N67">
        <v>20</v>
      </c>
      <c r="O67" t="s">
        <v>44</v>
      </c>
    </row>
    <row r="68" spans="1:15" x14ac:dyDescent="0.3">
      <c r="A68" s="4" t="str">
        <f t="shared" si="1"/>
        <v>Rumen-2</v>
      </c>
      <c r="B68">
        <v>2</v>
      </c>
      <c r="C68" t="s">
        <v>0</v>
      </c>
      <c r="G68">
        <v>80</v>
      </c>
      <c r="H68">
        <v>0</v>
      </c>
      <c r="J68">
        <v>240</v>
      </c>
      <c r="K68">
        <v>2</v>
      </c>
      <c r="L68" t="s">
        <v>76</v>
      </c>
      <c r="M68">
        <v>240</v>
      </c>
      <c r="N68">
        <v>2</v>
      </c>
      <c r="O68" t="s">
        <v>44</v>
      </c>
    </row>
    <row r="69" spans="1:15" x14ac:dyDescent="0.3">
      <c r="A69" s="4" t="str">
        <f t="shared" si="1"/>
        <v>Small Intestine-2</v>
      </c>
      <c r="B69">
        <v>2</v>
      </c>
      <c r="C69" t="s">
        <v>11</v>
      </c>
      <c r="G69">
        <v>100</v>
      </c>
      <c r="J69">
        <v>20</v>
      </c>
      <c r="K69">
        <v>20</v>
      </c>
      <c r="M69">
        <v>270</v>
      </c>
      <c r="N69">
        <v>20</v>
      </c>
      <c r="O69" t="s">
        <v>44</v>
      </c>
    </row>
    <row r="70" spans="1:15" x14ac:dyDescent="0.3">
      <c r="A70" s="4" t="str">
        <f t="shared" si="1"/>
        <v>Large Intestine-2</v>
      </c>
      <c r="B70">
        <v>2</v>
      </c>
      <c r="C70" t="s">
        <v>12</v>
      </c>
      <c r="G70">
        <v>100</v>
      </c>
      <c r="J70">
        <v>20</v>
      </c>
      <c r="K70">
        <v>40</v>
      </c>
      <c r="M70">
        <v>200</v>
      </c>
      <c r="N70">
        <v>40</v>
      </c>
      <c r="O70" t="s">
        <v>44</v>
      </c>
    </row>
    <row r="71" spans="1:15" x14ac:dyDescent="0.3">
      <c r="A71" s="4" t="str">
        <f t="shared" si="1"/>
        <v>Rumen-3</v>
      </c>
      <c r="B71">
        <v>3</v>
      </c>
      <c r="C71" t="s">
        <v>0</v>
      </c>
      <c r="G71">
        <v>80</v>
      </c>
      <c r="H71">
        <v>0</v>
      </c>
      <c r="J71">
        <v>160</v>
      </c>
      <c r="K71">
        <v>4</v>
      </c>
      <c r="L71" t="s">
        <v>76</v>
      </c>
      <c r="M71">
        <v>160</v>
      </c>
      <c r="N71">
        <v>4</v>
      </c>
      <c r="O71" t="s">
        <v>44</v>
      </c>
    </row>
    <row r="72" spans="1:15" x14ac:dyDescent="0.3">
      <c r="A72" s="4" t="str">
        <f t="shared" si="1"/>
        <v>Small Intestine-3</v>
      </c>
      <c r="B72">
        <v>3</v>
      </c>
      <c r="C72" t="s">
        <v>11</v>
      </c>
      <c r="G72">
        <v>100</v>
      </c>
      <c r="J72">
        <v>20</v>
      </c>
      <c r="K72">
        <v>20</v>
      </c>
      <c r="M72">
        <v>300</v>
      </c>
      <c r="N72">
        <v>20</v>
      </c>
      <c r="O72" t="s">
        <v>44</v>
      </c>
    </row>
    <row r="73" spans="1:15" x14ac:dyDescent="0.3">
      <c r="A73" s="4" t="str">
        <f t="shared" si="1"/>
        <v>Large Intestine-3</v>
      </c>
      <c r="B73">
        <v>3</v>
      </c>
      <c r="C73" t="s">
        <v>12</v>
      </c>
      <c r="G73">
        <v>100</v>
      </c>
      <c r="J73">
        <v>5</v>
      </c>
      <c r="K73">
        <v>10</v>
      </c>
      <c r="M73">
        <v>300</v>
      </c>
      <c r="N73">
        <v>10</v>
      </c>
      <c r="O73" t="s">
        <v>44</v>
      </c>
    </row>
    <row r="74" spans="1:15" x14ac:dyDescent="0.3">
      <c r="A74" s="4" t="str">
        <f t="shared" si="1"/>
        <v>Rumen-4</v>
      </c>
      <c r="B74">
        <v>4</v>
      </c>
      <c r="C74" t="s">
        <v>0</v>
      </c>
      <c r="G74">
        <v>100</v>
      </c>
      <c r="H74">
        <v>0</v>
      </c>
      <c r="J74">
        <v>225</v>
      </c>
      <c r="K74">
        <v>0</v>
      </c>
      <c r="M74">
        <v>225</v>
      </c>
      <c r="N74">
        <v>0</v>
      </c>
      <c r="O74" t="s">
        <v>44</v>
      </c>
    </row>
    <row r="75" spans="1:15" x14ac:dyDescent="0.3">
      <c r="A75" s="4" t="str">
        <f t="shared" si="1"/>
        <v>Small Intestine-4</v>
      </c>
      <c r="B75">
        <v>4</v>
      </c>
      <c r="C75" t="s">
        <v>11</v>
      </c>
      <c r="G75">
        <v>100</v>
      </c>
      <c r="J75">
        <v>10</v>
      </c>
      <c r="K75">
        <v>4</v>
      </c>
      <c r="M75">
        <v>200</v>
      </c>
      <c r="N75">
        <v>4</v>
      </c>
      <c r="O75" t="s">
        <v>44</v>
      </c>
    </row>
    <row r="76" spans="1:15" x14ac:dyDescent="0.3">
      <c r="A76" s="4" t="str">
        <f t="shared" si="1"/>
        <v>Large Intestine-4</v>
      </c>
      <c r="B76">
        <v>4</v>
      </c>
      <c r="C76" t="s">
        <v>12</v>
      </c>
      <c r="G76">
        <v>100</v>
      </c>
      <c r="J76">
        <v>5</v>
      </c>
      <c r="K76">
        <v>20</v>
      </c>
      <c r="M76">
        <v>300</v>
      </c>
      <c r="N76">
        <v>20</v>
      </c>
      <c r="O76" t="s">
        <v>44</v>
      </c>
    </row>
    <row r="77" spans="1:15" x14ac:dyDescent="0.3">
      <c r="A77" s="4" t="str">
        <f t="shared" si="1"/>
        <v>Rumen-6</v>
      </c>
      <c r="B77">
        <v>6</v>
      </c>
      <c r="C77" t="s">
        <v>0</v>
      </c>
      <c r="G77">
        <v>100</v>
      </c>
      <c r="J77">
        <v>5</v>
      </c>
      <c r="K77">
        <v>4</v>
      </c>
      <c r="M77">
        <v>300</v>
      </c>
      <c r="N77">
        <v>4</v>
      </c>
      <c r="O77" t="s">
        <v>44</v>
      </c>
    </row>
    <row r="78" spans="1:15" x14ac:dyDescent="0.3">
      <c r="A78" s="4" t="str">
        <f t="shared" si="1"/>
        <v>Small Intestine-6</v>
      </c>
      <c r="B78">
        <v>6</v>
      </c>
      <c r="C78" t="s">
        <v>11</v>
      </c>
      <c r="G78">
        <v>100</v>
      </c>
      <c r="J78">
        <v>10</v>
      </c>
      <c r="K78">
        <v>10</v>
      </c>
      <c r="M78">
        <v>300</v>
      </c>
      <c r="N78">
        <v>10</v>
      </c>
      <c r="O78" t="s">
        <v>44</v>
      </c>
    </row>
    <row r="79" spans="1:15" x14ac:dyDescent="0.3">
      <c r="A79" s="4" t="str">
        <f t="shared" si="1"/>
        <v>Large Intestine-6</v>
      </c>
      <c r="B79">
        <v>6</v>
      </c>
      <c r="C79" t="s">
        <v>12</v>
      </c>
      <c r="G79">
        <v>100</v>
      </c>
      <c r="H79">
        <v>0</v>
      </c>
      <c r="J79">
        <v>300</v>
      </c>
      <c r="K79">
        <v>4</v>
      </c>
      <c r="M79">
        <v>300</v>
      </c>
      <c r="N79">
        <v>4</v>
      </c>
      <c r="O79" t="s">
        <v>44</v>
      </c>
    </row>
    <row r="80" spans="1:15" x14ac:dyDescent="0.3">
      <c r="A80" s="4" t="str">
        <f t="shared" si="1"/>
        <v>Rumen-7</v>
      </c>
      <c r="B80">
        <v>7</v>
      </c>
      <c r="C80" t="s">
        <v>0</v>
      </c>
      <c r="G80">
        <v>100</v>
      </c>
      <c r="H80">
        <v>0</v>
      </c>
      <c r="J80">
        <v>270</v>
      </c>
      <c r="K80">
        <v>6</v>
      </c>
      <c r="M80">
        <v>270</v>
      </c>
      <c r="N80">
        <v>6</v>
      </c>
      <c r="O80" t="s">
        <v>44</v>
      </c>
    </row>
    <row r="81" spans="1:15" x14ac:dyDescent="0.3">
      <c r="A81" s="4" t="str">
        <f t="shared" si="1"/>
        <v>Small Intestine-7</v>
      </c>
      <c r="B81">
        <v>7</v>
      </c>
      <c r="C81" t="s">
        <v>11</v>
      </c>
      <c r="G81">
        <v>100</v>
      </c>
      <c r="J81">
        <v>2</v>
      </c>
      <c r="K81">
        <v>20</v>
      </c>
      <c r="M81">
        <v>300</v>
      </c>
      <c r="N81">
        <v>20</v>
      </c>
      <c r="O81" t="s">
        <v>44</v>
      </c>
    </row>
    <row r="82" spans="1:15" x14ac:dyDescent="0.3">
      <c r="A82" s="4" t="str">
        <f t="shared" si="1"/>
        <v>Large Intestine-7</v>
      </c>
      <c r="B82">
        <v>7</v>
      </c>
      <c r="C82" t="s">
        <v>12</v>
      </c>
      <c r="G82">
        <v>100</v>
      </c>
      <c r="H82">
        <v>0</v>
      </c>
      <c r="J82">
        <v>200</v>
      </c>
      <c r="K82">
        <v>6</v>
      </c>
      <c r="M82">
        <v>200</v>
      </c>
      <c r="N82">
        <v>6</v>
      </c>
      <c r="O82" t="s">
        <v>44</v>
      </c>
    </row>
    <row r="83" spans="1:15" x14ac:dyDescent="0.3">
      <c r="A83" s="4" t="str">
        <f t="shared" si="1"/>
        <v>Rumen-8</v>
      </c>
      <c r="B83">
        <v>8</v>
      </c>
      <c r="C83" t="s">
        <v>0</v>
      </c>
      <c r="G83">
        <v>100</v>
      </c>
      <c r="J83">
        <v>1</v>
      </c>
      <c r="K83">
        <v>4</v>
      </c>
      <c r="M83">
        <v>240</v>
      </c>
      <c r="N83">
        <v>4</v>
      </c>
      <c r="O83" t="s">
        <v>44</v>
      </c>
    </row>
    <row r="84" spans="1:15" x14ac:dyDescent="0.3">
      <c r="A84" s="4" t="str">
        <f t="shared" si="1"/>
        <v>Small Intestine-8</v>
      </c>
      <c r="B84">
        <v>8</v>
      </c>
      <c r="C84" t="s">
        <v>11</v>
      </c>
      <c r="G84">
        <v>100</v>
      </c>
      <c r="J84">
        <v>1</v>
      </c>
      <c r="K84">
        <v>4</v>
      </c>
      <c r="M84">
        <v>300</v>
      </c>
      <c r="N84">
        <v>4</v>
      </c>
      <c r="O84" t="s">
        <v>44</v>
      </c>
    </row>
    <row r="85" spans="1:15" x14ac:dyDescent="0.3">
      <c r="A85" s="4" t="str">
        <f t="shared" si="1"/>
        <v>Large Intestine-8</v>
      </c>
      <c r="B85">
        <v>8</v>
      </c>
      <c r="C85" t="s">
        <v>12</v>
      </c>
      <c r="G85">
        <v>100</v>
      </c>
      <c r="J85">
        <v>20</v>
      </c>
      <c r="K85">
        <v>10</v>
      </c>
      <c r="M85">
        <v>300</v>
      </c>
      <c r="N85">
        <v>10</v>
      </c>
      <c r="O85" t="s">
        <v>44</v>
      </c>
    </row>
    <row r="86" spans="1:15" x14ac:dyDescent="0.3">
      <c r="A86" s="4" t="str">
        <f t="shared" si="1"/>
        <v>Rumen-9</v>
      </c>
      <c r="B86">
        <v>9</v>
      </c>
      <c r="C86" t="s">
        <v>0</v>
      </c>
      <c r="G86">
        <v>100</v>
      </c>
      <c r="H86">
        <v>0</v>
      </c>
      <c r="J86">
        <v>120</v>
      </c>
      <c r="K86">
        <v>4</v>
      </c>
      <c r="M86">
        <v>120</v>
      </c>
      <c r="N86">
        <v>4</v>
      </c>
      <c r="O86" t="s">
        <v>44</v>
      </c>
    </row>
    <row r="87" spans="1:15" x14ac:dyDescent="0.3">
      <c r="A87" s="4" t="str">
        <f t="shared" si="1"/>
        <v>Small Intestine-9</v>
      </c>
      <c r="B87">
        <v>9</v>
      </c>
      <c r="C87" t="s">
        <v>11</v>
      </c>
      <c r="G87">
        <v>100</v>
      </c>
      <c r="J87">
        <v>1</v>
      </c>
      <c r="K87">
        <v>4</v>
      </c>
      <c r="M87">
        <v>300</v>
      </c>
      <c r="N87">
        <v>4</v>
      </c>
      <c r="O87" t="s">
        <v>44</v>
      </c>
    </row>
    <row r="88" spans="1:15" x14ac:dyDescent="0.3">
      <c r="A88" s="4" t="str">
        <f t="shared" si="1"/>
        <v>Large Intestine-9</v>
      </c>
      <c r="B88">
        <v>9</v>
      </c>
      <c r="C88" t="s">
        <v>12</v>
      </c>
      <c r="G88">
        <v>100</v>
      </c>
      <c r="J88">
        <v>10</v>
      </c>
      <c r="K88">
        <v>4</v>
      </c>
      <c r="M88">
        <v>200</v>
      </c>
      <c r="N88">
        <v>4</v>
      </c>
      <c r="O88" t="s">
        <v>44</v>
      </c>
    </row>
    <row r="89" spans="1:15" x14ac:dyDescent="0.3">
      <c r="A89" s="4" t="str">
        <f t="shared" si="1"/>
        <v>Rumen-10</v>
      </c>
      <c r="B89">
        <v>10</v>
      </c>
      <c r="C89" t="s">
        <v>0</v>
      </c>
      <c r="G89">
        <v>100</v>
      </c>
      <c r="J89">
        <v>20</v>
      </c>
      <c r="K89">
        <v>0</v>
      </c>
      <c r="M89">
        <v>270</v>
      </c>
      <c r="N89">
        <v>0</v>
      </c>
      <c r="O89" t="s">
        <v>44</v>
      </c>
    </row>
    <row r="90" spans="1:15" x14ac:dyDescent="0.3">
      <c r="A90" s="4" t="str">
        <f t="shared" si="1"/>
        <v>Small Intestine-10</v>
      </c>
      <c r="B90">
        <v>10</v>
      </c>
      <c r="C90" t="s">
        <v>11</v>
      </c>
      <c r="G90">
        <v>100</v>
      </c>
      <c r="J90">
        <v>20</v>
      </c>
      <c r="K90">
        <v>15</v>
      </c>
      <c r="M90">
        <v>300</v>
      </c>
      <c r="N90">
        <v>15</v>
      </c>
      <c r="O90" t="s">
        <v>44</v>
      </c>
    </row>
    <row r="91" spans="1:15" x14ac:dyDescent="0.3">
      <c r="A91" s="4" t="str">
        <f t="shared" si="1"/>
        <v>Large Intestine-10</v>
      </c>
      <c r="B91">
        <v>10</v>
      </c>
      <c r="C91" t="s">
        <v>12</v>
      </c>
      <c r="G91">
        <v>100</v>
      </c>
      <c r="J91">
        <v>10</v>
      </c>
      <c r="K91">
        <v>20</v>
      </c>
      <c r="M91">
        <v>200</v>
      </c>
      <c r="N91">
        <v>20</v>
      </c>
      <c r="O91" t="s">
        <v>44</v>
      </c>
    </row>
    <row r="92" spans="1:15" x14ac:dyDescent="0.3">
      <c r="A92" s="4" t="str">
        <f t="shared" si="1"/>
        <v>Rumen-11</v>
      </c>
      <c r="B92">
        <v>11</v>
      </c>
      <c r="C92" t="s">
        <v>0</v>
      </c>
      <c r="G92">
        <v>100</v>
      </c>
      <c r="J92">
        <v>5</v>
      </c>
      <c r="K92">
        <v>15</v>
      </c>
      <c r="M92">
        <v>160</v>
      </c>
      <c r="N92">
        <v>15</v>
      </c>
      <c r="O92" t="s">
        <v>44</v>
      </c>
    </row>
    <row r="93" spans="1:15" x14ac:dyDescent="0.3">
      <c r="A93" s="4" t="str">
        <f t="shared" si="1"/>
        <v>Small Intestine-11</v>
      </c>
      <c r="B93">
        <v>11</v>
      </c>
      <c r="C93" t="s">
        <v>11</v>
      </c>
      <c r="G93">
        <v>100</v>
      </c>
      <c r="J93">
        <v>20</v>
      </c>
      <c r="K93">
        <v>0</v>
      </c>
      <c r="M93">
        <v>100</v>
      </c>
      <c r="N93">
        <v>0</v>
      </c>
      <c r="O93" t="s">
        <v>44</v>
      </c>
    </row>
    <row r="94" spans="1:15" x14ac:dyDescent="0.3">
      <c r="A94" s="4" t="str">
        <f t="shared" si="1"/>
        <v>Large Intestine-11</v>
      </c>
      <c r="B94">
        <v>11</v>
      </c>
      <c r="C94" t="s">
        <v>12</v>
      </c>
      <c r="G94">
        <v>100</v>
      </c>
      <c r="J94">
        <v>20</v>
      </c>
      <c r="K94">
        <v>10</v>
      </c>
      <c r="M94">
        <v>200</v>
      </c>
      <c r="N94">
        <v>10</v>
      </c>
      <c r="O94" t="s">
        <v>44</v>
      </c>
    </row>
    <row r="95" spans="1:15" x14ac:dyDescent="0.3">
      <c r="A95" s="4" t="str">
        <f t="shared" si="1"/>
        <v>Rumen-12</v>
      </c>
      <c r="B95">
        <v>12</v>
      </c>
      <c r="C95" t="s">
        <v>0</v>
      </c>
      <c r="F95">
        <v>10</v>
      </c>
      <c r="G95">
        <v>80</v>
      </c>
      <c r="J95">
        <v>5</v>
      </c>
      <c r="K95">
        <v>10</v>
      </c>
      <c r="M95">
        <v>240</v>
      </c>
      <c r="N95">
        <v>10</v>
      </c>
      <c r="O95" t="s">
        <v>44</v>
      </c>
    </row>
    <row r="96" spans="1:15" x14ac:dyDescent="0.3">
      <c r="A96" s="4" t="str">
        <f t="shared" si="1"/>
        <v>Small Intestine-12</v>
      </c>
      <c r="B96">
        <v>12</v>
      </c>
      <c r="C96" t="s">
        <v>11</v>
      </c>
      <c r="G96">
        <v>100</v>
      </c>
      <c r="J96">
        <v>10</v>
      </c>
      <c r="K96">
        <v>10</v>
      </c>
      <c r="L96" t="s">
        <v>77</v>
      </c>
      <c r="M96">
        <v>200</v>
      </c>
      <c r="N96">
        <v>10</v>
      </c>
      <c r="O96" t="s">
        <v>44</v>
      </c>
    </row>
    <row r="97" spans="1:15" x14ac:dyDescent="0.3">
      <c r="A97" s="4" t="str">
        <f t="shared" si="1"/>
        <v>Large Intestine-12</v>
      </c>
      <c r="B97">
        <v>12</v>
      </c>
      <c r="C97" t="s">
        <v>12</v>
      </c>
      <c r="G97">
        <v>100</v>
      </c>
      <c r="J97">
        <v>5</v>
      </c>
      <c r="K97">
        <v>10</v>
      </c>
      <c r="M97">
        <v>200</v>
      </c>
      <c r="N97">
        <v>10</v>
      </c>
      <c r="O97" t="s">
        <v>44</v>
      </c>
    </row>
    <row r="98" spans="1:15" x14ac:dyDescent="0.3">
      <c r="A98" s="4" t="str">
        <f t="shared" si="1"/>
        <v>Rumen-13</v>
      </c>
      <c r="B98">
        <v>13</v>
      </c>
      <c r="C98" t="s">
        <v>0</v>
      </c>
      <c r="G98">
        <v>100</v>
      </c>
      <c r="J98">
        <v>20</v>
      </c>
      <c r="K98">
        <v>10</v>
      </c>
      <c r="M98">
        <v>240</v>
      </c>
      <c r="N98">
        <v>10</v>
      </c>
      <c r="O98" t="s">
        <v>44</v>
      </c>
    </row>
    <row r="99" spans="1:15" x14ac:dyDescent="0.3">
      <c r="A99" s="4" t="str">
        <f t="shared" si="1"/>
        <v>Small Intestine-13</v>
      </c>
      <c r="B99">
        <v>13</v>
      </c>
      <c r="C99" t="s">
        <v>11</v>
      </c>
      <c r="G99">
        <v>100</v>
      </c>
      <c r="J99">
        <v>5</v>
      </c>
      <c r="K99">
        <v>20</v>
      </c>
      <c r="M99">
        <v>200</v>
      </c>
      <c r="N99">
        <v>20</v>
      </c>
      <c r="O99" t="s">
        <v>44</v>
      </c>
    </row>
    <row r="100" spans="1:15" x14ac:dyDescent="0.3">
      <c r="A100" s="4" t="str">
        <f t="shared" si="1"/>
        <v>Large Intestine-13</v>
      </c>
      <c r="B100">
        <v>13</v>
      </c>
      <c r="C100" t="s">
        <v>12</v>
      </c>
      <c r="G100">
        <v>100</v>
      </c>
      <c r="J100">
        <v>2</v>
      </c>
      <c r="K100">
        <v>10</v>
      </c>
      <c r="M100">
        <v>200</v>
      </c>
      <c r="N100">
        <v>10</v>
      </c>
      <c r="O100" t="s">
        <v>44</v>
      </c>
    </row>
    <row r="101" spans="1:15" x14ac:dyDescent="0.3">
      <c r="A101" s="4" t="str">
        <f t="shared" si="1"/>
        <v>Rumen-14</v>
      </c>
      <c r="B101">
        <v>14</v>
      </c>
      <c r="C101" t="s">
        <v>0</v>
      </c>
      <c r="G101">
        <v>100</v>
      </c>
      <c r="J101">
        <v>5</v>
      </c>
      <c r="K101">
        <v>4</v>
      </c>
      <c r="M101">
        <v>240</v>
      </c>
      <c r="N101">
        <v>4</v>
      </c>
      <c r="O101" t="s">
        <v>44</v>
      </c>
    </row>
    <row r="102" spans="1:15" x14ac:dyDescent="0.3">
      <c r="A102" s="4" t="str">
        <f t="shared" si="1"/>
        <v>Small Intestine-14</v>
      </c>
      <c r="B102">
        <v>14</v>
      </c>
      <c r="C102" t="s">
        <v>11</v>
      </c>
      <c r="G102">
        <v>100</v>
      </c>
      <c r="J102">
        <v>10</v>
      </c>
      <c r="K102">
        <v>4</v>
      </c>
      <c r="M102">
        <v>300</v>
      </c>
      <c r="N102">
        <v>4</v>
      </c>
      <c r="O102" t="s">
        <v>44</v>
      </c>
    </row>
    <row r="103" spans="1:15" x14ac:dyDescent="0.3">
      <c r="A103" s="4" t="str">
        <f t="shared" si="1"/>
        <v>Large Intestine-14</v>
      </c>
      <c r="B103">
        <v>14</v>
      </c>
      <c r="C103" t="s">
        <v>12</v>
      </c>
      <c r="G103">
        <v>100</v>
      </c>
      <c r="J103">
        <v>20</v>
      </c>
      <c r="K103">
        <v>4</v>
      </c>
      <c r="M103">
        <v>260</v>
      </c>
      <c r="N103">
        <v>4</v>
      </c>
      <c r="O103" t="s">
        <v>44</v>
      </c>
    </row>
    <row r="104" spans="1:15" x14ac:dyDescent="0.3">
      <c r="A104" s="4" t="str">
        <f t="shared" si="1"/>
        <v>Rumen-15</v>
      </c>
      <c r="B104">
        <v>15</v>
      </c>
      <c r="C104" t="s">
        <v>0</v>
      </c>
      <c r="F104">
        <v>10</v>
      </c>
      <c r="G104">
        <v>80</v>
      </c>
      <c r="H104">
        <v>0</v>
      </c>
      <c r="J104">
        <v>150</v>
      </c>
      <c r="K104">
        <v>4</v>
      </c>
      <c r="M104">
        <v>150</v>
      </c>
      <c r="N104">
        <v>4</v>
      </c>
      <c r="O104" t="s">
        <v>44</v>
      </c>
    </row>
    <row r="105" spans="1:15" x14ac:dyDescent="0.3">
      <c r="A105" s="4" t="str">
        <f t="shared" si="1"/>
        <v>Small Intestine-15</v>
      </c>
      <c r="B105">
        <v>15</v>
      </c>
      <c r="C105" t="s">
        <v>11</v>
      </c>
      <c r="G105">
        <v>100</v>
      </c>
      <c r="J105">
        <v>5</v>
      </c>
      <c r="K105">
        <v>4</v>
      </c>
      <c r="M105">
        <v>290</v>
      </c>
      <c r="N105">
        <v>4</v>
      </c>
      <c r="O105" t="s">
        <v>44</v>
      </c>
    </row>
    <row r="106" spans="1:15" x14ac:dyDescent="0.3">
      <c r="A106" s="4" t="str">
        <f t="shared" si="1"/>
        <v>Large Intestine-15</v>
      </c>
      <c r="B106">
        <v>15</v>
      </c>
      <c r="C106" t="s">
        <v>12</v>
      </c>
      <c r="G106">
        <v>100</v>
      </c>
      <c r="J106">
        <v>20</v>
      </c>
      <c r="K106">
        <v>20</v>
      </c>
      <c r="M106">
        <v>180</v>
      </c>
      <c r="N106">
        <v>20</v>
      </c>
      <c r="O106" t="s">
        <v>44</v>
      </c>
    </row>
    <row r="107" spans="1:15" x14ac:dyDescent="0.3">
      <c r="A107" s="4" t="str">
        <f t="shared" si="1"/>
        <v>Rumen-16</v>
      </c>
      <c r="B107">
        <v>16</v>
      </c>
      <c r="C107" t="s">
        <v>0</v>
      </c>
      <c r="G107">
        <v>100</v>
      </c>
      <c r="J107">
        <v>5</v>
      </c>
      <c r="K107">
        <v>10</v>
      </c>
      <c r="L107" t="s">
        <v>78</v>
      </c>
      <c r="M107">
        <v>270</v>
      </c>
      <c r="N107">
        <v>10</v>
      </c>
      <c r="O107" t="s">
        <v>44</v>
      </c>
    </row>
    <row r="108" spans="1:15" x14ac:dyDescent="0.3">
      <c r="A108" s="4" t="str">
        <f t="shared" si="1"/>
        <v>Small Intestine-16</v>
      </c>
      <c r="B108">
        <v>16</v>
      </c>
      <c r="C108" t="s">
        <v>11</v>
      </c>
      <c r="G108">
        <v>100</v>
      </c>
      <c r="J108">
        <v>5</v>
      </c>
      <c r="K108">
        <v>30</v>
      </c>
      <c r="M108">
        <v>300</v>
      </c>
      <c r="N108">
        <v>30</v>
      </c>
      <c r="O108" t="s">
        <v>44</v>
      </c>
    </row>
    <row r="109" spans="1:15" x14ac:dyDescent="0.3">
      <c r="A109" s="4" t="str">
        <f t="shared" si="1"/>
        <v>Large Intestine-16</v>
      </c>
      <c r="B109">
        <v>16</v>
      </c>
      <c r="C109" t="s">
        <v>12</v>
      </c>
      <c r="G109">
        <v>100</v>
      </c>
      <c r="J109">
        <v>5</v>
      </c>
      <c r="K109">
        <v>30</v>
      </c>
      <c r="M109">
        <v>300</v>
      </c>
      <c r="N109">
        <v>30</v>
      </c>
      <c r="O109" t="s">
        <v>44</v>
      </c>
    </row>
    <row r="110" spans="1:15" x14ac:dyDescent="0.3">
      <c r="A110" s="4" t="str">
        <f t="shared" si="1"/>
        <v>Rumen-17</v>
      </c>
      <c r="B110">
        <v>17</v>
      </c>
      <c r="C110" t="s">
        <v>0</v>
      </c>
      <c r="G110">
        <v>100</v>
      </c>
      <c r="H110">
        <v>0</v>
      </c>
      <c r="J110">
        <v>0</v>
      </c>
      <c r="K110">
        <v>0</v>
      </c>
      <c r="L110" t="s">
        <v>79</v>
      </c>
      <c r="M110">
        <v>0</v>
      </c>
      <c r="N110">
        <v>0</v>
      </c>
      <c r="O110" t="s">
        <v>44</v>
      </c>
    </row>
    <row r="111" spans="1:15" x14ac:dyDescent="0.3">
      <c r="A111" s="4" t="str">
        <f t="shared" si="1"/>
        <v>Small Intestine-17</v>
      </c>
      <c r="B111">
        <v>17</v>
      </c>
      <c r="C111" t="s">
        <v>11</v>
      </c>
      <c r="G111">
        <v>100</v>
      </c>
      <c r="J111">
        <v>300</v>
      </c>
      <c r="K111">
        <v>5</v>
      </c>
      <c r="M111">
        <v>300</v>
      </c>
      <c r="N111">
        <v>30</v>
      </c>
      <c r="O111" t="s">
        <v>44</v>
      </c>
    </row>
    <row r="112" spans="1:15" x14ac:dyDescent="0.3">
      <c r="A112" s="4" t="str">
        <f t="shared" si="1"/>
        <v>Large Intestine-17</v>
      </c>
      <c r="B112">
        <v>17</v>
      </c>
      <c r="C112" t="s">
        <v>12</v>
      </c>
      <c r="G112">
        <v>100</v>
      </c>
      <c r="J112">
        <v>200</v>
      </c>
      <c r="K112">
        <v>5</v>
      </c>
      <c r="M112">
        <v>200</v>
      </c>
      <c r="N112">
        <v>4</v>
      </c>
      <c r="O112" t="s">
        <v>44</v>
      </c>
    </row>
    <row r="113" spans="1:15" x14ac:dyDescent="0.3">
      <c r="A113" s="4" t="str">
        <f t="shared" si="1"/>
        <v>Rumen-18</v>
      </c>
      <c r="B113">
        <v>18</v>
      </c>
      <c r="C113" t="s">
        <v>0</v>
      </c>
      <c r="G113">
        <v>100</v>
      </c>
      <c r="J113">
        <v>2</v>
      </c>
      <c r="K113">
        <v>6</v>
      </c>
      <c r="M113">
        <v>270</v>
      </c>
      <c r="N113">
        <v>6</v>
      </c>
      <c r="O113" t="s">
        <v>44</v>
      </c>
    </row>
    <row r="114" spans="1:15" x14ac:dyDescent="0.3">
      <c r="A114" s="4" t="str">
        <f t="shared" si="1"/>
        <v>Small Intestine-18</v>
      </c>
      <c r="B114">
        <v>18</v>
      </c>
      <c r="C114" t="s">
        <v>11</v>
      </c>
      <c r="G114">
        <v>100</v>
      </c>
      <c r="J114">
        <v>300</v>
      </c>
      <c r="K114">
        <v>20</v>
      </c>
      <c r="M114">
        <v>300</v>
      </c>
      <c r="N114">
        <v>60</v>
      </c>
      <c r="O114" t="s">
        <v>44</v>
      </c>
    </row>
    <row r="115" spans="1:15" x14ac:dyDescent="0.3">
      <c r="A115" s="4" t="str">
        <f t="shared" si="1"/>
        <v>Large Intestine-18</v>
      </c>
      <c r="B115">
        <v>18</v>
      </c>
      <c r="C115" t="s">
        <v>12</v>
      </c>
      <c r="G115">
        <v>100</v>
      </c>
      <c r="J115">
        <v>10</v>
      </c>
      <c r="K115">
        <v>0</v>
      </c>
      <c r="M115">
        <v>0</v>
      </c>
      <c r="N115">
        <v>0</v>
      </c>
      <c r="O115" t="s">
        <v>44</v>
      </c>
    </row>
    <row r="116" spans="1:15" x14ac:dyDescent="0.3">
      <c r="A116" s="4" t="str">
        <f t="shared" si="1"/>
        <v>Rumen-19</v>
      </c>
      <c r="B116">
        <v>19</v>
      </c>
      <c r="C116" t="s">
        <v>0</v>
      </c>
      <c r="F116">
        <v>100</v>
      </c>
      <c r="H116">
        <v>0</v>
      </c>
      <c r="J116">
        <v>270</v>
      </c>
      <c r="K116">
        <v>4</v>
      </c>
      <c r="M116">
        <v>270</v>
      </c>
      <c r="N116">
        <v>4</v>
      </c>
      <c r="O116" t="s">
        <v>44</v>
      </c>
    </row>
    <row r="117" spans="1:15" x14ac:dyDescent="0.3">
      <c r="A117" s="4" t="str">
        <f t="shared" si="1"/>
        <v>Small Intestine-19</v>
      </c>
      <c r="B117">
        <v>19</v>
      </c>
      <c r="C117" t="s">
        <v>11</v>
      </c>
      <c r="F117">
        <v>50</v>
      </c>
      <c r="G117">
        <v>50</v>
      </c>
      <c r="J117">
        <v>5</v>
      </c>
      <c r="K117">
        <v>4</v>
      </c>
      <c r="M117">
        <v>200</v>
      </c>
      <c r="N117">
        <v>4</v>
      </c>
      <c r="O117" t="s">
        <v>44</v>
      </c>
    </row>
    <row r="118" spans="1:15" x14ac:dyDescent="0.3">
      <c r="A118" s="4" t="str">
        <f t="shared" si="1"/>
        <v>Large Intestine-19</v>
      </c>
      <c r="B118">
        <v>19</v>
      </c>
      <c r="C118" t="s">
        <v>12</v>
      </c>
      <c r="G118">
        <v>100</v>
      </c>
      <c r="J118">
        <v>5</v>
      </c>
      <c r="K118">
        <v>4</v>
      </c>
      <c r="M118">
        <v>300</v>
      </c>
      <c r="N118">
        <v>4</v>
      </c>
      <c r="O118" t="s">
        <v>44</v>
      </c>
    </row>
    <row r="119" spans="1:15" x14ac:dyDescent="0.3">
      <c r="A119" s="4" t="str">
        <f t="shared" si="1"/>
        <v>Rumen-20</v>
      </c>
      <c r="B119">
        <v>20</v>
      </c>
      <c r="C119" t="s">
        <v>0</v>
      </c>
      <c r="G119">
        <v>100</v>
      </c>
      <c r="H119">
        <v>0</v>
      </c>
      <c r="J119">
        <v>285</v>
      </c>
      <c r="K119">
        <v>4</v>
      </c>
      <c r="M119">
        <v>285</v>
      </c>
      <c r="N119">
        <v>4</v>
      </c>
      <c r="O119" t="s">
        <v>44</v>
      </c>
    </row>
    <row r="120" spans="1:15" x14ac:dyDescent="0.3">
      <c r="A120" s="4" t="str">
        <f t="shared" si="1"/>
        <v>Small Intestine-20</v>
      </c>
      <c r="B120">
        <v>20</v>
      </c>
      <c r="C120" t="s">
        <v>11</v>
      </c>
      <c r="G120">
        <v>100</v>
      </c>
      <c r="J120">
        <v>10</v>
      </c>
      <c r="K120">
        <v>20</v>
      </c>
      <c r="M120">
        <v>200</v>
      </c>
      <c r="N120">
        <v>20</v>
      </c>
      <c r="O120" t="s">
        <v>44</v>
      </c>
    </row>
    <row r="121" spans="1:15" x14ac:dyDescent="0.3">
      <c r="A121" s="4" t="str">
        <f t="shared" si="1"/>
        <v>Large Intestine-20</v>
      </c>
      <c r="B121">
        <v>20</v>
      </c>
      <c r="C121" t="s">
        <v>12</v>
      </c>
      <c r="G121">
        <v>100</v>
      </c>
      <c r="J121">
        <v>10</v>
      </c>
      <c r="K121">
        <v>20</v>
      </c>
      <c r="M121">
        <v>200</v>
      </c>
      <c r="N121">
        <v>20</v>
      </c>
      <c r="O121" t="s">
        <v>44</v>
      </c>
    </row>
    <row r="122" spans="1:15" x14ac:dyDescent="0.3">
      <c r="A122" s="4" t="str">
        <f t="shared" si="1"/>
        <v>Rumen-21</v>
      </c>
      <c r="B122">
        <v>21</v>
      </c>
      <c r="C122" t="s">
        <v>0</v>
      </c>
      <c r="G122">
        <v>100</v>
      </c>
      <c r="H122">
        <v>0</v>
      </c>
      <c r="J122">
        <v>240</v>
      </c>
      <c r="K122">
        <v>4</v>
      </c>
      <c r="M122">
        <v>240</v>
      </c>
      <c r="N122">
        <v>4</v>
      </c>
      <c r="O122" t="s">
        <v>44</v>
      </c>
    </row>
    <row r="123" spans="1:15" x14ac:dyDescent="0.3">
      <c r="A123" s="4" t="str">
        <f t="shared" si="1"/>
        <v>Small Intestine-21</v>
      </c>
      <c r="B123">
        <v>21</v>
      </c>
      <c r="C123" t="s">
        <v>11</v>
      </c>
      <c r="G123">
        <v>100</v>
      </c>
      <c r="J123">
        <v>5</v>
      </c>
      <c r="K123">
        <v>4</v>
      </c>
      <c r="M123">
        <v>300</v>
      </c>
      <c r="N123">
        <v>4</v>
      </c>
      <c r="O123" t="s">
        <v>44</v>
      </c>
    </row>
    <row r="124" spans="1:15" x14ac:dyDescent="0.3">
      <c r="A124" s="4" t="str">
        <f t="shared" si="1"/>
        <v>Large Intestine-21</v>
      </c>
      <c r="B124">
        <v>21</v>
      </c>
      <c r="C124" t="s">
        <v>12</v>
      </c>
      <c r="G124">
        <v>100</v>
      </c>
      <c r="J124">
        <v>1</v>
      </c>
      <c r="K124">
        <v>4</v>
      </c>
      <c r="M124">
        <v>280</v>
      </c>
      <c r="N124">
        <v>4</v>
      </c>
      <c r="O124" t="s">
        <v>44</v>
      </c>
    </row>
    <row r="125" spans="1:15" x14ac:dyDescent="0.3">
      <c r="A125" s="4" t="str">
        <f t="shared" si="1"/>
        <v>Rumen-22</v>
      </c>
      <c r="B125">
        <v>22</v>
      </c>
      <c r="C125" t="s">
        <v>0</v>
      </c>
      <c r="G125">
        <v>100</v>
      </c>
      <c r="J125">
        <v>2</v>
      </c>
      <c r="K125">
        <v>4</v>
      </c>
      <c r="M125">
        <v>270</v>
      </c>
      <c r="N125">
        <v>4</v>
      </c>
      <c r="O125" t="s">
        <v>44</v>
      </c>
    </row>
    <row r="126" spans="1:15" x14ac:dyDescent="0.3">
      <c r="A126" s="4" t="str">
        <f t="shared" si="1"/>
        <v>Small Intestine-22</v>
      </c>
      <c r="B126">
        <v>22</v>
      </c>
      <c r="C126" t="s">
        <v>11</v>
      </c>
      <c r="G126">
        <v>100</v>
      </c>
      <c r="J126">
        <v>20</v>
      </c>
      <c r="K126">
        <v>10</v>
      </c>
      <c r="M126">
        <v>300</v>
      </c>
      <c r="N126">
        <v>10</v>
      </c>
      <c r="O126" t="s">
        <v>44</v>
      </c>
    </row>
    <row r="127" spans="1:15" x14ac:dyDescent="0.3">
      <c r="A127" s="4" t="str">
        <f t="shared" si="1"/>
        <v>Large Intestine-22</v>
      </c>
      <c r="B127">
        <v>22</v>
      </c>
      <c r="C127" t="s">
        <v>12</v>
      </c>
      <c r="G127">
        <v>100</v>
      </c>
      <c r="J127">
        <v>2</v>
      </c>
      <c r="K127">
        <v>4</v>
      </c>
      <c r="M127">
        <v>200</v>
      </c>
      <c r="N127">
        <v>4</v>
      </c>
      <c r="O127" t="s">
        <v>44</v>
      </c>
    </row>
    <row r="128" spans="1:15" x14ac:dyDescent="0.3">
      <c r="A128" s="4" t="str">
        <f t="shared" si="1"/>
        <v>Rumen-1</v>
      </c>
      <c r="B128">
        <v>1</v>
      </c>
      <c r="C128" t="s">
        <v>0</v>
      </c>
      <c r="D128">
        <v>100</v>
      </c>
      <c r="E128">
        <v>0</v>
      </c>
      <c r="F128">
        <v>10</v>
      </c>
      <c r="G128">
        <v>90</v>
      </c>
      <c r="H128">
        <v>5</v>
      </c>
      <c r="I128">
        <v>0</v>
      </c>
      <c r="J128">
        <v>5</v>
      </c>
      <c r="K128">
        <v>0</v>
      </c>
      <c r="M128">
        <v>290</v>
      </c>
      <c r="N128">
        <v>10</v>
      </c>
      <c r="O128" t="s">
        <v>51</v>
      </c>
    </row>
    <row r="129" spans="1:15" x14ac:dyDescent="0.3">
      <c r="A129" s="4" t="str">
        <f t="shared" ref="A129:A190" si="2">_xlfn.CONCAT(C129,"-",B129)</f>
        <v>Small Intestine-1</v>
      </c>
      <c r="B129">
        <v>1</v>
      </c>
      <c r="C129" t="s">
        <v>11</v>
      </c>
      <c r="D129">
        <v>100</v>
      </c>
      <c r="E129">
        <v>0</v>
      </c>
      <c r="F129">
        <v>0</v>
      </c>
      <c r="G129">
        <v>100</v>
      </c>
      <c r="H129">
        <v>5</v>
      </c>
      <c r="I129">
        <v>0</v>
      </c>
      <c r="J129">
        <v>5</v>
      </c>
      <c r="K129">
        <v>0</v>
      </c>
      <c r="L129" t="s">
        <v>80</v>
      </c>
      <c r="M129">
        <v>300</v>
      </c>
      <c r="N129">
        <v>10</v>
      </c>
      <c r="O129" t="s">
        <v>51</v>
      </c>
    </row>
    <row r="130" spans="1:15" x14ac:dyDescent="0.3">
      <c r="A130" s="4" t="str">
        <f t="shared" si="2"/>
        <v>Large Intestine-1</v>
      </c>
      <c r="B130">
        <v>1</v>
      </c>
      <c r="C130" t="s">
        <v>12</v>
      </c>
      <c r="D130">
        <v>100</v>
      </c>
      <c r="E130">
        <v>0</v>
      </c>
      <c r="F130">
        <v>0</v>
      </c>
      <c r="G130">
        <v>100</v>
      </c>
      <c r="H130">
        <v>10</v>
      </c>
      <c r="I130">
        <v>0</v>
      </c>
      <c r="J130">
        <v>10</v>
      </c>
      <c r="K130">
        <v>0</v>
      </c>
      <c r="L130" t="s">
        <v>80</v>
      </c>
      <c r="M130">
        <v>300</v>
      </c>
      <c r="N130">
        <v>20</v>
      </c>
      <c r="O130" t="s">
        <v>51</v>
      </c>
    </row>
    <row r="131" spans="1:15" x14ac:dyDescent="0.3">
      <c r="A131" s="4" t="str">
        <f t="shared" si="2"/>
        <v>Rumen-2</v>
      </c>
      <c r="B131">
        <v>2</v>
      </c>
      <c r="C131" t="s">
        <v>0</v>
      </c>
      <c r="D131">
        <v>95</v>
      </c>
      <c r="E131">
        <v>0</v>
      </c>
      <c r="F131">
        <v>10</v>
      </c>
      <c r="G131">
        <v>85</v>
      </c>
      <c r="H131">
        <v>5</v>
      </c>
      <c r="I131">
        <v>0</v>
      </c>
      <c r="J131">
        <v>5</v>
      </c>
      <c r="K131">
        <v>0</v>
      </c>
      <c r="M131">
        <v>275</v>
      </c>
      <c r="N131">
        <v>10</v>
      </c>
      <c r="O131" t="s">
        <v>51</v>
      </c>
    </row>
    <row r="132" spans="1:15" x14ac:dyDescent="0.3">
      <c r="A132" s="4" t="str">
        <f t="shared" si="2"/>
        <v>Small Intestine-2</v>
      </c>
      <c r="B132">
        <v>2</v>
      </c>
      <c r="C132" t="s">
        <v>11</v>
      </c>
      <c r="D132">
        <v>100</v>
      </c>
      <c r="E132">
        <v>0</v>
      </c>
      <c r="F132">
        <v>0</v>
      </c>
      <c r="G132">
        <v>100</v>
      </c>
      <c r="H132">
        <v>10</v>
      </c>
      <c r="I132">
        <v>0</v>
      </c>
      <c r="J132">
        <v>10</v>
      </c>
      <c r="K132">
        <v>0</v>
      </c>
      <c r="L132" t="s">
        <v>81</v>
      </c>
      <c r="M132">
        <v>300</v>
      </c>
      <c r="N132">
        <v>20</v>
      </c>
      <c r="O132" t="s">
        <v>51</v>
      </c>
    </row>
    <row r="133" spans="1:15" x14ac:dyDescent="0.3">
      <c r="A133" s="4" t="str">
        <f t="shared" si="2"/>
        <v>Large Intestine-2</v>
      </c>
      <c r="B133">
        <v>2</v>
      </c>
      <c r="C133" t="s">
        <v>12</v>
      </c>
      <c r="D133">
        <v>100</v>
      </c>
      <c r="E133">
        <v>0</v>
      </c>
      <c r="F133">
        <v>0</v>
      </c>
      <c r="G133">
        <v>100</v>
      </c>
      <c r="H133">
        <v>10</v>
      </c>
      <c r="I133">
        <v>0</v>
      </c>
      <c r="J133">
        <v>10</v>
      </c>
      <c r="K133">
        <v>0</v>
      </c>
      <c r="M133">
        <v>300</v>
      </c>
      <c r="N133">
        <v>20</v>
      </c>
      <c r="O133" t="s">
        <v>51</v>
      </c>
    </row>
    <row r="134" spans="1:15" x14ac:dyDescent="0.3">
      <c r="A134" s="4" t="str">
        <f t="shared" si="2"/>
        <v>Rumen-3</v>
      </c>
      <c r="B134">
        <v>3</v>
      </c>
      <c r="C134" t="s">
        <v>0</v>
      </c>
      <c r="D134">
        <v>90</v>
      </c>
      <c r="E134">
        <v>0</v>
      </c>
      <c r="F134">
        <v>10</v>
      </c>
      <c r="G134">
        <v>80</v>
      </c>
      <c r="H134">
        <v>0</v>
      </c>
      <c r="I134">
        <v>0</v>
      </c>
      <c r="J134">
        <v>0</v>
      </c>
      <c r="K134">
        <v>0</v>
      </c>
      <c r="M134">
        <v>260</v>
      </c>
      <c r="N134">
        <v>0</v>
      </c>
      <c r="O134" t="s">
        <v>51</v>
      </c>
    </row>
    <row r="135" spans="1:15" x14ac:dyDescent="0.3">
      <c r="A135" s="4" t="str">
        <f t="shared" si="2"/>
        <v>Small Intestine-3</v>
      </c>
      <c r="B135">
        <v>3</v>
      </c>
      <c r="C135" t="s">
        <v>11</v>
      </c>
      <c r="D135">
        <v>100</v>
      </c>
      <c r="E135">
        <v>0</v>
      </c>
      <c r="F135">
        <v>0</v>
      </c>
      <c r="G135">
        <v>100</v>
      </c>
      <c r="H135">
        <v>10</v>
      </c>
      <c r="I135">
        <v>0</v>
      </c>
      <c r="J135">
        <v>5</v>
      </c>
      <c r="K135">
        <v>5</v>
      </c>
      <c r="M135">
        <v>300</v>
      </c>
      <c r="N135">
        <v>25</v>
      </c>
      <c r="O135" t="s">
        <v>51</v>
      </c>
    </row>
    <row r="136" spans="1:15" x14ac:dyDescent="0.3">
      <c r="A136" s="4" t="str">
        <f t="shared" si="2"/>
        <v>Large Intestine-3</v>
      </c>
      <c r="B136">
        <v>3</v>
      </c>
      <c r="C136" t="s">
        <v>12</v>
      </c>
      <c r="D136">
        <v>100</v>
      </c>
      <c r="E136">
        <v>0</v>
      </c>
      <c r="F136">
        <v>0</v>
      </c>
      <c r="G136">
        <v>100</v>
      </c>
      <c r="H136">
        <v>1</v>
      </c>
      <c r="I136">
        <v>0</v>
      </c>
      <c r="J136">
        <v>1</v>
      </c>
      <c r="K136">
        <v>0</v>
      </c>
      <c r="M136">
        <v>300</v>
      </c>
      <c r="N136">
        <v>2</v>
      </c>
      <c r="O136" t="s">
        <v>51</v>
      </c>
    </row>
    <row r="137" spans="1:15" x14ac:dyDescent="0.3">
      <c r="A137" s="4" t="str">
        <f t="shared" si="2"/>
        <v>Rumen-4</v>
      </c>
      <c r="B137">
        <v>4</v>
      </c>
      <c r="C137" t="s">
        <v>0</v>
      </c>
      <c r="D137">
        <v>100</v>
      </c>
      <c r="E137">
        <v>0</v>
      </c>
      <c r="F137">
        <v>10</v>
      </c>
      <c r="G137">
        <v>90</v>
      </c>
      <c r="H137">
        <v>1</v>
      </c>
      <c r="I137">
        <v>0</v>
      </c>
      <c r="J137">
        <v>1</v>
      </c>
      <c r="K137">
        <v>0</v>
      </c>
      <c r="L137" t="s">
        <v>82</v>
      </c>
      <c r="M137">
        <v>290</v>
      </c>
      <c r="N137">
        <v>2</v>
      </c>
      <c r="O137" t="s">
        <v>51</v>
      </c>
    </row>
    <row r="138" spans="1:15" x14ac:dyDescent="0.3">
      <c r="A138" s="4" t="str">
        <f t="shared" si="2"/>
        <v>Small Intestine-4</v>
      </c>
      <c r="B138">
        <v>4</v>
      </c>
      <c r="C138" t="s">
        <v>11</v>
      </c>
      <c r="D138">
        <v>100</v>
      </c>
      <c r="E138">
        <v>0</v>
      </c>
      <c r="F138">
        <v>0</v>
      </c>
      <c r="G138">
        <v>100</v>
      </c>
      <c r="H138">
        <v>10</v>
      </c>
      <c r="I138">
        <v>0</v>
      </c>
      <c r="J138">
        <v>5</v>
      </c>
      <c r="K138">
        <v>5</v>
      </c>
      <c r="L138" t="s">
        <v>81</v>
      </c>
      <c r="M138">
        <v>300</v>
      </c>
      <c r="N138">
        <v>25</v>
      </c>
      <c r="O138" t="s">
        <v>51</v>
      </c>
    </row>
    <row r="139" spans="1:15" x14ac:dyDescent="0.3">
      <c r="A139" s="4" t="str">
        <f t="shared" si="2"/>
        <v>Large Intestine-4</v>
      </c>
      <c r="B139">
        <v>4</v>
      </c>
      <c r="C139" t="s">
        <v>12</v>
      </c>
      <c r="D139">
        <v>100</v>
      </c>
      <c r="E139">
        <v>0</v>
      </c>
      <c r="F139">
        <v>0</v>
      </c>
      <c r="G139">
        <v>100</v>
      </c>
      <c r="H139">
        <v>10</v>
      </c>
      <c r="I139">
        <v>0</v>
      </c>
      <c r="J139">
        <v>10</v>
      </c>
      <c r="K139">
        <v>0</v>
      </c>
      <c r="L139" t="s">
        <v>80</v>
      </c>
      <c r="M139">
        <v>300</v>
      </c>
      <c r="N139">
        <v>20</v>
      </c>
      <c r="O139" t="s">
        <v>51</v>
      </c>
    </row>
    <row r="140" spans="1:15" x14ac:dyDescent="0.3">
      <c r="A140" s="4" t="str">
        <f t="shared" si="2"/>
        <v>Rumen-6</v>
      </c>
      <c r="B140">
        <v>6</v>
      </c>
      <c r="C140" t="s">
        <v>0</v>
      </c>
      <c r="D140">
        <v>100</v>
      </c>
      <c r="E140">
        <v>0</v>
      </c>
      <c r="F140">
        <v>0</v>
      </c>
      <c r="G140">
        <v>100</v>
      </c>
      <c r="H140">
        <v>5</v>
      </c>
      <c r="I140">
        <v>0</v>
      </c>
      <c r="J140">
        <v>0</v>
      </c>
      <c r="K140">
        <v>5</v>
      </c>
      <c r="L140" t="s">
        <v>82</v>
      </c>
      <c r="M140">
        <v>300</v>
      </c>
      <c r="N140">
        <v>15</v>
      </c>
      <c r="O140" t="s">
        <v>51</v>
      </c>
    </row>
    <row r="141" spans="1:15" x14ac:dyDescent="0.3">
      <c r="A141" s="4" t="str">
        <f t="shared" si="2"/>
        <v>Small Intestine-6</v>
      </c>
      <c r="B141">
        <v>6</v>
      </c>
      <c r="C141" t="s">
        <v>11</v>
      </c>
      <c r="D141">
        <v>100</v>
      </c>
      <c r="E141">
        <v>0</v>
      </c>
      <c r="F141">
        <v>0</v>
      </c>
      <c r="G141">
        <v>100</v>
      </c>
      <c r="H141">
        <v>15</v>
      </c>
      <c r="I141">
        <v>0</v>
      </c>
      <c r="J141">
        <v>10</v>
      </c>
      <c r="K141">
        <v>5</v>
      </c>
      <c r="L141" t="s">
        <v>80</v>
      </c>
      <c r="M141">
        <v>300</v>
      </c>
      <c r="N141">
        <v>35</v>
      </c>
      <c r="O141" t="s">
        <v>51</v>
      </c>
    </row>
    <row r="142" spans="1:15" x14ac:dyDescent="0.3">
      <c r="A142" s="4" t="str">
        <f t="shared" si="2"/>
        <v>Large Intestine-6</v>
      </c>
      <c r="B142">
        <v>6</v>
      </c>
      <c r="C142" t="s">
        <v>12</v>
      </c>
      <c r="D142">
        <v>100</v>
      </c>
      <c r="E142">
        <v>0</v>
      </c>
      <c r="F142">
        <v>0</v>
      </c>
      <c r="G142">
        <v>100</v>
      </c>
      <c r="H142">
        <v>5</v>
      </c>
      <c r="I142">
        <v>0</v>
      </c>
      <c r="J142">
        <v>0</v>
      </c>
      <c r="K142">
        <v>5</v>
      </c>
      <c r="M142">
        <v>300</v>
      </c>
      <c r="N142">
        <v>15</v>
      </c>
      <c r="O142" t="s">
        <v>51</v>
      </c>
    </row>
    <row r="143" spans="1:15" x14ac:dyDescent="0.3">
      <c r="A143" s="4" t="str">
        <f t="shared" si="2"/>
        <v>Rumen-7</v>
      </c>
      <c r="B143">
        <v>7</v>
      </c>
      <c r="C143" t="s">
        <v>0</v>
      </c>
      <c r="D143">
        <v>95</v>
      </c>
      <c r="E143">
        <v>0</v>
      </c>
      <c r="F143">
        <v>5</v>
      </c>
      <c r="G143">
        <v>90</v>
      </c>
      <c r="H143">
        <v>5</v>
      </c>
      <c r="I143">
        <v>0</v>
      </c>
      <c r="J143">
        <v>5</v>
      </c>
      <c r="K143">
        <v>0</v>
      </c>
      <c r="M143">
        <v>280</v>
      </c>
      <c r="N143">
        <v>10</v>
      </c>
      <c r="O143" t="s">
        <v>51</v>
      </c>
    </row>
    <row r="144" spans="1:15" x14ac:dyDescent="0.3">
      <c r="A144" s="4" t="str">
        <f t="shared" si="2"/>
        <v>Small Intestine-7</v>
      </c>
      <c r="B144">
        <v>7</v>
      </c>
      <c r="C144" t="s">
        <v>11</v>
      </c>
      <c r="D144">
        <v>100</v>
      </c>
      <c r="E144">
        <v>0</v>
      </c>
      <c r="F144">
        <v>0</v>
      </c>
      <c r="G144">
        <v>100</v>
      </c>
      <c r="H144">
        <v>40</v>
      </c>
      <c r="I144">
        <v>0</v>
      </c>
      <c r="J144">
        <v>30</v>
      </c>
      <c r="K144">
        <v>10</v>
      </c>
      <c r="M144">
        <v>300</v>
      </c>
      <c r="N144">
        <v>90</v>
      </c>
      <c r="O144" t="s">
        <v>51</v>
      </c>
    </row>
    <row r="145" spans="1:15" x14ac:dyDescent="0.3">
      <c r="A145" s="4" t="str">
        <f t="shared" si="2"/>
        <v>Large Intestine-7</v>
      </c>
      <c r="B145">
        <v>7</v>
      </c>
      <c r="C145" t="s">
        <v>12</v>
      </c>
      <c r="D145">
        <v>100</v>
      </c>
      <c r="E145">
        <v>0</v>
      </c>
      <c r="F145">
        <v>0</v>
      </c>
      <c r="G145">
        <v>100</v>
      </c>
      <c r="H145">
        <v>1</v>
      </c>
      <c r="I145">
        <v>0</v>
      </c>
      <c r="J145">
        <v>1</v>
      </c>
      <c r="K145">
        <v>0</v>
      </c>
      <c r="M145">
        <v>300</v>
      </c>
      <c r="N145">
        <v>2</v>
      </c>
      <c r="O145" t="s">
        <v>51</v>
      </c>
    </row>
    <row r="146" spans="1:15" x14ac:dyDescent="0.3">
      <c r="A146" s="4" t="str">
        <f t="shared" si="2"/>
        <v>Rumen-8</v>
      </c>
      <c r="B146">
        <v>8</v>
      </c>
      <c r="C146" t="s">
        <v>0</v>
      </c>
      <c r="D146">
        <v>95</v>
      </c>
      <c r="E146">
        <v>0</v>
      </c>
      <c r="F146">
        <v>5</v>
      </c>
      <c r="G146">
        <v>90</v>
      </c>
      <c r="H146">
        <v>5</v>
      </c>
      <c r="I146">
        <v>0</v>
      </c>
      <c r="J146">
        <v>5</v>
      </c>
      <c r="K146">
        <v>0</v>
      </c>
      <c r="M146">
        <v>280</v>
      </c>
      <c r="N146">
        <v>10</v>
      </c>
      <c r="O146" t="s">
        <v>51</v>
      </c>
    </row>
    <row r="147" spans="1:15" x14ac:dyDescent="0.3">
      <c r="A147" s="4" t="str">
        <f t="shared" si="2"/>
        <v>Small Intestine-8</v>
      </c>
      <c r="B147">
        <v>8</v>
      </c>
      <c r="C147" t="s">
        <v>11</v>
      </c>
      <c r="D147">
        <v>100</v>
      </c>
      <c r="E147">
        <v>0</v>
      </c>
      <c r="F147">
        <v>0</v>
      </c>
      <c r="G147">
        <v>100</v>
      </c>
      <c r="H147">
        <v>5</v>
      </c>
      <c r="I147">
        <v>0</v>
      </c>
      <c r="J147">
        <v>5</v>
      </c>
      <c r="K147">
        <v>0</v>
      </c>
      <c r="L147" t="s">
        <v>80</v>
      </c>
      <c r="M147">
        <v>300</v>
      </c>
      <c r="N147">
        <v>10</v>
      </c>
      <c r="O147" t="s">
        <v>51</v>
      </c>
    </row>
    <row r="148" spans="1:15" x14ac:dyDescent="0.3">
      <c r="A148" s="4" t="str">
        <f t="shared" si="2"/>
        <v>Large Intestine-8</v>
      </c>
      <c r="B148">
        <v>8</v>
      </c>
      <c r="C148" t="s">
        <v>12</v>
      </c>
      <c r="D148">
        <v>100</v>
      </c>
      <c r="E148">
        <v>0</v>
      </c>
      <c r="F148">
        <v>0</v>
      </c>
      <c r="G148">
        <v>100</v>
      </c>
      <c r="H148">
        <v>40</v>
      </c>
      <c r="I148">
        <v>0</v>
      </c>
      <c r="J148">
        <v>30</v>
      </c>
      <c r="K148">
        <v>10</v>
      </c>
      <c r="M148">
        <v>300</v>
      </c>
      <c r="N148">
        <v>90</v>
      </c>
      <c r="O148" t="s">
        <v>51</v>
      </c>
    </row>
    <row r="149" spans="1:15" x14ac:dyDescent="0.3">
      <c r="A149" s="4" t="str">
        <f t="shared" si="2"/>
        <v>Rumen-9</v>
      </c>
      <c r="B149">
        <v>9</v>
      </c>
      <c r="C149" t="s">
        <v>0</v>
      </c>
      <c r="D149">
        <v>95</v>
      </c>
      <c r="E149">
        <v>0</v>
      </c>
      <c r="F149">
        <v>5</v>
      </c>
      <c r="G149">
        <v>90</v>
      </c>
      <c r="H149">
        <v>15</v>
      </c>
      <c r="I149">
        <v>0</v>
      </c>
      <c r="J149">
        <v>5</v>
      </c>
      <c r="K149">
        <v>10</v>
      </c>
      <c r="M149">
        <v>280</v>
      </c>
      <c r="N149">
        <v>40</v>
      </c>
      <c r="O149" t="s">
        <v>51</v>
      </c>
    </row>
    <row r="150" spans="1:15" x14ac:dyDescent="0.3">
      <c r="A150" s="4" t="str">
        <f t="shared" si="2"/>
        <v>Small Intestine-9</v>
      </c>
      <c r="B150">
        <v>9</v>
      </c>
      <c r="C150" t="s">
        <v>11</v>
      </c>
      <c r="D150">
        <v>100</v>
      </c>
      <c r="E150">
        <v>0</v>
      </c>
      <c r="F150">
        <v>0</v>
      </c>
      <c r="G150">
        <v>100</v>
      </c>
      <c r="H150">
        <v>10</v>
      </c>
      <c r="I150">
        <v>0</v>
      </c>
      <c r="J150">
        <v>5</v>
      </c>
      <c r="K150">
        <v>5</v>
      </c>
      <c r="L150" t="s">
        <v>81</v>
      </c>
      <c r="M150">
        <v>300</v>
      </c>
      <c r="N150">
        <v>25</v>
      </c>
      <c r="O150" t="s">
        <v>51</v>
      </c>
    </row>
    <row r="151" spans="1:15" x14ac:dyDescent="0.3">
      <c r="A151" s="4" t="str">
        <f t="shared" si="2"/>
        <v>Large Intestine-9</v>
      </c>
      <c r="B151">
        <v>9</v>
      </c>
      <c r="C151" t="s">
        <v>12</v>
      </c>
      <c r="D151">
        <v>100</v>
      </c>
      <c r="E151">
        <v>0</v>
      </c>
      <c r="F151">
        <v>0</v>
      </c>
      <c r="G151">
        <v>100</v>
      </c>
      <c r="H151">
        <v>40</v>
      </c>
      <c r="I151">
        <v>0</v>
      </c>
      <c r="J151">
        <v>40</v>
      </c>
      <c r="K151">
        <v>0</v>
      </c>
      <c r="M151">
        <v>300</v>
      </c>
      <c r="N151">
        <v>80</v>
      </c>
      <c r="O151" t="s">
        <v>51</v>
      </c>
    </row>
    <row r="152" spans="1:15" x14ac:dyDescent="0.3">
      <c r="A152" s="4" t="str">
        <f t="shared" si="2"/>
        <v>Rumen-10</v>
      </c>
      <c r="B152">
        <v>10</v>
      </c>
      <c r="C152" t="s">
        <v>0</v>
      </c>
      <c r="D152">
        <v>95</v>
      </c>
      <c r="E152">
        <v>0</v>
      </c>
      <c r="F152">
        <v>0</v>
      </c>
      <c r="G152">
        <v>95</v>
      </c>
      <c r="H152">
        <v>5</v>
      </c>
      <c r="I152">
        <v>0</v>
      </c>
      <c r="J152">
        <v>5</v>
      </c>
      <c r="K152">
        <v>0</v>
      </c>
      <c r="M152">
        <v>285</v>
      </c>
      <c r="N152">
        <v>10</v>
      </c>
      <c r="O152" t="s">
        <v>51</v>
      </c>
    </row>
    <row r="153" spans="1:15" x14ac:dyDescent="0.3">
      <c r="A153" s="4" t="str">
        <f t="shared" si="2"/>
        <v>Small Intestine-10</v>
      </c>
      <c r="B153">
        <v>10</v>
      </c>
      <c r="C153" t="s">
        <v>11</v>
      </c>
      <c r="D153">
        <v>100</v>
      </c>
      <c r="E153">
        <v>0</v>
      </c>
      <c r="F153">
        <v>0</v>
      </c>
      <c r="G153">
        <v>100</v>
      </c>
      <c r="H153">
        <v>40</v>
      </c>
      <c r="I153">
        <v>0</v>
      </c>
      <c r="J153">
        <v>20</v>
      </c>
      <c r="K153">
        <v>20</v>
      </c>
      <c r="M153">
        <v>300</v>
      </c>
      <c r="N153">
        <v>100</v>
      </c>
      <c r="O153" t="s">
        <v>51</v>
      </c>
    </row>
    <row r="154" spans="1:15" x14ac:dyDescent="0.3">
      <c r="A154" s="4" t="str">
        <f t="shared" si="2"/>
        <v>Large Intestine-10</v>
      </c>
      <c r="B154">
        <v>10</v>
      </c>
      <c r="C154" t="s">
        <v>12</v>
      </c>
      <c r="D154">
        <v>100</v>
      </c>
      <c r="E154">
        <v>0</v>
      </c>
      <c r="F154">
        <v>0</v>
      </c>
      <c r="G154">
        <v>100</v>
      </c>
      <c r="H154">
        <v>10</v>
      </c>
      <c r="I154">
        <v>0</v>
      </c>
      <c r="J154">
        <v>10</v>
      </c>
      <c r="K154">
        <v>0</v>
      </c>
      <c r="M154">
        <v>300</v>
      </c>
      <c r="N154">
        <v>20</v>
      </c>
      <c r="O154" t="s">
        <v>51</v>
      </c>
    </row>
    <row r="155" spans="1:15" x14ac:dyDescent="0.3">
      <c r="A155" s="4" t="str">
        <f t="shared" si="2"/>
        <v>Rumen-11</v>
      </c>
      <c r="B155">
        <v>11</v>
      </c>
      <c r="C155" t="s">
        <v>0</v>
      </c>
      <c r="D155">
        <v>100</v>
      </c>
      <c r="E155">
        <v>0</v>
      </c>
      <c r="F155">
        <v>10</v>
      </c>
      <c r="G155">
        <v>90</v>
      </c>
      <c r="H155">
        <v>5</v>
      </c>
      <c r="I155">
        <v>0</v>
      </c>
      <c r="J155">
        <v>5</v>
      </c>
      <c r="K155">
        <v>0</v>
      </c>
      <c r="M155">
        <v>290</v>
      </c>
      <c r="N155">
        <v>10</v>
      </c>
      <c r="O155" t="s">
        <v>51</v>
      </c>
    </row>
    <row r="156" spans="1:15" x14ac:dyDescent="0.3">
      <c r="A156" s="4" t="str">
        <f t="shared" si="2"/>
        <v>Small Intestine-11</v>
      </c>
      <c r="B156">
        <v>11</v>
      </c>
      <c r="C156" t="s">
        <v>11</v>
      </c>
      <c r="D156">
        <v>100</v>
      </c>
      <c r="E156">
        <v>0</v>
      </c>
      <c r="F156">
        <v>0</v>
      </c>
      <c r="G156">
        <v>100</v>
      </c>
      <c r="H156">
        <v>10</v>
      </c>
      <c r="I156">
        <v>0</v>
      </c>
      <c r="J156">
        <v>10</v>
      </c>
      <c r="K156">
        <v>0</v>
      </c>
      <c r="L156" t="s">
        <v>83</v>
      </c>
      <c r="M156">
        <v>300</v>
      </c>
      <c r="N156">
        <v>20</v>
      </c>
      <c r="O156" t="s">
        <v>51</v>
      </c>
    </row>
    <row r="157" spans="1:15" x14ac:dyDescent="0.3">
      <c r="A157" s="4" t="str">
        <f t="shared" si="2"/>
        <v>Large Intestine-11</v>
      </c>
      <c r="B157">
        <v>11</v>
      </c>
      <c r="C157" t="s">
        <v>12</v>
      </c>
      <c r="D157">
        <v>100</v>
      </c>
      <c r="E157">
        <v>0</v>
      </c>
      <c r="F157">
        <v>0</v>
      </c>
      <c r="G157">
        <v>100</v>
      </c>
      <c r="H157">
        <v>10</v>
      </c>
      <c r="I157">
        <v>0</v>
      </c>
      <c r="J157">
        <v>5</v>
      </c>
      <c r="K157">
        <v>5</v>
      </c>
      <c r="M157">
        <v>300</v>
      </c>
      <c r="N157">
        <v>25</v>
      </c>
      <c r="O157" t="s">
        <v>51</v>
      </c>
    </row>
    <row r="158" spans="1:15" x14ac:dyDescent="0.3">
      <c r="A158" s="4" t="str">
        <f t="shared" si="2"/>
        <v>Rumen-12</v>
      </c>
      <c r="B158">
        <v>12</v>
      </c>
      <c r="C158" t="s">
        <v>0</v>
      </c>
      <c r="D158">
        <v>95</v>
      </c>
      <c r="E158">
        <v>0</v>
      </c>
      <c r="F158">
        <v>5</v>
      </c>
      <c r="G158">
        <v>90</v>
      </c>
      <c r="H158">
        <v>1</v>
      </c>
      <c r="I158">
        <v>0</v>
      </c>
      <c r="J158">
        <v>0</v>
      </c>
      <c r="K158">
        <v>1</v>
      </c>
      <c r="M158">
        <v>280</v>
      </c>
      <c r="N158">
        <v>3</v>
      </c>
      <c r="O158" t="s">
        <v>51</v>
      </c>
    </row>
    <row r="159" spans="1:15" x14ac:dyDescent="0.3">
      <c r="A159" s="4" t="str">
        <f t="shared" si="2"/>
        <v>Small Intestine-12</v>
      </c>
      <c r="B159">
        <v>12</v>
      </c>
      <c r="C159" t="s">
        <v>11</v>
      </c>
      <c r="D159">
        <v>100</v>
      </c>
      <c r="E159">
        <v>0</v>
      </c>
      <c r="F159">
        <v>0</v>
      </c>
      <c r="G159">
        <v>100</v>
      </c>
      <c r="H159">
        <v>20</v>
      </c>
      <c r="I159">
        <v>0</v>
      </c>
      <c r="J159">
        <v>10</v>
      </c>
      <c r="K159">
        <v>10</v>
      </c>
      <c r="L159" t="s">
        <v>81</v>
      </c>
      <c r="M159">
        <v>300</v>
      </c>
      <c r="N159">
        <v>50</v>
      </c>
      <c r="O159" t="s">
        <v>51</v>
      </c>
    </row>
    <row r="160" spans="1:15" x14ac:dyDescent="0.3">
      <c r="A160" s="4" t="str">
        <f t="shared" si="2"/>
        <v>Large Intestine-12</v>
      </c>
      <c r="B160">
        <v>12</v>
      </c>
      <c r="C160" t="s">
        <v>12</v>
      </c>
      <c r="D160">
        <v>100</v>
      </c>
      <c r="E160">
        <v>0</v>
      </c>
      <c r="F160">
        <v>0</v>
      </c>
      <c r="G160">
        <v>100</v>
      </c>
      <c r="H160">
        <v>5</v>
      </c>
      <c r="I160">
        <v>0</v>
      </c>
      <c r="J160">
        <v>5</v>
      </c>
      <c r="K160">
        <v>0</v>
      </c>
      <c r="L160" t="s">
        <v>84</v>
      </c>
      <c r="M160">
        <v>300</v>
      </c>
      <c r="N160">
        <v>10</v>
      </c>
      <c r="O160" t="s">
        <v>51</v>
      </c>
    </row>
    <row r="161" spans="1:15" x14ac:dyDescent="0.3">
      <c r="A161" s="4" t="str">
        <f t="shared" si="2"/>
        <v>Rumen-13</v>
      </c>
      <c r="B161">
        <v>13</v>
      </c>
      <c r="C161" t="s">
        <v>0</v>
      </c>
      <c r="D161">
        <v>95</v>
      </c>
      <c r="E161">
        <v>0</v>
      </c>
      <c r="F161">
        <v>0</v>
      </c>
      <c r="G161">
        <v>95</v>
      </c>
      <c r="H161">
        <v>5</v>
      </c>
      <c r="I161">
        <v>0</v>
      </c>
      <c r="J161">
        <v>5</v>
      </c>
      <c r="K161">
        <v>0</v>
      </c>
      <c r="M161">
        <v>285</v>
      </c>
      <c r="N161">
        <v>10</v>
      </c>
      <c r="O161" t="s">
        <v>51</v>
      </c>
    </row>
    <row r="162" spans="1:15" x14ac:dyDescent="0.3">
      <c r="A162" s="4" t="str">
        <f t="shared" si="2"/>
        <v>Small Intestine-13</v>
      </c>
      <c r="B162">
        <v>13</v>
      </c>
      <c r="C162" t="s">
        <v>11</v>
      </c>
      <c r="D162">
        <v>100</v>
      </c>
      <c r="E162">
        <v>0</v>
      </c>
      <c r="F162">
        <v>0</v>
      </c>
      <c r="G162">
        <v>100</v>
      </c>
      <c r="H162">
        <v>5</v>
      </c>
      <c r="I162">
        <v>0</v>
      </c>
      <c r="J162">
        <v>5</v>
      </c>
      <c r="K162">
        <v>0</v>
      </c>
      <c r="L162" t="s">
        <v>80</v>
      </c>
      <c r="M162">
        <v>300</v>
      </c>
      <c r="N162">
        <v>10</v>
      </c>
      <c r="O162" t="s">
        <v>51</v>
      </c>
    </row>
    <row r="163" spans="1:15" x14ac:dyDescent="0.3">
      <c r="A163" s="4" t="str">
        <f t="shared" si="2"/>
        <v>Large Intestine-13</v>
      </c>
      <c r="B163">
        <v>13</v>
      </c>
      <c r="C163" t="s">
        <v>12</v>
      </c>
      <c r="D163">
        <v>100</v>
      </c>
      <c r="E163">
        <v>0</v>
      </c>
      <c r="F163">
        <v>0</v>
      </c>
      <c r="G163">
        <v>100</v>
      </c>
      <c r="H163">
        <v>10</v>
      </c>
      <c r="I163">
        <v>0</v>
      </c>
      <c r="J163">
        <v>10</v>
      </c>
      <c r="K163">
        <v>0</v>
      </c>
      <c r="M163">
        <v>300</v>
      </c>
      <c r="N163">
        <v>20</v>
      </c>
      <c r="O163" t="s">
        <v>51</v>
      </c>
    </row>
    <row r="164" spans="1:15" x14ac:dyDescent="0.3">
      <c r="A164" s="4" t="str">
        <f t="shared" si="2"/>
        <v>Rumen-14</v>
      </c>
      <c r="B164">
        <v>14</v>
      </c>
      <c r="C164" t="s">
        <v>0</v>
      </c>
      <c r="D164">
        <v>95</v>
      </c>
      <c r="E164">
        <v>0</v>
      </c>
      <c r="F164">
        <v>0</v>
      </c>
      <c r="G164">
        <v>95</v>
      </c>
      <c r="H164">
        <v>5</v>
      </c>
      <c r="I164">
        <v>0</v>
      </c>
      <c r="J164">
        <v>5</v>
      </c>
      <c r="K164">
        <v>0</v>
      </c>
      <c r="M164">
        <v>285</v>
      </c>
      <c r="N164">
        <v>10</v>
      </c>
      <c r="O164" t="s">
        <v>51</v>
      </c>
    </row>
    <row r="165" spans="1:15" x14ac:dyDescent="0.3">
      <c r="A165" s="4" t="str">
        <f t="shared" si="2"/>
        <v>Small Intestine-14</v>
      </c>
      <c r="B165">
        <v>14</v>
      </c>
      <c r="C165" t="s">
        <v>11</v>
      </c>
      <c r="D165">
        <v>100</v>
      </c>
      <c r="E165">
        <v>0</v>
      </c>
      <c r="F165">
        <v>0</v>
      </c>
      <c r="G165">
        <v>100</v>
      </c>
      <c r="H165">
        <v>5</v>
      </c>
      <c r="I165">
        <v>0</v>
      </c>
      <c r="J165">
        <v>0</v>
      </c>
      <c r="K165">
        <v>5</v>
      </c>
      <c r="M165">
        <v>300</v>
      </c>
      <c r="N165">
        <v>15</v>
      </c>
      <c r="O165" t="s">
        <v>51</v>
      </c>
    </row>
    <row r="166" spans="1:15" x14ac:dyDescent="0.3">
      <c r="A166" s="4" t="str">
        <f t="shared" si="2"/>
        <v>Large Intestine-14</v>
      </c>
      <c r="B166">
        <v>14</v>
      </c>
      <c r="C166" t="s">
        <v>12</v>
      </c>
      <c r="D166">
        <v>100</v>
      </c>
      <c r="E166">
        <v>0</v>
      </c>
      <c r="F166">
        <v>0</v>
      </c>
      <c r="G166">
        <v>100</v>
      </c>
      <c r="H166">
        <v>10</v>
      </c>
      <c r="I166">
        <v>0</v>
      </c>
      <c r="J166">
        <v>10</v>
      </c>
      <c r="K166">
        <v>0</v>
      </c>
      <c r="M166">
        <v>300</v>
      </c>
      <c r="N166">
        <v>20</v>
      </c>
      <c r="O166" t="s">
        <v>51</v>
      </c>
    </row>
    <row r="167" spans="1:15" x14ac:dyDescent="0.3">
      <c r="A167" s="4" t="str">
        <f t="shared" si="2"/>
        <v>Rumen-15</v>
      </c>
      <c r="B167">
        <v>15</v>
      </c>
      <c r="C167" t="s">
        <v>0</v>
      </c>
      <c r="D167">
        <v>95</v>
      </c>
      <c r="E167">
        <v>0</v>
      </c>
      <c r="F167">
        <v>60</v>
      </c>
      <c r="G167">
        <v>35</v>
      </c>
      <c r="H167">
        <v>5</v>
      </c>
      <c r="I167">
        <v>0</v>
      </c>
      <c r="J167">
        <v>5</v>
      </c>
      <c r="K167">
        <v>0</v>
      </c>
      <c r="M167">
        <v>225</v>
      </c>
      <c r="N167">
        <v>10</v>
      </c>
      <c r="O167" t="s">
        <v>51</v>
      </c>
    </row>
    <row r="168" spans="1:15" x14ac:dyDescent="0.3">
      <c r="A168" s="4" t="str">
        <f t="shared" si="2"/>
        <v>Small Intestine-15</v>
      </c>
      <c r="B168">
        <v>15</v>
      </c>
      <c r="C168" t="s">
        <v>11</v>
      </c>
      <c r="D168">
        <v>100</v>
      </c>
      <c r="E168">
        <v>0</v>
      </c>
      <c r="F168">
        <v>0</v>
      </c>
      <c r="G168">
        <v>100</v>
      </c>
      <c r="H168">
        <v>30</v>
      </c>
      <c r="I168">
        <v>0</v>
      </c>
      <c r="J168">
        <v>20</v>
      </c>
      <c r="K168">
        <v>10</v>
      </c>
      <c r="M168">
        <v>300</v>
      </c>
      <c r="N168">
        <v>70</v>
      </c>
      <c r="O168" t="s">
        <v>51</v>
      </c>
    </row>
    <row r="169" spans="1:15" x14ac:dyDescent="0.3">
      <c r="A169" s="4" t="str">
        <f t="shared" si="2"/>
        <v>Large Intestine-15</v>
      </c>
      <c r="B169">
        <v>15</v>
      </c>
      <c r="C169" t="s">
        <v>12</v>
      </c>
      <c r="D169">
        <v>100</v>
      </c>
      <c r="E169">
        <v>0</v>
      </c>
      <c r="F169">
        <v>0</v>
      </c>
      <c r="G169">
        <v>100</v>
      </c>
      <c r="H169">
        <v>30</v>
      </c>
      <c r="I169">
        <v>0</v>
      </c>
      <c r="J169">
        <v>25</v>
      </c>
      <c r="K169">
        <v>5</v>
      </c>
      <c r="M169">
        <v>300</v>
      </c>
      <c r="N169">
        <v>65</v>
      </c>
      <c r="O169" t="s">
        <v>51</v>
      </c>
    </row>
    <row r="170" spans="1:15" x14ac:dyDescent="0.3">
      <c r="A170" s="4" t="str">
        <f t="shared" si="2"/>
        <v>Rumen-16</v>
      </c>
      <c r="B170">
        <v>16</v>
      </c>
      <c r="C170" t="s">
        <v>0</v>
      </c>
      <c r="D170">
        <v>85</v>
      </c>
      <c r="E170">
        <v>0</v>
      </c>
      <c r="F170">
        <v>10</v>
      </c>
      <c r="G170">
        <v>75</v>
      </c>
      <c r="H170">
        <v>5</v>
      </c>
      <c r="I170">
        <v>0</v>
      </c>
      <c r="J170">
        <v>5</v>
      </c>
      <c r="K170">
        <v>0</v>
      </c>
      <c r="M170">
        <v>245</v>
      </c>
      <c r="N170">
        <v>10</v>
      </c>
      <c r="O170" t="s">
        <v>51</v>
      </c>
    </row>
    <row r="171" spans="1:15" x14ac:dyDescent="0.3">
      <c r="A171" s="4" t="str">
        <f t="shared" si="2"/>
        <v>Small Intestine-16</v>
      </c>
      <c r="B171">
        <v>16</v>
      </c>
      <c r="C171" t="s">
        <v>11</v>
      </c>
      <c r="D171">
        <v>100</v>
      </c>
      <c r="E171">
        <v>0</v>
      </c>
      <c r="F171">
        <v>0</v>
      </c>
      <c r="G171">
        <v>100</v>
      </c>
      <c r="H171">
        <v>10</v>
      </c>
      <c r="I171">
        <v>0</v>
      </c>
      <c r="J171">
        <v>0</v>
      </c>
      <c r="K171">
        <v>10</v>
      </c>
      <c r="L171" t="s">
        <v>80</v>
      </c>
      <c r="M171">
        <v>300</v>
      </c>
      <c r="N171">
        <v>30</v>
      </c>
      <c r="O171" t="s">
        <v>51</v>
      </c>
    </row>
    <row r="172" spans="1:15" x14ac:dyDescent="0.3">
      <c r="A172" s="4" t="str">
        <f t="shared" si="2"/>
        <v>Large Intestine-16</v>
      </c>
      <c r="B172">
        <v>16</v>
      </c>
      <c r="C172" t="s">
        <v>12</v>
      </c>
      <c r="D172">
        <v>100</v>
      </c>
      <c r="E172">
        <v>0</v>
      </c>
      <c r="F172">
        <v>0</v>
      </c>
      <c r="G172">
        <v>100</v>
      </c>
      <c r="H172">
        <v>5</v>
      </c>
      <c r="I172">
        <v>0</v>
      </c>
      <c r="J172">
        <v>5</v>
      </c>
      <c r="K172">
        <v>0</v>
      </c>
      <c r="L172" t="s">
        <v>80</v>
      </c>
      <c r="M172">
        <v>300</v>
      </c>
      <c r="N172">
        <v>10</v>
      </c>
      <c r="O172" t="s">
        <v>51</v>
      </c>
    </row>
    <row r="173" spans="1:15" x14ac:dyDescent="0.3">
      <c r="A173" s="4" t="str">
        <f t="shared" si="2"/>
        <v>Rumen-17</v>
      </c>
      <c r="B173">
        <v>17</v>
      </c>
      <c r="C173" t="s">
        <v>0</v>
      </c>
      <c r="D173">
        <v>100</v>
      </c>
      <c r="E173">
        <v>0</v>
      </c>
      <c r="F173">
        <v>0</v>
      </c>
      <c r="G173">
        <v>100</v>
      </c>
      <c r="H173">
        <v>0</v>
      </c>
      <c r="I173">
        <v>0</v>
      </c>
      <c r="J173">
        <v>0</v>
      </c>
      <c r="K173">
        <v>0</v>
      </c>
      <c r="L173" t="s">
        <v>85</v>
      </c>
      <c r="M173">
        <v>300</v>
      </c>
      <c r="N173">
        <v>0</v>
      </c>
      <c r="O173" t="s">
        <v>51</v>
      </c>
    </row>
    <row r="174" spans="1:15" x14ac:dyDescent="0.3">
      <c r="A174" s="4" t="str">
        <f t="shared" si="2"/>
        <v>Small Intestine-17</v>
      </c>
      <c r="B174">
        <v>17</v>
      </c>
      <c r="C174" t="s">
        <v>11</v>
      </c>
      <c r="D174">
        <v>100</v>
      </c>
      <c r="E174">
        <v>0</v>
      </c>
      <c r="F174">
        <v>0</v>
      </c>
      <c r="G174">
        <v>100</v>
      </c>
      <c r="H174">
        <v>5</v>
      </c>
      <c r="I174">
        <v>0</v>
      </c>
      <c r="J174">
        <v>0</v>
      </c>
      <c r="K174">
        <v>5</v>
      </c>
      <c r="M174">
        <v>300</v>
      </c>
      <c r="N174">
        <v>15</v>
      </c>
      <c r="O174" t="s">
        <v>51</v>
      </c>
    </row>
    <row r="175" spans="1:15" x14ac:dyDescent="0.3">
      <c r="A175" s="4" t="str">
        <f t="shared" si="2"/>
        <v>Large Intestine-17</v>
      </c>
      <c r="B175">
        <v>17</v>
      </c>
      <c r="C175" t="s">
        <v>12</v>
      </c>
      <c r="D175">
        <v>100</v>
      </c>
      <c r="E175">
        <v>0</v>
      </c>
      <c r="F175">
        <v>0</v>
      </c>
      <c r="G175">
        <v>100</v>
      </c>
      <c r="H175">
        <v>20</v>
      </c>
      <c r="I175">
        <v>0</v>
      </c>
      <c r="J175">
        <v>5</v>
      </c>
      <c r="K175">
        <v>15</v>
      </c>
      <c r="M175">
        <v>300</v>
      </c>
      <c r="N175">
        <v>55</v>
      </c>
      <c r="O175" t="s">
        <v>51</v>
      </c>
    </row>
    <row r="176" spans="1:15" x14ac:dyDescent="0.3">
      <c r="A176" s="4" t="str">
        <f t="shared" si="2"/>
        <v>Rumen-18</v>
      </c>
      <c r="B176">
        <v>18</v>
      </c>
      <c r="C176" t="s">
        <v>0</v>
      </c>
      <c r="D176">
        <v>95</v>
      </c>
      <c r="E176">
        <v>10</v>
      </c>
      <c r="F176">
        <v>0</v>
      </c>
      <c r="G176">
        <v>85</v>
      </c>
      <c r="H176">
        <v>5</v>
      </c>
      <c r="I176">
        <v>0</v>
      </c>
      <c r="J176">
        <v>0</v>
      </c>
      <c r="K176">
        <v>5</v>
      </c>
      <c r="L176" t="s">
        <v>86</v>
      </c>
      <c r="M176">
        <v>265</v>
      </c>
      <c r="N176">
        <v>15</v>
      </c>
      <c r="O176" t="s">
        <v>51</v>
      </c>
    </row>
    <row r="177" spans="1:15" x14ac:dyDescent="0.3">
      <c r="A177" s="4" t="str">
        <f t="shared" si="2"/>
        <v>Small Intestine-18</v>
      </c>
      <c r="B177">
        <v>18</v>
      </c>
      <c r="C177" t="s">
        <v>11</v>
      </c>
      <c r="D177">
        <v>100</v>
      </c>
      <c r="E177">
        <v>0</v>
      </c>
      <c r="F177">
        <v>0</v>
      </c>
      <c r="G177">
        <v>100</v>
      </c>
      <c r="H177">
        <v>40</v>
      </c>
      <c r="I177">
        <v>10</v>
      </c>
      <c r="J177">
        <v>20</v>
      </c>
      <c r="K177">
        <v>10</v>
      </c>
      <c r="L177" t="s">
        <v>81</v>
      </c>
      <c r="M177">
        <v>300</v>
      </c>
      <c r="N177">
        <v>80</v>
      </c>
      <c r="O177" t="s">
        <v>51</v>
      </c>
    </row>
    <row r="178" spans="1:15" x14ac:dyDescent="0.3">
      <c r="A178" s="4" t="str">
        <f t="shared" si="2"/>
        <v>Large Intestine-18</v>
      </c>
      <c r="B178">
        <v>18</v>
      </c>
      <c r="C178" t="s">
        <v>12</v>
      </c>
      <c r="D178">
        <v>100</v>
      </c>
      <c r="E178">
        <v>0</v>
      </c>
      <c r="F178">
        <v>0</v>
      </c>
      <c r="G178">
        <v>100</v>
      </c>
      <c r="H178">
        <v>20</v>
      </c>
      <c r="I178">
        <v>0</v>
      </c>
      <c r="J178">
        <v>5</v>
      </c>
      <c r="K178">
        <v>15</v>
      </c>
      <c r="M178">
        <v>300</v>
      </c>
      <c r="N178">
        <v>55</v>
      </c>
      <c r="O178" t="s">
        <v>51</v>
      </c>
    </row>
    <row r="179" spans="1:15" x14ac:dyDescent="0.3">
      <c r="A179" s="4" t="str">
        <f t="shared" si="2"/>
        <v>Rumen-19</v>
      </c>
      <c r="B179">
        <v>19</v>
      </c>
      <c r="C179" t="s">
        <v>0</v>
      </c>
      <c r="D179">
        <v>95</v>
      </c>
      <c r="E179">
        <v>40</v>
      </c>
      <c r="F179">
        <v>30</v>
      </c>
      <c r="G179">
        <v>25</v>
      </c>
      <c r="H179">
        <v>5</v>
      </c>
      <c r="I179">
        <v>0</v>
      </c>
      <c r="J179">
        <v>5</v>
      </c>
      <c r="K179">
        <v>0</v>
      </c>
      <c r="L179" t="s">
        <v>86</v>
      </c>
      <c r="M179">
        <v>175</v>
      </c>
      <c r="N179">
        <v>10</v>
      </c>
      <c r="O179" t="s">
        <v>51</v>
      </c>
    </row>
    <row r="180" spans="1:15" x14ac:dyDescent="0.3">
      <c r="A180" s="4" t="str">
        <f t="shared" si="2"/>
        <v>Small Intestine-19</v>
      </c>
      <c r="B180">
        <v>19</v>
      </c>
      <c r="C180" t="s">
        <v>11</v>
      </c>
      <c r="D180">
        <v>100</v>
      </c>
      <c r="E180">
        <v>0</v>
      </c>
      <c r="F180">
        <v>50</v>
      </c>
      <c r="G180">
        <v>50</v>
      </c>
      <c r="H180">
        <v>5</v>
      </c>
      <c r="I180">
        <v>0</v>
      </c>
      <c r="J180">
        <v>5</v>
      </c>
      <c r="K180">
        <v>0</v>
      </c>
      <c r="M180">
        <v>250</v>
      </c>
      <c r="N180">
        <v>10</v>
      </c>
      <c r="O180" t="s">
        <v>51</v>
      </c>
    </row>
    <row r="181" spans="1:15" x14ac:dyDescent="0.3">
      <c r="A181" s="4" t="str">
        <f t="shared" si="2"/>
        <v>Large Intestine-19</v>
      </c>
      <c r="B181">
        <v>19</v>
      </c>
      <c r="C181" t="s">
        <v>12</v>
      </c>
      <c r="D181">
        <v>100</v>
      </c>
      <c r="E181">
        <v>0</v>
      </c>
      <c r="F181">
        <v>60</v>
      </c>
      <c r="G181">
        <v>40</v>
      </c>
      <c r="H181">
        <v>5</v>
      </c>
      <c r="I181">
        <v>0</v>
      </c>
      <c r="J181">
        <v>5</v>
      </c>
      <c r="K181">
        <v>0</v>
      </c>
      <c r="M181">
        <v>240</v>
      </c>
      <c r="N181">
        <v>10</v>
      </c>
      <c r="O181" t="s">
        <v>51</v>
      </c>
    </row>
    <row r="182" spans="1:15" x14ac:dyDescent="0.3">
      <c r="A182" s="4" t="str">
        <f t="shared" si="2"/>
        <v>Rumen-20</v>
      </c>
      <c r="B182">
        <v>20</v>
      </c>
      <c r="C182" t="s">
        <v>0</v>
      </c>
      <c r="D182">
        <v>95</v>
      </c>
      <c r="E182">
        <v>0</v>
      </c>
      <c r="F182">
        <v>10</v>
      </c>
      <c r="G182">
        <v>85</v>
      </c>
      <c r="H182">
        <v>5</v>
      </c>
      <c r="I182">
        <v>0</v>
      </c>
      <c r="J182">
        <v>5</v>
      </c>
      <c r="K182">
        <v>0</v>
      </c>
      <c r="M182">
        <v>275</v>
      </c>
      <c r="N182">
        <v>10</v>
      </c>
      <c r="O182" t="s">
        <v>51</v>
      </c>
    </row>
    <row r="183" spans="1:15" x14ac:dyDescent="0.3">
      <c r="A183" s="4" t="str">
        <f t="shared" si="2"/>
        <v>Small Intestine-20</v>
      </c>
      <c r="B183">
        <v>20</v>
      </c>
      <c r="C183" t="s">
        <v>11</v>
      </c>
      <c r="D183">
        <v>100</v>
      </c>
      <c r="E183">
        <v>0</v>
      </c>
      <c r="F183">
        <v>0</v>
      </c>
      <c r="G183">
        <v>100</v>
      </c>
      <c r="H183">
        <v>5</v>
      </c>
      <c r="I183">
        <v>0</v>
      </c>
      <c r="J183">
        <v>5</v>
      </c>
      <c r="K183">
        <v>0</v>
      </c>
      <c r="M183">
        <v>300</v>
      </c>
      <c r="N183">
        <v>10</v>
      </c>
      <c r="O183" t="s">
        <v>51</v>
      </c>
    </row>
    <row r="184" spans="1:15" x14ac:dyDescent="0.3">
      <c r="A184" s="4" t="str">
        <f t="shared" si="2"/>
        <v>Large Intestine-20</v>
      </c>
      <c r="B184">
        <v>20</v>
      </c>
      <c r="C184" t="s">
        <v>12</v>
      </c>
      <c r="D184">
        <v>100</v>
      </c>
      <c r="E184">
        <v>0</v>
      </c>
      <c r="F184">
        <v>0</v>
      </c>
      <c r="G184">
        <v>100</v>
      </c>
      <c r="H184">
        <v>0</v>
      </c>
      <c r="I184">
        <v>0</v>
      </c>
      <c r="J184">
        <v>0</v>
      </c>
      <c r="K184">
        <v>0</v>
      </c>
      <c r="M184">
        <v>300</v>
      </c>
      <c r="N184">
        <v>0</v>
      </c>
      <c r="O184" t="s">
        <v>51</v>
      </c>
    </row>
    <row r="185" spans="1:15" x14ac:dyDescent="0.3">
      <c r="A185" s="4" t="str">
        <f t="shared" si="2"/>
        <v>Rumen-21</v>
      </c>
      <c r="B185">
        <v>21</v>
      </c>
      <c r="C185" t="s">
        <v>0</v>
      </c>
      <c r="D185">
        <v>95</v>
      </c>
      <c r="E185">
        <v>0</v>
      </c>
      <c r="F185">
        <v>5</v>
      </c>
      <c r="G185">
        <v>90</v>
      </c>
      <c r="H185">
        <v>5</v>
      </c>
      <c r="I185">
        <v>0</v>
      </c>
      <c r="J185">
        <v>0</v>
      </c>
      <c r="K185">
        <v>5</v>
      </c>
      <c r="M185">
        <v>280</v>
      </c>
      <c r="N185">
        <v>15</v>
      </c>
      <c r="O185" t="s">
        <v>51</v>
      </c>
    </row>
    <row r="186" spans="1:15" x14ac:dyDescent="0.3">
      <c r="A186" s="4" t="str">
        <f t="shared" si="2"/>
        <v>Small Intestine-21</v>
      </c>
      <c r="B186">
        <v>21</v>
      </c>
      <c r="C186" t="s">
        <v>11</v>
      </c>
      <c r="D186">
        <v>100</v>
      </c>
      <c r="E186">
        <v>0</v>
      </c>
      <c r="F186">
        <v>0</v>
      </c>
      <c r="G186">
        <v>100</v>
      </c>
      <c r="H186">
        <v>10</v>
      </c>
      <c r="I186">
        <v>0</v>
      </c>
      <c r="J186">
        <v>5</v>
      </c>
      <c r="K186">
        <v>5</v>
      </c>
      <c r="M186">
        <v>300</v>
      </c>
      <c r="N186">
        <v>25</v>
      </c>
      <c r="O186" t="s">
        <v>51</v>
      </c>
    </row>
    <row r="187" spans="1:15" x14ac:dyDescent="0.3">
      <c r="A187" s="4" t="str">
        <f t="shared" si="2"/>
        <v>Large Intestine-21</v>
      </c>
      <c r="B187">
        <v>21</v>
      </c>
      <c r="C187" t="s">
        <v>12</v>
      </c>
      <c r="D187">
        <v>100</v>
      </c>
      <c r="E187">
        <v>0</v>
      </c>
      <c r="F187">
        <v>0</v>
      </c>
      <c r="G187">
        <v>100</v>
      </c>
      <c r="H187">
        <v>5</v>
      </c>
      <c r="I187">
        <v>5</v>
      </c>
      <c r="J187">
        <v>0</v>
      </c>
      <c r="K187">
        <v>0</v>
      </c>
      <c r="M187">
        <v>300</v>
      </c>
      <c r="N187">
        <v>5</v>
      </c>
      <c r="O187" t="s">
        <v>51</v>
      </c>
    </row>
    <row r="188" spans="1:15" x14ac:dyDescent="0.3">
      <c r="A188" s="4" t="str">
        <f t="shared" si="2"/>
        <v>Rumen-22</v>
      </c>
      <c r="B188">
        <v>22</v>
      </c>
      <c r="C188" t="s">
        <v>0</v>
      </c>
      <c r="D188">
        <v>95</v>
      </c>
      <c r="E188">
        <v>0</v>
      </c>
      <c r="F188">
        <v>20</v>
      </c>
      <c r="G188">
        <v>75</v>
      </c>
      <c r="H188">
        <v>5</v>
      </c>
      <c r="I188">
        <v>5</v>
      </c>
      <c r="J188">
        <v>0</v>
      </c>
      <c r="K188">
        <v>0</v>
      </c>
      <c r="M188">
        <v>265</v>
      </c>
      <c r="N188">
        <v>5</v>
      </c>
      <c r="O188" t="s">
        <v>51</v>
      </c>
    </row>
    <row r="189" spans="1:15" x14ac:dyDescent="0.3">
      <c r="A189" s="4" t="str">
        <f t="shared" si="2"/>
        <v>Small Intestine-22</v>
      </c>
      <c r="B189">
        <v>22</v>
      </c>
      <c r="C189" t="s">
        <v>11</v>
      </c>
      <c r="D189">
        <v>100</v>
      </c>
      <c r="E189">
        <v>0</v>
      </c>
      <c r="F189">
        <v>0</v>
      </c>
      <c r="G189">
        <v>100</v>
      </c>
      <c r="H189">
        <v>10</v>
      </c>
      <c r="I189">
        <v>0</v>
      </c>
      <c r="J189">
        <v>5</v>
      </c>
      <c r="K189">
        <v>5</v>
      </c>
      <c r="M189">
        <v>300</v>
      </c>
      <c r="N189">
        <v>25</v>
      </c>
      <c r="O189" t="s">
        <v>51</v>
      </c>
    </row>
    <row r="190" spans="1:15" x14ac:dyDescent="0.3">
      <c r="A190" s="4" t="str">
        <f t="shared" si="2"/>
        <v>Large Intestine-22</v>
      </c>
      <c r="B190">
        <v>22</v>
      </c>
      <c r="C190" t="s">
        <v>12</v>
      </c>
      <c r="D190">
        <v>100</v>
      </c>
      <c r="E190">
        <v>0</v>
      </c>
      <c r="F190">
        <v>0</v>
      </c>
      <c r="G190">
        <v>100</v>
      </c>
      <c r="H190">
        <v>5</v>
      </c>
      <c r="I190">
        <v>0</v>
      </c>
      <c r="J190">
        <v>0</v>
      </c>
      <c r="K190">
        <v>5</v>
      </c>
      <c r="M190">
        <v>300</v>
      </c>
      <c r="N190">
        <v>15</v>
      </c>
      <c r="O190" t="s">
        <v>51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CLDN1</vt:lpstr>
      <vt:lpstr>CLDN2</vt:lpstr>
      <vt:lpstr>OCLDN</vt:lpstr>
      <vt:lpstr>MAC387</vt:lpstr>
      <vt:lpstr>E-Cadherin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Cavasin, Joao Pedro</dc:creator>
  <cp:lastModifiedBy>James Young</cp:lastModifiedBy>
  <dcterms:created xsi:type="dcterms:W3CDTF">2015-06-05T18:17:20Z</dcterms:created>
  <dcterms:modified xsi:type="dcterms:W3CDTF">2024-10-15T23:10:33Z</dcterms:modified>
</cp:coreProperties>
</file>