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C:\Projects\WINC1500\WiFi_Smart_Device_Board\Quotation\new\"/>
    </mc:Choice>
  </mc:AlternateContent>
  <xr:revisionPtr revIDLastSave="0" documentId="13_ncr:1_{9725BECB-75EC-4F4D-B031-4B7F22EF21E4}" xr6:coauthVersionLast="40" xr6:coauthVersionMax="40" xr10:uidLastSave="{00000000-0000-0000-0000-000000000000}"/>
  <bookViews>
    <workbookView xWindow="0" yWindow="0" windowWidth="19200" windowHeight="6850" xr2:uid="{00000000-000D-0000-FFFF-FFFF00000000}"/>
  </bookViews>
  <sheets>
    <sheet name="WiFi_Portable_Sensor_Board_C0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8" i="1" l="1"/>
  <c r="D45" i="1"/>
  <c r="D43" i="1"/>
  <c r="D28" i="1"/>
  <c r="D3" i="1"/>
  <c r="D55" i="1" l="1"/>
  <c r="D51" i="1"/>
  <c r="D50" i="1"/>
  <c r="D49" i="1"/>
  <c r="D39" i="1"/>
  <c r="D24" i="1"/>
  <c r="D57" i="1"/>
  <c r="D61" i="1"/>
  <c r="D60" i="1"/>
  <c r="D59" i="1"/>
  <c r="D20" i="1"/>
  <c r="D19" i="1"/>
  <c r="D15" i="1"/>
  <c r="D14" i="1"/>
  <c r="D52" i="1"/>
  <c r="D48" i="1"/>
  <c r="D46" i="1"/>
  <c r="D42" i="1"/>
  <c r="D41" i="1"/>
  <c r="D40" i="1"/>
  <c r="D38" i="1"/>
  <c r="D37" i="1"/>
  <c r="D36" i="1"/>
  <c r="D35" i="1"/>
  <c r="D34" i="1"/>
  <c r="D33" i="1"/>
  <c r="D32" i="1"/>
  <c r="D31" i="1"/>
  <c r="D30" i="1"/>
  <c r="D29" i="1"/>
  <c r="D27" i="1"/>
  <c r="D26" i="1"/>
  <c r="D25" i="1"/>
  <c r="D23" i="1"/>
  <c r="D22" i="1"/>
  <c r="D21" i="1"/>
  <c r="D18" i="1"/>
  <c r="D17" i="1"/>
  <c r="D16" i="1"/>
  <c r="D13" i="1"/>
  <c r="D11" i="1"/>
  <c r="D10" i="1"/>
  <c r="D9" i="1"/>
  <c r="D8" i="1"/>
  <c r="D7" i="1"/>
  <c r="D6" i="1"/>
  <c r="F61" i="1" l="1"/>
  <c r="F60" i="1"/>
  <c r="F59" i="1"/>
  <c r="F58" i="1"/>
  <c r="F57" i="1"/>
  <c r="F54" i="1"/>
  <c r="F53" i="1"/>
  <c r="F52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62" i="1" l="1"/>
</calcChain>
</file>

<file path=xl/sharedStrings.xml><?xml version="1.0" encoding="utf-8"?>
<sst xmlns="http://schemas.openxmlformats.org/spreadsheetml/2006/main" count="535" uniqueCount="342">
  <si>
    <t>Designator</t>
  </si>
  <si>
    <t>Package</t>
  </si>
  <si>
    <t>Quantity</t>
  </si>
  <si>
    <t>unit price(hkd)</t>
  </si>
  <si>
    <t>toal costs</t>
  </si>
  <si>
    <t>notes</t>
  </si>
  <si>
    <t>Value</t>
  </si>
  <si>
    <t>Manufacturer Part Number 1</t>
  </si>
  <si>
    <t>Type</t>
  </si>
  <si>
    <t>Comment</t>
  </si>
  <si>
    <t>Footprint</t>
  </si>
  <si>
    <t>Tolerance</t>
  </si>
  <si>
    <t>Description_</t>
  </si>
  <si>
    <t>Description</t>
  </si>
  <si>
    <t>Manufacturer 1</t>
  </si>
  <si>
    <t>TP0</t>
  </si>
  <si>
    <t>TP LOOP Black TH</t>
  </si>
  <si>
    <t>Test Point</t>
  </si>
  <si>
    <t>CON_TP_TH_V_BLK_KEC_5011</t>
  </si>
  <si>
    <t>CON TP LOOP Black TH</t>
  </si>
  <si>
    <t>Keystone</t>
  </si>
  <si>
    <t>SW1, SW2, SW3</t>
  </si>
  <si>
    <t>TACT SPST</t>
  </si>
  <si>
    <t>Tactile</t>
  </si>
  <si>
    <t>Switch 2 Pin</t>
  </si>
  <si>
    <t>SW_TACT_SMD_CK_PTS635SL25SMTR</t>
  </si>
  <si>
    <t>Switch</t>
  </si>
  <si>
    <t>C&amp;K Components</t>
  </si>
  <si>
    <t>R1</t>
  </si>
  <si>
    <t>DNP</t>
  </si>
  <si>
    <t>ERJ-2RKF2000X</t>
  </si>
  <si>
    <t>RES SMD</t>
  </si>
  <si>
    <t>Resistor</t>
  </si>
  <si>
    <t>RES_C_0402</t>
  </si>
  <si>
    <t>Panasonic</t>
  </si>
  <si>
    <t>R11, R12, R13</t>
  </si>
  <si>
    <t>470R</t>
  </si>
  <si>
    <t>ERJ-2GEJ221X</t>
  </si>
  <si>
    <t>RES TKF 470R 5% 1/16W SMD 0402</t>
  </si>
  <si>
    <t>Panasonic - ECG</t>
  </si>
  <si>
    <t>R2, R3, R4</t>
  </si>
  <si>
    <t>ERJ-2GEJ471X</t>
  </si>
  <si>
    <t>R20, R21, R22</t>
  </si>
  <si>
    <t>10k</t>
  </si>
  <si>
    <t>ERJ-2GEJ103X</t>
  </si>
  <si>
    <t>RES TKF 10k 5% 1/16W SMD 0402</t>
  </si>
  <si>
    <t>R23, R24, R25, R26, R27, R28, R29</t>
  </si>
  <si>
    <t>4.7k</t>
  </si>
  <si>
    <t>ERJ-2GEJ472X</t>
  </si>
  <si>
    <t>RES TKF 4.7k 5% 1/16W SMD 0402</t>
  </si>
  <si>
    <t>R30, R31, R47</t>
  </si>
  <si>
    <t>1M</t>
  </si>
  <si>
    <t>RC0402JR-071ML</t>
  </si>
  <si>
    <t>RES TKF 1M 5% 1/16W SMD 0402</t>
  </si>
  <si>
    <t>Yageo</t>
  </si>
  <si>
    <t>R32</t>
  </si>
  <si>
    <t>ERJ-2RKF10R0X</t>
  </si>
  <si>
    <t>10R</t>
  </si>
  <si>
    <t>MCR01MRTF10R0</t>
  </si>
  <si>
    <t>RES TKF 10R 1% 1/16W SMD 0402</t>
  </si>
  <si>
    <t>ROHM</t>
  </si>
  <si>
    <t>R33, R34</t>
  </si>
  <si>
    <t>ERJ-2GE0R00X</t>
  </si>
  <si>
    <t>R35</t>
  </si>
  <si>
    <t>30k</t>
  </si>
  <si>
    <t>ERJ-2RKF1001X</t>
  </si>
  <si>
    <t>RES TKF 30k 1% 1/16W SMD 0402</t>
  </si>
  <si>
    <t>R36</t>
  </si>
  <si>
    <t>47k</t>
  </si>
  <si>
    <t>RES TKF 47k 1% 1/16W SMD 0402</t>
  </si>
  <si>
    <t>R37</t>
  </si>
  <si>
    <t>RES TKF 10k 1% 1/16W SMD 0402</t>
  </si>
  <si>
    <t>R38, R39, R40, R41</t>
  </si>
  <si>
    <t>1k</t>
  </si>
  <si>
    <t>RES TKF 1k 1% 1/16W SMD 0402</t>
  </si>
  <si>
    <t>R42, R43</t>
  </si>
  <si>
    <t>RES TKF 330 1% 1/16W SMD 0402</t>
  </si>
  <si>
    <t>R44, R45, R48</t>
  </si>
  <si>
    <t>0R</t>
  </si>
  <si>
    <t>RES TKF 0R 1% 1/16W SMD 0402</t>
  </si>
  <si>
    <t>R46</t>
  </si>
  <si>
    <t>ERJ-2GEJ473X</t>
  </si>
  <si>
    <t>RES TKF 47k 5% 1/16W SMD 0402</t>
  </si>
  <si>
    <t>R5</t>
  </si>
  <si>
    <t>2k</t>
  </si>
  <si>
    <t>RES TKF 2k 1% 1/16W SMD 0402</t>
  </si>
  <si>
    <t>R6, R7</t>
  </si>
  <si>
    <t>56k</t>
  </si>
  <si>
    <t>MCR01MZPF5602</t>
  </si>
  <si>
    <t>RES TKF 56k 1% 1/16W SMD 0402</t>
  </si>
  <si>
    <t>R8, R14, R15, R16, R17, R18, R19</t>
  </si>
  <si>
    <t>ERJ-2GEJ102X</t>
  </si>
  <si>
    <t>RES TKF 1k 5% 1/16W SMD 0402</t>
  </si>
  <si>
    <t>R9, R10</t>
  </si>
  <si>
    <t>AC0603JR-070RL</t>
  </si>
  <si>
    <t>ERJ-3GSY0R00V</t>
  </si>
  <si>
    <t>RES_C_0603</t>
  </si>
  <si>
    <t>RES TKF 0R 1/10W SMD 0603</t>
  </si>
  <si>
    <t>U1</t>
  </si>
  <si>
    <t>MCP73833T-FCI/UN</t>
  </si>
  <si>
    <t>Battery Charger</t>
  </si>
  <si>
    <t>MCP73833_4 MSOP-10</t>
  </si>
  <si>
    <t>MSOP-10</t>
  </si>
  <si>
    <t>MCHP ANALOG BATTERY CHARGER MCP73833-NVI/UN MSOP-10</t>
  </si>
  <si>
    <t>MCP738XX</t>
  </si>
  <si>
    <t>Microchip</t>
  </si>
  <si>
    <t>FB1, FB2, FB3</t>
  </si>
  <si>
    <t>470 OHM 1A</t>
  </si>
  <si>
    <t>BLM18KG471SN1D</t>
  </si>
  <si>
    <t>Ferrite Bead</t>
  </si>
  <si>
    <t>Inductor</t>
  </si>
  <si>
    <t>IND_C_0603</t>
  </si>
  <si>
    <t>FERRITE CHIP 470 OHM 1A 0603</t>
  </si>
  <si>
    <t>TDK Corporation</t>
  </si>
  <si>
    <t>L1</t>
  </si>
  <si>
    <t>LQH3NPN100MJ0</t>
  </si>
  <si>
    <t>FLF3215T-4R7M</t>
  </si>
  <si>
    <t>IND_C_1210</t>
  </si>
  <si>
    <t>INDUCTOR 4.7uH 1A 20% SMD 1210</t>
  </si>
  <si>
    <t>TDK</t>
  </si>
  <si>
    <t>D5</t>
  </si>
  <si>
    <t>SOD-323</t>
  </si>
  <si>
    <t>1N4148</t>
  </si>
  <si>
    <t>1N4148WS-7-F</t>
  </si>
  <si>
    <t>Rectifier Single</t>
  </si>
  <si>
    <t>Diode Single</t>
  </si>
  <si>
    <t>DIO RECT 1N4148 855mV 300mA 75V SOD-323</t>
  </si>
  <si>
    <t>Diodes Incorporated</t>
  </si>
  <si>
    <t>X1</t>
  </si>
  <si>
    <t>SMD_ABS07</t>
  </si>
  <si>
    <t>ECS-.327-12.5-34B-C-TR</t>
  </si>
  <si>
    <t>32.768kHz</t>
  </si>
  <si>
    <t>SC32S-12.5PF20PPM</t>
  </si>
  <si>
    <t>Crystal</t>
  </si>
  <si>
    <t>Crystal 2 Pins</t>
  </si>
  <si>
    <t>CRYSTAL_ABS07</t>
  </si>
  <si>
    <t>20ppm</t>
  </si>
  <si>
    <t>CRYSTAL 32.768kHz 12.5pF SMD ABS07</t>
  </si>
  <si>
    <t>Seiko</t>
  </si>
  <si>
    <t>J1</t>
  </si>
  <si>
    <t>USB2.0 MICRO-B FEMALE</t>
  </si>
  <si>
    <t>10118194-0001LF</t>
  </si>
  <si>
    <t>USB</t>
  </si>
  <si>
    <t>CON USB2.0 Mini_Micro</t>
  </si>
  <si>
    <t>CON_USB_Micro-AB_SMD_TH_RA_FCI_10118194-0001LF</t>
  </si>
  <si>
    <t>CON USB2.0 MICRO-B FEMALE TH/SMD R/A</t>
  </si>
  <si>
    <t>Connector USB Mini</t>
  </si>
  <si>
    <t>FCI</t>
  </si>
  <si>
    <t>C1</t>
  </si>
  <si>
    <t>ZRB15XR60J106ME12D</t>
  </si>
  <si>
    <t>1uF</t>
  </si>
  <si>
    <t>GRM155R6YA105KE11D</t>
  </si>
  <si>
    <t>Ceramic</t>
  </si>
  <si>
    <t>Capacitor NP</t>
  </si>
  <si>
    <t>CAP_C_0402</t>
  </si>
  <si>
    <t>CAP CER 1uF 35V 10% X5R SMD 0402</t>
  </si>
  <si>
    <t>Capacitor</t>
  </si>
  <si>
    <t>Murata Electronics North America</t>
  </si>
  <si>
    <t>C15, C16</t>
  </si>
  <si>
    <t>6.8pF</t>
  </si>
  <si>
    <t>GRM1555C1H6R8BA01D</t>
  </si>
  <si>
    <t>0.1pF</t>
  </si>
  <si>
    <t>CAP CER 6.8pF 50V 0.1pF NP0 SMD 0402</t>
  </si>
  <si>
    <t>C2, C24, C27, C28</t>
  </si>
  <si>
    <t>ZRB18AR61E106ME01L</t>
  </si>
  <si>
    <t>10uF</t>
  </si>
  <si>
    <t>GRM188R61E106MA73D</t>
  </si>
  <si>
    <t>CAP_C_0603</t>
  </si>
  <si>
    <t>CAP CER 10uF 25V 20% X5R SMD 0603</t>
  </si>
  <si>
    <t>C21</t>
  </si>
  <si>
    <t>JMK105B7474KVHF</t>
  </si>
  <si>
    <t>0.47uF</t>
  </si>
  <si>
    <t>GRM155R60J474KE19D</t>
  </si>
  <si>
    <t>CAP CER 0.47uF 6.3V 10% X5R SMD 0402</t>
  </si>
  <si>
    <t>C29</t>
  </si>
  <si>
    <t>CGJ2B3X7R1H103K050BB</t>
  </si>
  <si>
    <t>10000pF</t>
  </si>
  <si>
    <t>GRM155R71E103KA01D</t>
  </si>
  <si>
    <t>CAP CER 10000pF 50V 10% X7R SMD 0402</t>
  </si>
  <si>
    <t>Murata</t>
  </si>
  <si>
    <t>C3, C30</t>
  </si>
  <si>
    <t>UMK107BJ105KA-T</t>
  </si>
  <si>
    <t>LMK107BJ105KA-T</t>
  </si>
  <si>
    <t>CAP CER 1uF 50V 10% X5R SMD 0603</t>
  </si>
  <si>
    <t>Taiyo Yuden</t>
  </si>
  <si>
    <t>C4, C8, C9, C10, C12, C19, C20, C22, C23, C25, C26, C31, C33</t>
  </si>
  <si>
    <t>LMK105BJ104KC-F</t>
  </si>
  <si>
    <t>0.1uF</t>
  </si>
  <si>
    <t>C0402C104K8PACTU</t>
  </si>
  <si>
    <t>CAP CER 0.1uF 10V 10% X5R SMD 0402</t>
  </si>
  <si>
    <t>KEMET</t>
  </si>
  <si>
    <t>C5, C13</t>
  </si>
  <si>
    <t>CGB2A3JB0J105K033BB</t>
  </si>
  <si>
    <t>GRM155R60J105KE19D</t>
  </si>
  <si>
    <t>CAP CER 1uF 6.3V 10% X5R SMD 0402</t>
  </si>
  <si>
    <t>C6, C7, C11, C18</t>
  </si>
  <si>
    <t>GRT155R60J475ME13D</t>
  </si>
  <si>
    <t>4.7uF</t>
  </si>
  <si>
    <t>GRM155R60J475ME47D</t>
  </si>
  <si>
    <t>CAP CER 4.7uF 6.3V 20% X5R SMD 0402</t>
  </si>
  <si>
    <t>BAT1</t>
  </si>
  <si>
    <t>Li-BAT 14500/18650</t>
  </si>
  <si>
    <t>Battery 3 Pin NTC</t>
  </si>
  <si>
    <t>D1, D2, D3, D4</t>
  </si>
  <si>
    <t>SOD-723</t>
  </si>
  <si>
    <t>SPE0572D72RGB</t>
  </si>
  <si>
    <t>SPE0572</t>
  </si>
  <si>
    <t>TVS</t>
  </si>
  <si>
    <t>Diode TVS Bidirectional</t>
  </si>
  <si>
    <t>DIODE TVS BIDIR SPE0572 5V SMD SOD-723</t>
  </si>
  <si>
    <t>J10</t>
  </si>
  <si>
    <t>HDR-2.54 Male 2x20</t>
  </si>
  <si>
    <t>TSW-120-07-G-D</t>
  </si>
  <si>
    <t>Header 2.54mm</t>
  </si>
  <si>
    <t>Header 2x20</t>
  </si>
  <si>
    <t>HDR_M_2.54_2x20</t>
  </si>
  <si>
    <t>CON HDR-2.54 Male 2x20 Gold 5.84MH TH VERT</t>
  </si>
  <si>
    <t>Samtec</t>
  </si>
  <si>
    <t>HDR-2.54 Male 1x2</t>
  </si>
  <si>
    <t>77311-118-02LF</t>
  </si>
  <si>
    <t>Header 1x2</t>
  </si>
  <si>
    <t>HDR_M_2.54_1x2</t>
  </si>
  <si>
    <t>CON HDR-2.54 Male 1x2 Gold 5.84MH TH VERT</t>
  </si>
  <si>
    <t>J5</t>
  </si>
  <si>
    <t>HDR-1.27 Male 2x5</t>
  </si>
  <si>
    <t>20021111-00010T4LF</t>
  </si>
  <si>
    <t>Header 1.27mm</t>
  </si>
  <si>
    <t>Header 2x5</t>
  </si>
  <si>
    <t>HDR_M_1.27_2x5_TH_V_FCI_20021111-00010T4LF</t>
  </si>
  <si>
    <t>CON HDR-1.27 Male 2x5 Gold 3.05MH TH VERT</t>
  </si>
  <si>
    <t>Amphenol FCI</t>
  </si>
  <si>
    <t>HDR-2.54 Male 1x3</t>
  </si>
  <si>
    <t>TSW-103-07-T-S</t>
  </si>
  <si>
    <t>Header 1x3</t>
  </si>
  <si>
    <t>HDR_M_2.54_1x3</t>
  </si>
  <si>
    <t>CON HDR-2.54 Male 1x3 Tin 5.84MH TH VERT</t>
  </si>
  <si>
    <t>J9</t>
  </si>
  <si>
    <t>TSW-104-08-L-D-RA</t>
  </si>
  <si>
    <t>HDR-2.54 Male 2x4</t>
  </si>
  <si>
    <t>TSW-104-08-L-D</t>
  </si>
  <si>
    <t>Header 2x4</t>
  </si>
  <si>
    <t>HDR_M_2.54_2x4</t>
  </si>
  <si>
    <t>CON HDR-2.54 Male 2x4 Gold 5.84MH TH VERT</t>
  </si>
  <si>
    <t>Shunt 2.54mm 1x2</t>
  </si>
  <si>
    <t>969102-0000-DA</t>
  </si>
  <si>
    <t>Jumper</t>
  </si>
  <si>
    <t>Jumper Mechanical</t>
  </si>
  <si>
    <t>Jumper_Mechanical</t>
  </si>
  <si>
    <t>MECH HW JUMPER 2.54mm 1x2</t>
  </si>
  <si>
    <t>3M</t>
  </si>
  <si>
    <t>LD1, LD2</t>
  </si>
  <si>
    <t>HSMF-C118</t>
  </si>
  <si>
    <t>LED Tricolor</t>
  </si>
  <si>
    <t>LED TRI CA</t>
  </si>
  <si>
    <t>LED_HSMF-C118_L3.2W2.7_RED_GREEN_BLUE</t>
  </si>
  <si>
    <t>DIO LED TRI RED, GREEN, BLUE 1.9V, 3.5V, 3.5V 20mA, 20mA, 20mA HSMF-C118</t>
  </si>
  <si>
    <t>Avago Technologies</t>
  </si>
  <si>
    <t>SW4</t>
  </si>
  <si>
    <t>CUS-12TB</t>
  </si>
  <si>
    <t>Slide</t>
  </si>
  <si>
    <t>SWITCH SLIDE 3 Pin SPDT</t>
  </si>
  <si>
    <t>SW_SLIDE_SMD_SPDT_RA_CUS-12B</t>
  </si>
  <si>
    <t>SWITCH SLIDE SPDT 4V 300MA CUS-12TB SMD</t>
  </si>
  <si>
    <t>Copal Electronics Inc.</t>
  </si>
  <si>
    <t>U2</t>
  </si>
  <si>
    <t>MIC5317-3.3YD5</t>
  </si>
  <si>
    <t>MIC5317-3.3YD5-T5</t>
  </si>
  <si>
    <t>LDO</t>
  </si>
  <si>
    <t>MIC5317 FIX TSOT-23-5</t>
  </si>
  <si>
    <t>TSOT-23-5</t>
  </si>
  <si>
    <t>MCHP ANALOG LDO 3.3V MIC5317-3.3YD5 TSOT23-5</t>
  </si>
  <si>
    <t>Microchip Technology</t>
  </si>
  <si>
    <t>U3</t>
  </si>
  <si>
    <t>ATSAML21G18B-MU</t>
  </si>
  <si>
    <t>ATSAML21G18B-MUT</t>
  </si>
  <si>
    <t>32-Bit</t>
  </si>
  <si>
    <t>ATSAML21G18 QFN-48</t>
  </si>
  <si>
    <t>QFN-48_7x7_EP5.1x5.1</t>
  </si>
  <si>
    <t>MCHP MCU 32-BIT 48MHz 256kB 32kB ATSAML21G18B-MU QFN-48</t>
  </si>
  <si>
    <t>U4</t>
  </si>
  <si>
    <t>ATECC608A-MAHDA-T</t>
  </si>
  <si>
    <t>Serial EEPROM</t>
  </si>
  <si>
    <t>UDFN-8_2X3_EP1.5X1.3</t>
  </si>
  <si>
    <t>Atmel</t>
  </si>
  <si>
    <t>U5</t>
  </si>
  <si>
    <t>LGA-24</t>
  </si>
  <si>
    <t>BHI160</t>
  </si>
  <si>
    <t>Accelerometer</t>
  </si>
  <si>
    <t>Sensor Gyro-Accel BHI160 LGA-24</t>
  </si>
  <si>
    <t>LGA-24_3X3</t>
  </si>
  <si>
    <t>SENSOR ACCEL/GYRO 3-AXIS I2C BHI160 LGA-24</t>
  </si>
  <si>
    <t>Bosch Sensortec</t>
  </si>
  <si>
    <t>U6</t>
  </si>
  <si>
    <t>MEMS Cavity</t>
  </si>
  <si>
    <t>BME280</t>
  </si>
  <si>
    <t>Multi</t>
  </si>
  <si>
    <t>Sensor Ambient Bosch BME280</t>
  </si>
  <si>
    <t>SENSOR_BOSCH_BME280</t>
  </si>
  <si>
    <t>SENSOR PRESSURE-HUMIDITY-TEMP BME280</t>
  </si>
  <si>
    <t>U7</t>
  </si>
  <si>
    <t>LGA-6</t>
  </si>
  <si>
    <t>VEML6030</t>
  </si>
  <si>
    <t>VEML6030-GS15</t>
  </si>
  <si>
    <t>Optical</t>
  </si>
  <si>
    <t>Sensor Light VEML6030 LGA-6</t>
  </si>
  <si>
    <t>SENSOR_VISHAY_VEML6030</t>
  </si>
  <si>
    <t>SENSOR AMBIENT LIGHT VEML6030</t>
  </si>
  <si>
    <t>Vishay Semiconductor Opto Division</t>
  </si>
  <si>
    <t>U8</t>
  </si>
  <si>
    <t>ATWINC1510-MR210PB1952</t>
  </si>
  <si>
    <t>ATWINC1510</t>
  </si>
  <si>
    <t>Wi-Fi</t>
  </si>
  <si>
    <t>MODULE ATWINC1500-MR210PB</t>
  </si>
  <si>
    <t>MOD_ATWINC1500-MR210PB</t>
  </si>
  <si>
    <t>MCHP RF WI-FI 802.11b/g/n ATWINC1510 MODULE-28</t>
  </si>
  <si>
    <t>Added</t>
  </si>
  <si>
    <t>C201,C202</t>
  </si>
  <si>
    <t>C0402C104M4PACTU  20% is is ok?</t>
  </si>
  <si>
    <t>100nF</t>
  </si>
  <si>
    <r>
      <rPr>
        <b/>
        <sz val="12"/>
        <color rgb="FFFF0000"/>
        <rFont val="Calibri"/>
        <family val="2"/>
        <scheme val="minor"/>
      </rPr>
      <t xml:space="preserve">20%  </t>
    </r>
    <r>
      <rPr>
        <sz val="11"/>
        <color theme="1"/>
        <rFont val="Calibri"/>
        <family val="2"/>
        <scheme val="minor"/>
      </rPr>
      <t>10%</t>
    </r>
  </si>
  <si>
    <t>CAP CER 100nF 16V 10% X5R SMD 0402</t>
  </si>
  <si>
    <t>SW5</t>
  </si>
  <si>
    <t>Q101</t>
  </si>
  <si>
    <t>SOT-323-3</t>
  </si>
  <si>
    <t>BC847BW</t>
  </si>
  <si>
    <t>NPN BC847BW</t>
  </si>
  <si>
    <t>R301</t>
  </si>
  <si>
    <t>RES TKF 330R 1% 1/16W SMD 0402</t>
  </si>
  <si>
    <t>R302</t>
  </si>
  <si>
    <t>10K</t>
  </si>
  <si>
    <t>RES TKF 10K 1% 1/16W SMD 0402</t>
  </si>
  <si>
    <t>orange line components provide by Microchip. Thanks!</t>
  </si>
  <si>
    <t xml:space="preserve">BC847BW,115  </t>
  </si>
  <si>
    <t>J2, J3, J4, J7</t>
  </si>
  <si>
    <t>J6, J8</t>
  </si>
  <si>
    <t>JP1, JP2, JP3, JP4</t>
  </si>
  <si>
    <t>200sets qty</t>
  </si>
  <si>
    <t>ATECC608A-MAHDA-T UDFN-8</t>
  </si>
  <si>
    <t>MCHP MEMORY SERIAL EEPROM CRYPTO AUTH 10kb I2C ATECC608A-MAHDA-T UDFN-8</t>
  </si>
  <si>
    <t>CKN10384DKR-ND</t>
  </si>
  <si>
    <t>RS-282G05A3-SM RT</t>
  </si>
  <si>
    <t>SWITCH TACTILE SPST 12V 50mA RS-282G05A3-SM RT SMD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</si>
</sst>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9" fontId="0" fillId="2" borderId="0" xfId="0" applyNumberFormat="1" applyFill="1"/>
    <xf numFmtId="9" fontId="0" fillId="0" borderId="0" xfId="0" applyNumberFormat="1"/>
    <xf numFmtId="9" fontId="5" fillId="0" borderId="0" xfId="0" applyNumberFormat="1" applyFont="1"/>
    <xf numFmtId="0" fontId="0" fillId="4" borderId="0" xfId="0" applyFill="1"/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5"/>
  <sheetViews>
    <sheetView tabSelected="1" topLeftCell="A19" workbookViewId="0">
      <selection activeCell="N58" sqref="N58"/>
    </sheetView>
  </sheetViews>
  <sheetFormatPr defaultColWidth="9" defaultRowHeight="14.5"/>
  <cols>
    <col min="1" max="1" width="17.26953125" customWidth="1"/>
    <col min="2" max="2" width="7.1796875" customWidth="1"/>
    <col min="3" max="3" width="7.81640625" customWidth="1"/>
    <col min="4" max="4" width="10.7265625" customWidth="1"/>
    <col min="5" max="5" width="6.81640625" customWidth="1"/>
    <col min="6" max="6" width="10.453125" customWidth="1"/>
    <col min="7" max="7" width="23.26953125" style="4" customWidth="1"/>
    <col min="8" max="8" width="7.1796875" customWidth="1"/>
    <col min="9" max="9" width="18.7265625" customWidth="1"/>
    <col min="10" max="10" width="10.453125" customWidth="1"/>
    <col min="11" max="11" width="14.1796875" customWidth="1"/>
    <col min="12" max="12" width="11.81640625" customWidth="1"/>
    <col min="13" max="13" width="10.1796875" customWidth="1"/>
    <col min="14" max="14" width="36.54296875" customWidth="1"/>
    <col min="15" max="15" width="10.453125" customWidth="1"/>
    <col min="16" max="16" width="16.453125" customWidth="1"/>
  </cols>
  <sheetData>
    <row r="1" spans="1:16">
      <c r="A1" t="s">
        <v>0</v>
      </c>
      <c r="B1" t="s">
        <v>1</v>
      </c>
      <c r="C1" t="s">
        <v>2</v>
      </c>
      <c r="D1" s="10" t="s">
        <v>336</v>
      </c>
      <c r="E1" t="s">
        <v>3</v>
      </c>
      <c r="F1" t="s">
        <v>4</v>
      </c>
      <c r="G1" s="4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3" spans="1:16">
      <c r="A3" t="s">
        <v>15</v>
      </c>
      <c r="C3">
        <v>1</v>
      </c>
      <c r="D3">
        <f t="shared" ref="D3" si="0">200*1.1*C3</f>
        <v>220.00000000000003</v>
      </c>
      <c r="E3">
        <v>3.2</v>
      </c>
      <c r="F3">
        <f t="shared" ref="F3:F54" si="1">D3*E3</f>
        <v>704.00000000000011</v>
      </c>
      <c r="H3" t="s">
        <v>16</v>
      </c>
      <c r="I3">
        <v>5011</v>
      </c>
      <c r="J3" t="s">
        <v>17</v>
      </c>
      <c r="K3" t="s">
        <v>17</v>
      </c>
      <c r="L3" t="s">
        <v>18</v>
      </c>
      <c r="N3" t="s">
        <v>19</v>
      </c>
      <c r="O3" t="s">
        <v>17</v>
      </c>
      <c r="P3" t="s">
        <v>20</v>
      </c>
    </row>
    <row r="4" spans="1:16">
      <c r="A4" t="s">
        <v>21</v>
      </c>
      <c r="C4">
        <v>3</v>
      </c>
      <c r="D4">
        <v>620</v>
      </c>
      <c r="E4">
        <v>4.3</v>
      </c>
      <c r="F4">
        <f t="shared" si="1"/>
        <v>2666</v>
      </c>
      <c r="G4" s="4" t="s">
        <v>339</v>
      </c>
      <c r="H4" t="s">
        <v>22</v>
      </c>
      <c r="I4" t="s">
        <v>340</v>
      </c>
      <c r="J4" t="s">
        <v>23</v>
      </c>
      <c r="K4" t="s">
        <v>24</v>
      </c>
      <c r="L4" t="s">
        <v>25</v>
      </c>
      <c r="N4" t="s">
        <v>341</v>
      </c>
      <c r="O4" t="s">
        <v>26</v>
      </c>
      <c r="P4" t="s">
        <v>27</v>
      </c>
    </row>
    <row r="5" spans="1:16" s="1" customFormat="1">
      <c r="A5" s="1" t="s">
        <v>28</v>
      </c>
      <c r="B5" s="1">
        <v>402</v>
      </c>
      <c r="C5" s="1">
        <v>1</v>
      </c>
      <c r="F5" s="1">
        <f t="shared" si="1"/>
        <v>0</v>
      </c>
      <c r="G5" s="5"/>
      <c r="H5" s="1" t="s">
        <v>29</v>
      </c>
      <c r="I5" s="1" t="s">
        <v>30</v>
      </c>
      <c r="J5" s="1" t="s">
        <v>31</v>
      </c>
      <c r="K5" s="1" t="s">
        <v>32</v>
      </c>
      <c r="L5" s="1" t="s">
        <v>33</v>
      </c>
      <c r="M5" s="11">
        <v>0.01</v>
      </c>
      <c r="O5" s="1" t="s">
        <v>32</v>
      </c>
      <c r="P5" s="1" t="s">
        <v>34</v>
      </c>
    </row>
    <row r="6" spans="1:16">
      <c r="A6" t="s">
        <v>35</v>
      </c>
      <c r="B6">
        <v>402</v>
      </c>
      <c r="C6">
        <v>3</v>
      </c>
      <c r="D6">
        <f t="shared" ref="D6:D11" si="2">200*1.1*C6</f>
        <v>660.00000000000011</v>
      </c>
      <c r="E6">
        <v>0.1</v>
      </c>
      <c r="F6">
        <f t="shared" si="1"/>
        <v>66.000000000000014</v>
      </c>
      <c r="H6" t="s">
        <v>36</v>
      </c>
      <c r="I6" t="s">
        <v>37</v>
      </c>
      <c r="J6" t="s">
        <v>31</v>
      </c>
      <c r="K6" t="s">
        <v>32</v>
      </c>
      <c r="L6" t="s">
        <v>33</v>
      </c>
      <c r="M6" s="12">
        <v>0.05</v>
      </c>
      <c r="N6" t="s">
        <v>38</v>
      </c>
      <c r="O6" t="s">
        <v>32</v>
      </c>
      <c r="P6" t="s">
        <v>39</v>
      </c>
    </row>
    <row r="7" spans="1:16">
      <c r="A7" t="s">
        <v>40</v>
      </c>
      <c r="B7">
        <v>402</v>
      </c>
      <c r="C7">
        <v>3</v>
      </c>
      <c r="D7">
        <f t="shared" si="2"/>
        <v>660.00000000000011</v>
      </c>
      <c r="E7">
        <v>0.1</v>
      </c>
      <c r="F7">
        <f t="shared" si="1"/>
        <v>66.000000000000014</v>
      </c>
      <c r="H7" t="s">
        <v>36</v>
      </c>
      <c r="I7" t="s">
        <v>41</v>
      </c>
      <c r="J7" t="s">
        <v>31</v>
      </c>
      <c r="K7" t="s">
        <v>32</v>
      </c>
      <c r="L7" t="s">
        <v>33</v>
      </c>
      <c r="M7" s="12">
        <v>0.05</v>
      </c>
      <c r="N7" t="s">
        <v>38</v>
      </c>
      <c r="O7" t="s">
        <v>32</v>
      </c>
      <c r="P7" t="s">
        <v>34</v>
      </c>
    </row>
    <row r="8" spans="1:16">
      <c r="A8" t="s">
        <v>42</v>
      </c>
      <c r="B8">
        <v>402</v>
      </c>
      <c r="C8">
        <v>3</v>
      </c>
      <c r="D8">
        <f t="shared" si="2"/>
        <v>660.00000000000011</v>
      </c>
      <c r="E8">
        <v>0.1</v>
      </c>
      <c r="F8">
        <f t="shared" si="1"/>
        <v>66.000000000000014</v>
      </c>
      <c r="H8" t="s">
        <v>43</v>
      </c>
      <c r="I8" t="s">
        <v>44</v>
      </c>
      <c r="J8" t="s">
        <v>31</v>
      </c>
      <c r="K8" t="s">
        <v>32</v>
      </c>
      <c r="L8" t="s">
        <v>33</v>
      </c>
      <c r="M8" s="12">
        <v>0.05</v>
      </c>
      <c r="N8" t="s">
        <v>45</v>
      </c>
      <c r="O8" t="s">
        <v>32</v>
      </c>
      <c r="P8" t="s">
        <v>34</v>
      </c>
    </row>
    <row r="9" spans="1:16">
      <c r="A9" t="s">
        <v>46</v>
      </c>
      <c r="B9">
        <v>402</v>
      </c>
      <c r="C9">
        <v>7</v>
      </c>
      <c r="D9">
        <f t="shared" si="2"/>
        <v>1540.0000000000002</v>
      </c>
      <c r="E9">
        <v>0.05</v>
      </c>
      <c r="F9">
        <f t="shared" si="1"/>
        <v>77.000000000000014</v>
      </c>
      <c r="H9" t="s">
        <v>47</v>
      </c>
      <c r="I9" t="s">
        <v>48</v>
      </c>
      <c r="J9" t="s">
        <v>31</v>
      </c>
      <c r="K9" t="s">
        <v>32</v>
      </c>
      <c r="L9" t="s">
        <v>33</v>
      </c>
      <c r="M9" s="12">
        <v>0.05</v>
      </c>
      <c r="N9" t="s">
        <v>49</v>
      </c>
      <c r="O9" t="s">
        <v>32</v>
      </c>
      <c r="P9" t="s">
        <v>34</v>
      </c>
    </row>
    <row r="10" spans="1:16">
      <c r="A10" t="s">
        <v>50</v>
      </c>
      <c r="B10">
        <v>402</v>
      </c>
      <c r="C10">
        <v>3</v>
      </c>
      <c r="D10">
        <f t="shared" si="2"/>
        <v>660.00000000000011</v>
      </c>
      <c r="E10">
        <v>0.1</v>
      </c>
      <c r="F10">
        <f t="shared" si="1"/>
        <v>66.000000000000014</v>
      </c>
      <c r="H10" t="s">
        <v>51</v>
      </c>
      <c r="I10" t="s">
        <v>52</v>
      </c>
      <c r="J10" t="s">
        <v>31</v>
      </c>
      <c r="K10" t="s">
        <v>32</v>
      </c>
      <c r="L10" t="s">
        <v>33</v>
      </c>
      <c r="M10" s="12">
        <v>0.05</v>
      </c>
      <c r="N10" t="s">
        <v>53</v>
      </c>
      <c r="O10" t="s">
        <v>32</v>
      </c>
      <c r="P10" t="s">
        <v>54</v>
      </c>
    </row>
    <row r="11" spans="1:16">
      <c r="A11" t="s">
        <v>55</v>
      </c>
      <c r="B11">
        <v>402</v>
      </c>
      <c r="C11">
        <v>1</v>
      </c>
      <c r="D11">
        <f t="shared" si="2"/>
        <v>220.00000000000003</v>
      </c>
      <c r="E11">
        <v>0.2</v>
      </c>
      <c r="F11">
        <f t="shared" si="1"/>
        <v>44.000000000000007</v>
      </c>
      <c r="G11" s="4" t="s">
        <v>56</v>
      </c>
      <c r="H11" t="s">
        <v>57</v>
      </c>
      <c r="I11" t="s">
        <v>58</v>
      </c>
      <c r="J11" t="s">
        <v>31</v>
      </c>
      <c r="K11" t="s">
        <v>32</v>
      </c>
      <c r="L11" t="s">
        <v>33</v>
      </c>
      <c r="M11" s="12">
        <v>0.01</v>
      </c>
      <c r="N11" t="s">
        <v>59</v>
      </c>
      <c r="O11" t="s">
        <v>32</v>
      </c>
      <c r="P11" t="s">
        <v>60</v>
      </c>
    </row>
    <row r="12" spans="1:16" s="1" customFormat="1">
      <c r="A12" s="1" t="s">
        <v>61</v>
      </c>
      <c r="B12" s="1">
        <v>402</v>
      </c>
      <c r="C12" s="1">
        <v>2</v>
      </c>
      <c r="F12" s="1">
        <f t="shared" si="1"/>
        <v>0</v>
      </c>
      <c r="G12" s="5"/>
      <c r="H12" s="1" t="s">
        <v>29</v>
      </c>
      <c r="I12" s="1" t="s">
        <v>62</v>
      </c>
      <c r="J12" s="1" t="s">
        <v>31</v>
      </c>
      <c r="K12" s="1" t="s">
        <v>32</v>
      </c>
      <c r="L12" s="1" t="s">
        <v>33</v>
      </c>
      <c r="O12" s="1" t="s">
        <v>32</v>
      </c>
      <c r="P12" s="1" t="s">
        <v>34</v>
      </c>
    </row>
    <row r="13" spans="1:16">
      <c r="A13" t="s">
        <v>63</v>
      </c>
      <c r="B13">
        <v>402</v>
      </c>
      <c r="C13">
        <v>1</v>
      </c>
      <c r="D13">
        <f>200*1.1*C13</f>
        <v>220.00000000000003</v>
      </c>
      <c r="E13">
        <v>0.2</v>
      </c>
      <c r="F13">
        <f t="shared" si="1"/>
        <v>44.000000000000007</v>
      </c>
      <c r="H13" t="s">
        <v>64</v>
      </c>
      <c r="I13" t="s">
        <v>65</v>
      </c>
      <c r="J13" t="s">
        <v>31</v>
      </c>
      <c r="K13" t="s">
        <v>32</v>
      </c>
      <c r="L13" t="s">
        <v>33</v>
      </c>
      <c r="M13" s="12">
        <v>0.01</v>
      </c>
      <c r="N13" t="s">
        <v>66</v>
      </c>
      <c r="O13" t="s">
        <v>32</v>
      </c>
      <c r="P13" t="s">
        <v>34</v>
      </c>
    </row>
    <row r="14" spans="1:16">
      <c r="A14" t="s">
        <v>67</v>
      </c>
      <c r="B14">
        <v>402</v>
      </c>
      <c r="C14">
        <v>1</v>
      </c>
      <c r="D14">
        <f t="shared" ref="D14:D15" si="3">200*1.1*C14</f>
        <v>220.00000000000003</v>
      </c>
      <c r="E14">
        <v>0.1</v>
      </c>
      <c r="F14">
        <f t="shared" si="1"/>
        <v>22.000000000000004</v>
      </c>
      <c r="H14" t="s">
        <v>68</v>
      </c>
      <c r="I14" t="s">
        <v>65</v>
      </c>
      <c r="J14" t="s">
        <v>31</v>
      </c>
      <c r="K14" t="s">
        <v>32</v>
      </c>
      <c r="L14" t="s">
        <v>33</v>
      </c>
      <c r="M14" s="12">
        <v>0.01</v>
      </c>
      <c r="N14" t="s">
        <v>69</v>
      </c>
      <c r="O14" t="s">
        <v>32</v>
      </c>
      <c r="P14" t="s">
        <v>34</v>
      </c>
    </row>
    <row r="15" spans="1:16">
      <c r="A15" t="s">
        <v>70</v>
      </c>
      <c r="B15">
        <v>402</v>
      </c>
      <c r="C15">
        <v>1</v>
      </c>
      <c r="D15">
        <f t="shared" si="3"/>
        <v>220.00000000000003</v>
      </c>
      <c r="E15">
        <v>0.1</v>
      </c>
      <c r="F15">
        <f t="shared" si="1"/>
        <v>22.000000000000004</v>
      </c>
      <c r="H15" t="s">
        <v>43</v>
      </c>
      <c r="I15" t="s">
        <v>65</v>
      </c>
      <c r="J15" t="s">
        <v>31</v>
      </c>
      <c r="K15" t="s">
        <v>32</v>
      </c>
      <c r="L15" t="s">
        <v>33</v>
      </c>
      <c r="M15" s="12">
        <v>0.01</v>
      </c>
      <c r="N15" t="s">
        <v>71</v>
      </c>
      <c r="O15" t="s">
        <v>32</v>
      </c>
      <c r="P15" t="s">
        <v>34</v>
      </c>
    </row>
    <row r="16" spans="1:16">
      <c r="A16" t="s">
        <v>72</v>
      </c>
      <c r="B16">
        <v>402</v>
      </c>
      <c r="C16">
        <v>4</v>
      </c>
      <c r="D16">
        <f t="shared" ref="D16:D17" si="4">200*1.1*C16</f>
        <v>880.00000000000011</v>
      </c>
      <c r="E16">
        <v>0.05</v>
      </c>
      <c r="F16">
        <f t="shared" si="1"/>
        <v>44.000000000000007</v>
      </c>
      <c r="H16" t="s">
        <v>73</v>
      </c>
      <c r="I16" t="s">
        <v>62</v>
      </c>
      <c r="J16" t="s">
        <v>31</v>
      </c>
      <c r="K16" t="s">
        <v>32</v>
      </c>
      <c r="L16" t="s">
        <v>33</v>
      </c>
      <c r="N16" t="s">
        <v>74</v>
      </c>
      <c r="O16" t="s">
        <v>32</v>
      </c>
      <c r="P16" t="s">
        <v>34</v>
      </c>
    </row>
    <row r="17" spans="1:16">
      <c r="A17" t="s">
        <v>75</v>
      </c>
      <c r="B17">
        <v>402</v>
      </c>
      <c r="C17">
        <v>2</v>
      </c>
      <c r="D17">
        <f t="shared" si="4"/>
        <v>440.00000000000006</v>
      </c>
      <c r="E17">
        <v>0.1</v>
      </c>
      <c r="F17">
        <f t="shared" si="1"/>
        <v>44.000000000000007</v>
      </c>
      <c r="H17">
        <v>330</v>
      </c>
      <c r="I17" t="s">
        <v>62</v>
      </c>
      <c r="J17" t="s">
        <v>31</v>
      </c>
      <c r="K17" t="s">
        <v>32</v>
      </c>
      <c r="L17" t="s">
        <v>33</v>
      </c>
      <c r="N17" t="s">
        <v>76</v>
      </c>
      <c r="O17" t="s">
        <v>32</v>
      </c>
      <c r="P17" t="s">
        <v>34</v>
      </c>
    </row>
    <row r="18" spans="1:16">
      <c r="A18" t="s">
        <v>77</v>
      </c>
      <c r="B18">
        <v>402</v>
      </c>
      <c r="C18">
        <v>3</v>
      </c>
      <c r="D18">
        <f>200*1.1*C18</f>
        <v>660.00000000000011</v>
      </c>
      <c r="E18">
        <v>0.1</v>
      </c>
      <c r="F18">
        <f t="shared" si="1"/>
        <v>66.000000000000014</v>
      </c>
      <c r="H18" t="s">
        <v>78</v>
      </c>
      <c r="I18" t="s">
        <v>62</v>
      </c>
      <c r="J18" t="s">
        <v>31</v>
      </c>
      <c r="K18" t="s">
        <v>32</v>
      </c>
      <c r="L18" t="s">
        <v>33</v>
      </c>
      <c r="N18" t="s">
        <v>79</v>
      </c>
      <c r="O18" t="s">
        <v>32</v>
      </c>
      <c r="P18" t="s">
        <v>34</v>
      </c>
    </row>
    <row r="19" spans="1:16">
      <c r="A19" t="s">
        <v>80</v>
      </c>
      <c r="B19">
        <v>402</v>
      </c>
      <c r="C19">
        <v>1</v>
      </c>
      <c r="D19">
        <f t="shared" ref="D19:D20" si="5">200*1.1*C19</f>
        <v>220.00000000000003</v>
      </c>
      <c r="E19">
        <v>0.1</v>
      </c>
      <c r="F19">
        <f t="shared" si="1"/>
        <v>22.000000000000004</v>
      </c>
      <c r="H19" t="s">
        <v>68</v>
      </c>
      <c r="I19" t="s">
        <v>81</v>
      </c>
      <c r="J19" t="s">
        <v>31</v>
      </c>
      <c r="K19" t="s">
        <v>32</v>
      </c>
      <c r="L19" t="s">
        <v>33</v>
      </c>
      <c r="M19" s="12">
        <v>0.05</v>
      </c>
      <c r="N19" t="s">
        <v>82</v>
      </c>
      <c r="O19" t="s">
        <v>32</v>
      </c>
      <c r="P19" t="s">
        <v>34</v>
      </c>
    </row>
    <row r="20" spans="1:16">
      <c r="A20" t="s">
        <v>83</v>
      </c>
      <c r="B20">
        <v>402</v>
      </c>
      <c r="C20">
        <v>1</v>
      </c>
      <c r="D20">
        <f t="shared" si="5"/>
        <v>220.00000000000003</v>
      </c>
      <c r="E20">
        <v>0.1</v>
      </c>
      <c r="F20">
        <f t="shared" si="1"/>
        <v>22.000000000000004</v>
      </c>
      <c r="H20" t="s">
        <v>84</v>
      </c>
      <c r="I20" t="s">
        <v>65</v>
      </c>
      <c r="J20" t="s">
        <v>31</v>
      </c>
      <c r="K20" t="s">
        <v>32</v>
      </c>
      <c r="L20" t="s">
        <v>33</v>
      </c>
      <c r="M20" s="12">
        <v>0.01</v>
      </c>
      <c r="N20" t="s">
        <v>85</v>
      </c>
      <c r="O20" t="s">
        <v>32</v>
      </c>
      <c r="P20" t="s">
        <v>34</v>
      </c>
    </row>
    <row r="21" spans="1:16">
      <c r="A21" t="s">
        <v>86</v>
      </c>
      <c r="B21">
        <v>402</v>
      </c>
      <c r="C21">
        <v>2</v>
      </c>
      <c r="D21">
        <f t="shared" ref="D21:D23" si="6">200*1.1*C21</f>
        <v>440.00000000000006</v>
      </c>
      <c r="E21">
        <v>0.1</v>
      </c>
      <c r="F21">
        <f t="shared" si="1"/>
        <v>44.000000000000007</v>
      </c>
      <c r="H21" t="s">
        <v>87</v>
      </c>
      <c r="I21" t="s">
        <v>88</v>
      </c>
      <c r="J21" t="s">
        <v>31</v>
      </c>
      <c r="K21" t="s">
        <v>32</v>
      </c>
      <c r="L21" t="s">
        <v>33</v>
      </c>
      <c r="M21" s="12">
        <v>0.01</v>
      </c>
      <c r="N21" t="s">
        <v>89</v>
      </c>
      <c r="O21" t="s">
        <v>32</v>
      </c>
      <c r="P21" t="s">
        <v>60</v>
      </c>
    </row>
    <row r="22" spans="1:16">
      <c r="A22" t="s">
        <v>90</v>
      </c>
      <c r="B22">
        <v>402</v>
      </c>
      <c r="C22">
        <v>7</v>
      </c>
      <c r="D22">
        <f t="shared" si="6"/>
        <v>1540.0000000000002</v>
      </c>
      <c r="E22">
        <v>0.05</v>
      </c>
      <c r="F22">
        <f t="shared" si="1"/>
        <v>77.000000000000014</v>
      </c>
      <c r="H22" t="s">
        <v>73</v>
      </c>
      <c r="I22" t="s">
        <v>91</v>
      </c>
      <c r="J22" t="s">
        <v>31</v>
      </c>
      <c r="K22" t="s">
        <v>32</v>
      </c>
      <c r="L22" t="s">
        <v>33</v>
      </c>
      <c r="M22" s="12">
        <v>0.05</v>
      </c>
      <c r="N22" t="s">
        <v>92</v>
      </c>
      <c r="O22" t="s">
        <v>32</v>
      </c>
      <c r="P22" t="s">
        <v>34</v>
      </c>
    </row>
    <row r="23" spans="1:16">
      <c r="A23" t="s">
        <v>93</v>
      </c>
      <c r="B23">
        <v>603</v>
      </c>
      <c r="C23">
        <v>2</v>
      </c>
      <c r="D23">
        <f t="shared" si="6"/>
        <v>440.00000000000006</v>
      </c>
      <c r="E23">
        <v>0.1</v>
      </c>
      <c r="F23">
        <f t="shared" si="1"/>
        <v>44.000000000000007</v>
      </c>
      <c r="G23" s="4" t="s">
        <v>94</v>
      </c>
      <c r="H23" t="s">
        <v>78</v>
      </c>
      <c r="I23" t="s">
        <v>95</v>
      </c>
      <c r="J23" t="s">
        <v>31</v>
      </c>
      <c r="K23" t="s">
        <v>32</v>
      </c>
      <c r="L23" t="s">
        <v>96</v>
      </c>
      <c r="N23" t="s">
        <v>97</v>
      </c>
      <c r="O23" t="s">
        <v>32</v>
      </c>
      <c r="P23" t="s">
        <v>34</v>
      </c>
    </row>
    <row r="24" spans="1:16" s="2" customFormat="1">
      <c r="A24" s="2" t="s">
        <v>98</v>
      </c>
      <c r="C24" s="2">
        <v>1</v>
      </c>
      <c r="D24" s="2">
        <f>200*1.1*C24</f>
        <v>220.00000000000003</v>
      </c>
      <c r="G24" s="6"/>
      <c r="H24" s="2" t="s">
        <v>99</v>
      </c>
      <c r="I24" s="2" t="s">
        <v>99</v>
      </c>
      <c r="J24" s="2" t="s">
        <v>100</v>
      </c>
      <c r="K24" s="2" t="s">
        <v>101</v>
      </c>
      <c r="L24" s="2" t="s">
        <v>102</v>
      </c>
      <c r="N24" s="2" t="s">
        <v>103</v>
      </c>
      <c r="O24" s="2" t="s">
        <v>104</v>
      </c>
      <c r="P24" s="2" t="s">
        <v>105</v>
      </c>
    </row>
    <row r="25" spans="1:16">
      <c r="A25" t="s">
        <v>106</v>
      </c>
      <c r="B25">
        <v>603</v>
      </c>
      <c r="C25">
        <v>3</v>
      </c>
      <c r="D25">
        <f t="shared" ref="D25:D38" si="7">200*1.1*C25</f>
        <v>660.00000000000011</v>
      </c>
      <c r="E25">
        <v>0.3</v>
      </c>
      <c r="F25">
        <f t="shared" si="1"/>
        <v>198.00000000000003</v>
      </c>
      <c r="H25" t="s">
        <v>107</v>
      </c>
      <c r="I25" t="s">
        <v>108</v>
      </c>
      <c r="J25" t="s">
        <v>109</v>
      </c>
      <c r="K25" t="s">
        <v>110</v>
      </c>
      <c r="L25" t="s">
        <v>111</v>
      </c>
      <c r="N25" t="s">
        <v>112</v>
      </c>
      <c r="O25" t="s">
        <v>110</v>
      </c>
      <c r="P25" t="s">
        <v>113</v>
      </c>
    </row>
    <row r="26" spans="1:16">
      <c r="A26" t="s">
        <v>114</v>
      </c>
      <c r="B26">
        <v>1212</v>
      </c>
      <c r="C26">
        <v>1</v>
      </c>
      <c r="D26">
        <f t="shared" si="7"/>
        <v>220.00000000000003</v>
      </c>
      <c r="E26">
        <v>1.52</v>
      </c>
      <c r="F26">
        <f t="shared" si="1"/>
        <v>334.40000000000003</v>
      </c>
      <c r="G26" s="4" t="s">
        <v>115</v>
      </c>
      <c r="H26" t="s">
        <v>115</v>
      </c>
      <c r="I26" t="s">
        <v>116</v>
      </c>
      <c r="J26" t="s">
        <v>110</v>
      </c>
      <c r="K26" t="s">
        <v>110</v>
      </c>
      <c r="L26" t="s">
        <v>117</v>
      </c>
      <c r="N26" t="s">
        <v>118</v>
      </c>
      <c r="O26" t="s">
        <v>110</v>
      </c>
      <c r="P26" t="s">
        <v>119</v>
      </c>
    </row>
    <row r="27" spans="1:16">
      <c r="A27" t="s">
        <v>120</v>
      </c>
      <c r="B27" t="s">
        <v>121</v>
      </c>
      <c r="C27">
        <v>1</v>
      </c>
      <c r="D27">
        <f t="shared" si="7"/>
        <v>220.00000000000003</v>
      </c>
      <c r="E27">
        <v>0.5</v>
      </c>
      <c r="F27">
        <f t="shared" si="1"/>
        <v>110.00000000000001</v>
      </c>
      <c r="H27" t="s">
        <v>122</v>
      </c>
      <c r="I27" t="s">
        <v>123</v>
      </c>
      <c r="J27" t="s">
        <v>124</v>
      </c>
      <c r="K27" t="s">
        <v>125</v>
      </c>
      <c r="L27" t="s">
        <v>121</v>
      </c>
      <c r="N27" t="s">
        <v>126</v>
      </c>
      <c r="O27" t="s">
        <v>126</v>
      </c>
      <c r="P27" t="s">
        <v>127</v>
      </c>
    </row>
    <row r="28" spans="1:16">
      <c r="A28" t="s">
        <v>128</v>
      </c>
      <c r="B28" t="s">
        <v>129</v>
      </c>
      <c r="C28">
        <v>1</v>
      </c>
      <c r="D28">
        <f>200*1.1*C28</f>
        <v>220.00000000000003</v>
      </c>
      <c r="E28">
        <v>4.2</v>
      </c>
      <c r="F28">
        <f t="shared" si="1"/>
        <v>924.00000000000011</v>
      </c>
      <c r="G28" s="7" t="s">
        <v>130</v>
      </c>
      <c r="H28" t="s">
        <v>131</v>
      </c>
      <c r="I28" t="s">
        <v>132</v>
      </c>
      <c r="J28" t="s">
        <v>133</v>
      </c>
      <c r="K28" t="s">
        <v>134</v>
      </c>
      <c r="L28" t="s">
        <v>135</v>
      </c>
      <c r="M28" t="s">
        <v>136</v>
      </c>
      <c r="N28" t="s">
        <v>137</v>
      </c>
      <c r="O28" t="s">
        <v>133</v>
      </c>
      <c r="P28" t="s">
        <v>138</v>
      </c>
    </row>
    <row r="29" spans="1:16">
      <c r="A29" t="s">
        <v>139</v>
      </c>
      <c r="C29">
        <v>1</v>
      </c>
      <c r="D29">
        <f t="shared" si="7"/>
        <v>220.00000000000003</v>
      </c>
      <c r="E29">
        <v>2.5</v>
      </c>
      <c r="F29">
        <f t="shared" si="1"/>
        <v>550.00000000000011</v>
      </c>
      <c r="H29" t="s">
        <v>140</v>
      </c>
      <c r="I29" t="s">
        <v>141</v>
      </c>
      <c r="J29" t="s">
        <v>142</v>
      </c>
      <c r="K29" t="s">
        <v>143</v>
      </c>
      <c r="L29" t="s">
        <v>144</v>
      </c>
      <c r="N29" t="s">
        <v>145</v>
      </c>
      <c r="O29" t="s">
        <v>146</v>
      </c>
      <c r="P29" t="s">
        <v>147</v>
      </c>
    </row>
    <row r="30" spans="1:16">
      <c r="A30" t="s">
        <v>148</v>
      </c>
      <c r="B30">
        <v>402</v>
      </c>
      <c r="C30">
        <v>1</v>
      </c>
      <c r="D30">
        <f t="shared" si="7"/>
        <v>220.00000000000003</v>
      </c>
      <c r="E30">
        <v>1</v>
      </c>
      <c r="F30">
        <f t="shared" si="1"/>
        <v>220.00000000000003</v>
      </c>
      <c r="G30" s="4" t="s">
        <v>149</v>
      </c>
      <c r="H30" t="s">
        <v>150</v>
      </c>
      <c r="I30" t="s">
        <v>151</v>
      </c>
      <c r="J30" t="s">
        <v>152</v>
      </c>
      <c r="K30" t="s">
        <v>153</v>
      </c>
      <c r="L30" t="s">
        <v>154</v>
      </c>
      <c r="M30" s="12">
        <v>0.1</v>
      </c>
      <c r="N30" t="s">
        <v>155</v>
      </c>
      <c r="O30" t="s">
        <v>156</v>
      </c>
      <c r="P30" t="s">
        <v>157</v>
      </c>
    </row>
    <row r="31" spans="1:16">
      <c r="A31" t="s">
        <v>158</v>
      </c>
      <c r="B31">
        <v>402</v>
      </c>
      <c r="C31">
        <v>2</v>
      </c>
      <c r="D31">
        <f t="shared" si="7"/>
        <v>440.00000000000006</v>
      </c>
      <c r="E31">
        <v>0.1</v>
      </c>
      <c r="F31">
        <f t="shared" si="1"/>
        <v>44.000000000000007</v>
      </c>
      <c r="H31" t="s">
        <v>159</v>
      </c>
      <c r="I31" t="s">
        <v>160</v>
      </c>
      <c r="J31" t="s">
        <v>152</v>
      </c>
      <c r="K31" t="s">
        <v>153</v>
      </c>
      <c r="L31" t="s">
        <v>154</v>
      </c>
      <c r="M31" t="s">
        <v>161</v>
      </c>
      <c r="N31" t="s">
        <v>162</v>
      </c>
      <c r="O31" t="s">
        <v>156</v>
      </c>
      <c r="P31" t="s">
        <v>157</v>
      </c>
    </row>
    <row r="32" spans="1:16">
      <c r="A32" t="s">
        <v>163</v>
      </c>
      <c r="B32">
        <v>603</v>
      </c>
      <c r="C32">
        <v>4</v>
      </c>
      <c r="D32">
        <f t="shared" si="7"/>
        <v>880.00000000000011</v>
      </c>
      <c r="E32">
        <v>1.4</v>
      </c>
      <c r="F32">
        <f t="shared" si="1"/>
        <v>1232</v>
      </c>
      <c r="G32" s="4" t="s">
        <v>164</v>
      </c>
      <c r="H32" t="s">
        <v>165</v>
      </c>
      <c r="I32" t="s">
        <v>166</v>
      </c>
      <c r="J32" t="s">
        <v>152</v>
      </c>
      <c r="K32" t="s">
        <v>153</v>
      </c>
      <c r="L32" t="s">
        <v>167</v>
      </c>
      <c r="M32" s="12">
        <v>0.2</v>
      </c>
      <c r="N32" t="s">
        <v>168</v>
      </c>
      <c r="O32" t="s">
        <v>156</v>
      </c>
      <c r="P32" t="s">
        <v>157</v>
      </c>
    </row>
    <row r="33" spans="1:16">
      <c r="A33" t="s">
        <v>169</v>
      </c>
      <c r="B33">
        <v>402</v>
      </c>
      <c r="C33">
        <v>1</v>
      </c>
      <c r="D33">
        <f t="shared" si="7"/>
        <v>220.00000000000003</v>
      </c>
      <c r="E33">
        <v>0.4</v>
      </c>
      <c r="F33">
        <f t="shared" si="1"/>
        <v>88.000000000000014</v>
      </c>
      <c r="G33" s="4" t="s">
        <v>170</v>
      </c>
      <c r="H33" t="s">
        <v>171</v>
      </c>
      <c r="I33" t="s">
        <v>172</v>
      </c>
      <c r="J33" t="s">
        <v>152</v>
      </c>
      <c r="K33" t="s">
        <v>153</v>
      </c>
      <c r="L33" t="s">
        <v>154</v>
      </c>
      <c r="M33" s="12">
        <v>0.1</v>
      </c>
      <c r="N33" t="s">
        <v>173</v>
      </c>
      <c r="O33" t="s">
        <v>156</v>
      </c>
      <c r="P33" t="s">
        <v>157</v>
      </c>
    </row>
    <row r="34" spans="1:16">
      <c r="A34" t="s">
        <v>174</v>
      </c>
      <c r="B34">
        <v>402</v>
      </c>
      <c r="C34">
        <v>1</v>
      </c>
      <c r="D34">
        <f t="shared" si="7"/>
        <v>220.00000000000003</v>
      </c>
      <c r="E34">
        <v>0.4</v>
      </c>
      <c r="F34">
        <f t="shared" si="1"/>
        <v>88.000000000000014</v>
      </c>
      <c r="G34" s="4" t="s">
        <v>175</v>
      </c>
      <c r="H34" t="s">
        <v>176</v>
      </c>
      <c r="I34" t="s">
        <v>177</v>
      </c>
      <c r="J34" t="s">
        <v>152</v>
      </c>
      <c r="K34" t="s">
        <v>153</v>
      </c>
      <c r="L34" t="s">
        <v>154</v>
      </c>
      <c r="M34" s="12">
        <v>0.1</v>
      </c>
      <c r="N34" t="s">
        <v>178</v>
      </c>
      <c r="O34" t="s">
        <v>156</v>
      </c>
      <c r="P34" t="s">
        <v>179</v>
      </c>
    </row>
    <row r="35" spans="1:16">
      <c r="A35" t="s">
        <v>180</v>
      </c>
      <c r="B35">
        <v>603</v>
      </c>
      <c r="C35">
        <v>2</v>
      </c>
      <c r="D35">
        <f t="shared" si="7"/>
        <v>440.00000000000006</v>
      </c>
      <c r="E35">
        <v>0.4</v>
      </c>
      <c r="F35">
        <f t="shared" si="1"/>
        <v>176.00000000000003</v>
      </c>
      <c r="G35" s="4" t="s">
        <v>181</v>
      </c>
      <c r="H35" t="s">
        <v>150</v>
      </c>
      <c r="I35" t="s">
        <v>182</v>
      </c>
      <c r="J35" t="s">
        <v>152</v>
      </c>
      <c r="K35" t="s">
        <v>153</v>
      </c>
      <c r="L35" t="s">
        <v>167</v>
      </c>
      <c r="M35" s="12">
        <v>0.1</v>
      </c>
      <c r="N35" t="s">
        <v>183</v>
      </c>
      <c r="O35" t="s">
        <v>156</v>
      </c>
      <c r="P35" t="s">
        <v>184</v>
      </c>
    </row>
    <row r="36" spans="1:16">
      <c r="A36" t="s">
        <v>185</v>
      </c>
      <c r="B36">
        <v>402</v>
      </c>
      <c r="C36">
        <v>13</v>
      </c>
      <c r="D36">
        <f t="shared" si="7"/>
        <v>2860.0000000000005</v>
      </c>
      <c r="E36">
        <v>0.6</v>
      </c>
      <c r="F36">
        <f t="shared" si="1"/>
        <v>1716.0000000000002</v>
      </c>
      <c r="G36" s="4" t="s">
        <v>186</v>
      </c>
      <c r="H36" t="s">
        <v>187</v>
      </c>
      <c r="I36" t="s">
        <v>188</v>
      </c>
      <c r="J36" t="s">
        <v>152</v>
      </c>
      <c r="K36" t="s">
        <v>153</v>
      </c>
      <c r="L36" t="s">
        <v>154</v>
      </c>
      <c r="M36" s="12">
        <v>0.1</v>
      </c>
      <c r="N36" t="s">
        <v>189</v>
      </c>
      <c r="O36" t="s">
        <v>156</v>
      </c>
      <c r="P36" t="s">
        <v>190</v>
      </c>
    </row>
    <row r="37" spans="1:16">
      <c r="A37" t="s">
        <v>191</v>
      </c>
      <c r="B37">
        <v>402</v>
      </c>
      <c r="C37">
        <v>2</v>
      </c>
      <c r="D37">
        <f t="shared" si="7"/>
        <v>440.00000000000006</v>
      </c>
      <c r="E37">
        <v>0.3</v>
      </c>
      <c r="F37">
        <f t="shared" si="1"/>
        <v>132</v>
      </c>
      <c r="G37" s="4" t="s">
        <v>192</v>
      </c>
      <c r="H37" t="s">
        <v>150</v>
      </c>
      <c r="I37" t="s">
        <v>193</v>
      </c>
      <c r="J37" t="s">
        <v>152</v>
      </c>
      <c r="K37" t="s">
        <v>153</v>
      </c>
      <c r="L37" t="s">
        <v>154</v>
      </c>
      <c r="M37" s="12">
        <v>0.1</v>
      </c>
      <c r="N37" t="s">
        <v>194</v>
      </c>
      <c r="O37" t="s">
        <v>156</v>
      </c>
      <c r="P37" t="s">
        <v>179</v>
      </c>
    </row>
    <row r="38" spans="1:16">
      <c r="A38" t="s">
        <v>195</v>
      </c>
      <c r="B38">
        <v>402</v>
      </c>
      <c r="C38">
        <v>4</v>
      </c>
      <c r="D38">
        <f t="shared" si="7"/>
        <v>880.00000000000011</v>
      </c>
      <c r="E38">
        <v>1.3</v>
      </c>
      <c r="F38">
        <f t="shared" si="1"/>
        <v>1144.0000000000002</v>
      </c>
      <c r="G38" s="4" t="s">
        <v>196</v>
      </c>
      <c r="H38" t="s">
        <v>197</v>
      </c>
      <c r="I38" t="s">
        <v>198</v>
      </c>
      <c r="J38" t="s">
        <v>152</v>
      </c>
      <c r="K38" t="s">
        <v>153</v>
      </c>
      <c r="L38" t="s">
        <v>154</v>
      </c>
      <c r="M38" s="12">
        <v>0.2</v>
      </c>
      <c r="N38" t="s">
        <v>199</v>
      </c>
      <c r="O38" t="s">
        <v>156</v>
      </c>
      <c r="P38" t="s">
        <v>179</v>
      </c>
    </row>
    <row r="39" spans="1:16" s="2" customFormat="1">
      <c r="A39" s="2" t="s">
        <v>200</v>
      </c>
      <c r="C39" s="2">
        <v>1</v>
      </c>
      <c r="D39" s="2">
        <f>200*1.1*C39</f>
        <v>220.00000000000003</v>
      </c>
      <c r="F39" s="2">
        <f t="shared" si="1"/>
        <v>0</v>
      </c>
      <c r="G39" s="6"/>
      <c r="H39" s="2" t="s">
        <v>201</v>
      </c>
      <c r="K39" s="2" t="s">
        <v>202</v>
      </c>
      <c r="L39" s="2" t="s">
        <v>202</v>
      </c>
    </row>
    <row r="40" spans="1:16">
      <c r="A40" t="s">
        <v>203</v>
      </c>
      <c r="B40" t="s">
        <v>204</v>
      </c>
      <c r="C40">
        <v>4</v>
      </c>
      <c r="D40">
        <f t="shared" ref="D40:D51" si="8">200*1.1*C40</f>
        <v>880.00000000000011</v>
      </c>
      <c r="E40">
        <v>0.5</v>
      </c>
      <c r="F40">
        <f t="shared" si="1"/>
        <v>440.00000000000006</v>
      </c>
      <c r="G40" s="4" t="s">
        <v>205</v>
      </c>
      <c r="H40" t="s">
        <v>206</v>
      </c>
      <c r="J40" t="s">
        <v>207</v>
      </c>
      <c r="K40" t="s">
        <v>208</v>
      </c>
      <c r="L40" t="s">
        <v>204</v>
      </c>
      <c r="N40" t="s">
        <v>209</v>
      </c>
    </row>
    <row r="41" spans="1:16">
      <c r="A41" t="s">
        <v>210</v>
      </c>
      <c r="C41">
        <v>1</v>
      </c>
      <c r="D41">
        <f t="shared" si="8"/>
        <v>220.00000000000003</v>
      </c>
      <c r="E41">
        <v>5</v>
      </c>
      <c r="F41">
        <f t="shared" si="1"/>
        <v>1100.0000000000002</v>
      </c>
      <c r="H41" t="s">
        <v>211</v>
      </c>
      <c r="I41" t="s">
        <v>212</v>
      </c>
      <c r="J41" t="s">
        <v>213</v>
      </c>
      <c r="K41" t="s">
        <v>214</v>
      </c>
      <c r="L41" t="s">
        <v>215</v>
      </c>
      <c r="N41" t="s">
        <v>216</v>
      </c>
      <c r="P41" t="s">
        <v>217</v>
      </c>
    </row>
    <row r="42" spans="1:16">
      <c r="A42" s="14" t="s">
        <v>333</v>
      </c>
      <c r="C42" s="14">
        <v>4</v>
      </c>
      <c r="D42">
        <f t="shared" si="8"/>
        <v>880.00000000000011</v>
      </c>
      <c r="E42">
        <v>0.9</v>
      </c>
      <c r="F42">
        <f t="shared" si="1"/>
        <v>792.00000000000011</v>
      </c>
      <c r="H42" t="s">
        <v>218</v>
      </c>
      <c r="I42" t="s">
        <v>219</v>
      </c>
      <c r="J42" t="s">
        <v>213</v>
      </c>
      <c r="K42" t="s">
        <v>220</v>
      </c>
      <c r="L42" t="s">
        <v>221</v>
      </c>
      <c r="N42" t="s">
        <v>222</v>
      </c>
      <c r="P42" t="s">
        <v>147</v>
      </c>
    </row>
    <row r="43" spans="1:16">
      <c r="A43" t="s">
        <v>223</v>
      </c>
      <c r="C43">
        <v>1</v>
      </c>
      <c r="D43">
        <f>200*1.1*C43</f>
        <v>220.00000000000003</v>
      </c>
      <c r="E43">
        <v>4.2</v>
      </c>
      <c r="F43">
        <f t="shared" si="1"/>
        <v>924.00000000000011</v>
      </c>
      <c r="H43" t="s">
        <v>224</v>
      </c>
      <c r="I43" t="s">
        <v>225</v>
      </c>
      <c r="J43" t="s">
        <v>226</v>
      </c>
      <c r="K43" t="s">
        <v>227</v>
      </c>
      <c r="L43" t="s">
        <v>228</v>
      </c>
      <c r="N43" t="s">
        <v>229</v>
      </c>
      <c r="P43" t="s">
        <v>230</v>
      </c>
    </row>
    <row r="44" spans="1:16">
      <c r="A44" s="14" t="s">
        <v>334</v>
      </c>
      <c r="C44" s="14">
        <v>2</v>
      </c>
      <c r="D44">
        <v>430</v>
      </c>
      <c r="E44">
        <v>1.1000000000000001</v>
      </c>
      <c r="F44">
        <f t="shared" si="1"/>
        <v>473.00000000000006</v>
      </c>
      <c r="H44" t="s">
        <v>231</v>
      </c>
      <c r="I44" t="s">
        <v>232</v>
      </c>
      <c r="J44" t="s">
        <v>213</v>
      </c>
      <c r="K44" t="s">
        <v>233</v>
      </c>
      <c r="L44" t="s">
        <v>234</v>
      </c>
      <c r="N44" t="s">
        <v>235</v>
      </c>
      <c r="P44" t="s">
        <v>217</v>
      </c>
    </row>
    <row r="45" spans="1:16">
      <c r="A45" t="s">
        <v>236</v>
      </c>
      <c r="C45">
        <v>1</v>
      </c>
      <c r="D45">
        <f>200*1.1*C45</f>
        <v>220.00000000000003</v>
      </c>
      <c r="E45">
        <v>4.4000000000000004</v>
      </c>
      <c r="F45">
        <f t="shared" si="1"/>
        <v>968.00000000000023</v>
      </c>
      <c r="G45" s="4" t="s">
        <v>237</v>
      </c>
      <c r="H45" t="s">
        <v>238</v>
      </c>
      <c r="I45" t="s">
        <v>239</v>
      </c>
      <c r="J45" t="s">
        <v>213</v>
      </c>
      <c r="K45" t="s">
        <v>240</v>
      </c>
      <c r="L45" t="s">
        <v>241</v>
      </c>
      <c r="N45" t="s">
        <v>242</v>
      </c>
      <c r="P45" t="s">
        <v>217</v>
      </c>
    </row>
    <row r="46" spans="1:16">
      <c r="A46" s="14" t="s">
        <v>335</v>
      </c>
      <c r="C46" s="14">
        <v>4</v>
      </c>
      <c r="D46">
        <f t="shared" si="8"/>
        <v>880.00000000000011</v>
      </c>
      <c r="E46">
        <v>0.3</v>
      </c>
      <c r="F46">
        <f t="shared" si="1"/>
        <v>264</v>
      </c>
      <c r="H46" t="s">
        <v>243</v>
      </c>
      <c r="I46" t="s">
        <v>244</v>
      </c>
      <c r="J46" t="s">
        <v>245</v>
      </c>
      <c r="K46" t="s">
        <v>246</v>
      </c>
      <c r="L46" t="s">
        <v>247</v>
      </c>
      <c r="N46" t="s">
        <v>248</v>
      </c>
      <c r="P46" t="s">
        <v>249</v>
      </c>
    </row>
    <row r="47" spans="1:16">
      <c r="A47" t="s">
        <v>250</v>
      </c>
      <c r="B47">
        <v>1210</v>
      </c>
      <c r="C47">
        <v>2</v>
      </c>
      <c r="D47">
        <v>420</v>
      </c>
      <c r="E47">
        <v>7.3</v>
      </c>
      <c r="F47">
        <f t="shared" si="1"/>
        <v>3066</v>
      </c>
      <c r="H47" t="s">
        <v>251</v>
      </c>
      <c r="I47" t="s">
        <v>251</v>
      </c>
      <c r="J47" t="s">
        <v>252</v>
      </c>
      <c r="K47" t="s">
        <v>253</v>
      </c>
      <c r="L47" t="s">
        <v>254</v>
      </c>
      <c r="N47" t="s">
        <v>255</v>
      </c>
      <c r="P47" t="s">
        <v>256</v>
      </c>
    </row>
    <row r="48" spans="1:16">
      <c r="A48" s="14" t="s">
        <v>257</v>
      </c>
      <c r="C48" s="14">
        <v>0</v>
      </c>
      <c r="D48">
        <f t="shared" si="8"/>
        <v>0</v>
      </c>
      <c r="E48">
        <v>4.8</v>
      </c>
      <c r="F48">
        <f t="shared" si="1"/>
        <v>0</v>
      </c>
      <c r="H48" t="s">
        <v>258</v>
      </c>
      <c r="I48" t="s">
        <v>258</v>
      </c>
      <c r="J48" t="s">
        <v>259</v>
      </c>
      <c r="K48" t="s">
        <v>260</v>
      </c>
      <c r="L48" t="s">
        <v>261</v>
      </c>
      <c r="N48" t="s">
        <v>262</v>
      </c>
      <c r="P48" t="s">
        <v>263</v>
      </c>
    </row>
    <row r="49" spans="1:16" s="2" customFormat="1">
      <c r="A49" s="2" t="s">
        <v>264</v>
      </c>
      <c r="C49" s="2">
        <v>1</v>
      </c>
      <c r="D49" s="2">
        <f t="shared" si="8"/>
        <v>220.00000000000003</v>
      </c>
      <c r="G49" s="6"/>
      <c r="H49" s="2" t="s">
        <v>265</v>
      </c>
      <c r="I49" s="2" t="s">
        <v>266</v>
      </c>
      <c r="J49" s="2" t="s">
        <v>267</v>
      </c>
      <c r="K49" s="2" t="s">
        <v>268</v>
      </c>
      <c r="L49" s="2" t="s">
        <v>269</v>
      </c>
      <c r="N49" s="2" t="s">
        <v>270</v>
      </c>
      <c r="P49" s="2" t="s">
        <v>271</v>
      </c>
    </row>
    <row r="50" spans="1:16" s="2" customFormat="1">
      <c r="A50" s="2" t="s">
        <v>272</v>
      </c>
      <c r="C50" s="2">
        <v>1</v>
      </c>
      <c r="D50" s="2">
        <f t="shared" si="8"/>
        <v>220.00000000000003</v>
      </c>
      <c r="G50" s="6"/>
      <c r="H50" s="2" t="s">
        <v>273</v>
      </c>
      <c r="I50" s="2" t="s">
        <v>274</v>
      </c>
      <c r="J50" s="2" t="s">
        <v>275</v>
      </c>
      <c r="K50" s="2" t="s">
        <v>276</v>
      </c>
      <c r="L50" s="2" t="s">
        <v>277</v>
      </c>
      <c r="N50" s="2" t="s">
        <v>278</v>
      </c>
      <c r="P50" s="2" t="s">
        <v>271</v>
      </c>
    </row>
    <row r="51" spans="1:16" s="2" customFormat="1">
      <c r="A51" s="2" t="s">
        <v>279</v>
      </c>
      <c r="C51" s="2">
        <v>1</v>
      </c>
      <c r="D51" s="2">
        <f t="shared" si="8"/>
        <v>220.00000000000003</v>
      </c>
      <c r="G51" s="6"/>
      <c r="H51" s="2" t="s">
        <v>280</v>
      </c>
      <c r="I51" s="2" t="s">
        <v>280</v>
      </c>
      <c r="J51" s="2" t="s">
        <v>281</v>
      </c>
      <c r="K51" s="2" t="s">
        <v>337</v>
      </c>
      <c r="L51" s="2" t="s">
        <v>282</v>
      </c>
      <c r="N51" s="2" t="s">
        <v>338</v>
      </c>
      <c r="P51" s="2" t="s">
        <v>283</v>
      </c>
    </row>
    <row r="52" spans="1:16" s="2" customFormat="1">
      <c r="A52" s="2" t="s">
        <v>284</v>
      </c>
      <c r="B52" s="2" t="s">
        <v>285</v>
      </c>
      <c r="C52" s="2">
        <v>1</v>
      </c>
      <c r="D52" s="2">
        <f t="shared" ref="D52" si="9">200*1.1*C52</f>
        <v>220.00000000000003</v>
      </c>
      <c r="F52" s="2">
        <f t="shared" si="1"/>
        <v>0</v>
      </c>
      <c r="G52" s="6"/>
      <c r="H52" s="2" t="s">
        <v>286</v>
      </c>
      <c r="I52" s="15" t="s">
        <v>286</v>
      </c>
      <c r="J52" s="2" t="s">
        <v>287</v>
      </c>
      <c r="K52" s="2" t="s">
        <v>288</v>
      </c>
      <c r="L52" s="2" t="s">
        <v>289</v>
      </c>
      <c r="N52" s="2" t="s">
        <v>290</v>
      </c>
      <c r="P52" s="2" t="s">
        <v>291</v>
      </c>
    </row>
    <row r="53" spans="1:16">
      <c r="A53" t="s">
        <v>292</v>
      </c>
      <c r="B53" t="s">
        <v>293</v>
      </c>
      <c r="C53">
        <v>1</v>
      </c>
      <c r="D53">
        <v>205</v>
      </c>
      <c r="E53">
        <v>36.299999999999997</v>
      </c>
      <c r="F53">
        <f t="shared" si="1"/>
        <v>7441.4999999999991</v>
      </c>
      <c r="H53" t="s">
        <v>294</v>
      </c>
      <c r="I53" s="10" t="s">
        <v>294</v>
      </c>
      <c r="J53" t="s">
        <v>295</v>
      </c>
      <c r="K53" t="s">
        <v>296</v>
      </c>
      <c r="L53" t="s">
        <v>297</v>
      </c>
      <c r="N53" t="s">
        <v>298</v>
      </c>
      <c r="P53" t="s">
        <v>291</v>
      </c>
    </row>
    <row r="54" spans="1:16">
      <c r="A54" t="s">
        <v>299</v>
      </c>
      <c r="B54" t="s">
        <v>300</v>
      </c>
      <c r="C54">
        <v>1</v>
      </c>
      <c r="D54">
        <v>210</v>
      </c>
      <c r="E54">
        <v>9.1999999999999993</v>
      </c>
      <c r="F54">
        <f t="shared" si="1"/>
        <v>1931.9999999999998</v>
      </c>
      <c r="H54" t="s">
        <v>301</v>
      </c>
      <c r="I54" t="s">
        <v>302</v>
      </c>
      <c r="J54" t="s">
        <v>303</v>
      </c>
      <c r="K54" t="s">
        <v>304</v>
      </c>
      <c r="L54" t="s">
        <v>305</v>
      </c>
      <c r="N54" t="s">
        <v>306</v>
      </c>
      <c r="P54" t="s">
        <v>307</v>
      </c>
    </row>
    <row r="55" spans="1:16" s="2" customFormat="1">
      <c r="A55" s="2" t="s">
        <v>308</v>
      </c>
      <c r="C55" s="2">
        <v>1</v>
      </c>
      <c r="D55" s="2">
        <f>200*1.1*C55</f>
        <v>220.00000000000003</v>
      </c>
      <c r="G55" s="6" t="s">
        <v>309</v>
      </c>
      <c r="H55" s="2" t="s">
        <v>310</v>
      </c>
      <c r="I55" s="2" t="s">
        <v>309</v>
      </c>
      <c r="J55" s="2" t="s">
        <v>311</v>
      </c>
      <c r="K55" s="2" t="s">
        <v>312</v>
      </c>
      <c r="L55" s="2" t="s">
        <v>313</v>
      </c>
      <c r="N55" s="2" t="s">
        <v>314</v>
      </c>
      <c r="P55" s="2" t="s">
        <v>283</v>
      </c>
    </row>
    <row r="56" spans="1:16">
      <c r="A56" t="s">
        <v>315</v>
      </c>
    </row>
    <row r="57" spans="1:16" ht="15.5">
      <c r="A57" t="s">
        <v>316</v>
      </c>
      <c r="B57">
        <v>402</v>
      </c>
      <c r="C57">
        <v>2</v>
      </c>
      <c r="D57">
        <f>200*1.1*C57</f>
        <v>440.00000000000006</v>
      </c>
      <c r="E57">
        <v>0.3</v>
      </c>
      <c r="F57">
        <f>D57*E57</f>
        <v>132</v>
      </c>
      <c r="G57" s="8" t="s">
        <v>317</v>
      </c>
      <c r="H57" t="s">
        <v>318</v>
      </c>
      <c r="I57" t="s">
        <v>151</v>
      </c>
      <c r="J57" t="s">
        <v>152</v>
      </c>
      <c r="K57" t="s">
        <v>153</v>
      </c>
      <c r="L57" t="s">
        <v>154</v>
      </c>
      <c r="M57" s="13" t="s">
        <v>319</v>
      </c>
      <c r="N57" t="s">
        <v>320</v>
      </c>
      <c r="O57" t="s">
        <v>156</v>
      </c>
      <c r="P57" t="s">
        <v>157</v>
      </c>
    </row>
    <row r="58" spans="1:16" s="3" customFormat="1">
      <c r="A58" s="3" t="s">
        <v>321</v>
      </c>
      <c r="C58" s="3">
        <v>1</v>
      </c>
      <c r="D58">
        <f>200*1.1*C58</f>
        <v>220.00000000000003</v>
      </c>
      <c r="E58" s="3">
        <v>4.4000000000000004</v>
      </c>
      <c r="F58">
        <f t="shared" ref="F58:F61" si="10">D58*E58</f>
        <v>968.00000000000023</v>
      </c>
      <c r="G58" s="4" t="s">
        <v>339</v>
      </c>
      <c r="H58" s="3" t="s">
        <v>22</v>
      </c>
      <c r="I58" t="s">
        <v>340</v>
      </c>
      <c r="J58" s="3" t="s">
        <v>23</v>
      </c>
      <c r="K58" s="3" t="s">
        <v>24</v>
      </c>
      <c r="L58" s="3" t="s">
        <v>25</v>
      </c>
      <c r="N58" t="s">
        <v>341</v>
      </c>
      <c r="O58" s="3" t="s">
        <v>26</v>
      </c>
      <c r="P58" s="3" t="s">
        <v>27</v>
      </c>
    </row>
    <row r="59" spans="1:16" ht="15.5">
      <c r="A59" t="s">
        <v>322</v>
      </c>
      <c r="B59" t="s">
        <v>323</v>
      </c>
      <c r="C59">
        <v>1</v>
      </c>
      <c r="D59">
        <f t="shared" ref="D59:D61" si="11">200*1.1*C59</f>
        <v>220.00000000000003</v>
      </c>
      <c r="E59" s="3">
        <v>0.6</v>
      </c>
      <c r="F59">
        <f t="shared" si="10"/>
        <v>132</v>
      </c>
      <c r="G59" s="9" t="s">
        <v>332</v>
      </c>
      <c r="H59" s="10" t="s">
        <v>324</v>
      </c>
      <c r="N59" t="s">
        <v>325</v>
      </c>
    </row>
    <row r="60" spans="1:16">
      <c r="A60" t="s">
        <v>326</v>
      </c>
      <c r="B60">
        <v>402</v>
      </c>
      <c r="C60">
        <v>1</v>
      </c>
      <c r="D60">
        <f t="shared" si="11"/>
        <v>220.00000000000003</v>
      </c>
      <c r="E60" s="3">
        <v>0.2</v>
      </c>
      <c r="F60">
        <f t="shared" si="10"/>
        <v>44.000000000000007</v>
      </c>
      <c r="H60">
        <v>330</v>
      </c>
      <c r="I60" s="10" t="s">
        <v>65</v>
      </c>
      <c r="J60" t="s">
        <v>31</v>
      </c>
      <c r="K60" t="s">
        <v>32</v>
      </c>
      <c r="L60" t="s">
        <v>33</v>
      </c>
      <c r="M60" s="12">
        <v>0.01</v>
      </c>
      <c r="N60" t="s">
        <v>327</v>
      </c>
      <c r="O60" t="s">
        <v>32</v>
      </c>
      <c r="P60" t="s">
        <v>34</v>
      </c>
    </row>
    <row r="61" spans="1:16">
      <c r="A61" t="s">
        <v>328</v>
      </c>
      <c r="B61">
        <v>402</v>
      </c>
      <c r="C61">
        <v>1</v>
      </c>
      <c r="D61">
        <f t="shared" si="11"/>
        <v>220.00000000000003</v>
      </c>
      <c r="E61" s="3">
        <v>0.2</v>
      </c>
      <c r="F61">
        <f t="shared" si="10"/>
        <v>44.000000000000007</v>
      </c>
      <c r="H61" t="s">
        <v>329</v>
      </c>
      <c r="I61" t="s">
        <v>65</v>
      </c>
      <c r="J61" t="s">
        <v>31</v>
      </c>
      <c r="K61" t="s">
        <v>32</v>
      </c>
      <c r="L61" t="s">
        <v>33</v>
      </c>
      <c r="M61" s="12">
        <v>0.01</v>
      </c>
      <c r="N61" t="s">
        <v>330</v>
      </c>
      <c r="O61" t="s">
        <v>32</v>
      </c>
      <c r="P61" t="s">
        <v>34</v>
      </c>
    </row>
    <row r="62" spans="1:16">
      <c r="F62">
        <f>SUM(F2:F61)*1.1</f>
        <v>32871.19</v>
      </c>
    </row>
    <row r="65" spans="1:6">
      <c r="A65" s="2" t="s">
        <v>331</v>
      </c>
      <c r="B65" s="2"/>
      <c r="C65" s="2"/>
      <c r="D65" s="2"/>
      <c r="E65" s="2"/>
      <c r="F65" s="2"/>
    </row>
  </sheetData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WiFi_Portable_Sensor_Board_C0_2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Kam - A17945</dc:creator>
  <cp:lastModifiedBy>Kenneth Tsui - A19552</cp:lastModifiedBy>
  <dcterms:created xsi:type="dcterms:W3CDTF">2018-04-27T05:29:00Z</dcterms:created>
  <dcterms:modified xsi:type="dcterms:W3CDTF">2019-01-17T06:15:23Z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