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50807\Downloads\20250827\"/>
    </mc:Choice>
  </mc:AlternateContent>
  <xr:revisionPtr revIDLastSave="0" documentId="13_ncr:1_{159122E6-927C-475A-A428-9E3F6BF005A0}" xr6:coauthVersionLast="47" xr6:coauthVersionMax="47" xr10:uidLastSave="{00000000-0000-0000-0000-000000000000}"/>
  <bookViews>
    <workbookView xWindow="-120" yWindow="-120" windowWidth="25440" windowHeight="15270" activeTab="1" xr2:uid="{CA86AAE4-556E-4F25-984B-50D9820D761B}"/>
  </bookViews>
  <sheets>
    <sheet name="Primary" sheetId="1" r:id="rId1"/>
    <sheet name="PFC" sheetId="5" r:id="rId2"/>
    <sheet name="Second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31" i="5" s="1"/>
  <c r="B27" i="5"/>
  <c r="B9" i="5"/>
  <c r="B13" i="5" s="1"/>
  <c r="B12" i="5" l="1"/>
  <c r="B16" i="5" s="1"/>
</calcChain>
</file>

<file path=xl/sharedStrings.xml><?xml version="1.0" encoding="utf-8"?>
<sst xmlns="http://schemas.openxmlformats.org/spreadsheetml/2006/main" count="391" uniqueCount="229">
  <si>
    <t>Primary Side</t>
    <phoneticPr fontId="1" type="noConversion"/>
  </si>
  <si>
    <t>dsPIC33CH128MP205-I/PT</t>
    <phoneticPr fontId="1" type="noConversion"/>
  </si>
  <si>
    <t>Pin #</t>
    <phoneticPr fontId="1" type="noConversion"/>
  </si>
  <si>
    <t>Function</t>
    <phoneticPr fontId="1" type="noConversion"/>
  </si>
  <si>
    <t>1</t>
  </si>
  <si>
    <t>2</t>
  </si>
  <si>
    <t>RP47/PWM1L/RB15</t>
  </si>
  <si>
    <t>3</t>
  </si>
  <si>
    <t>4</t>
  </si>
  <si>
    <t>5</t>
  </si>
  <si>
    <t>MCLR</t>
  </si>
  <si>
    <t>6</t>
  </si>
  <si>
    <t>7</t>
  </si>
  <si>
    <t>AN12/IBIAS3/RP48/RC0</t>
  </si>
  <si>
    <t>8</t>
  </si>
  <si>
    <t>9</t>
  </si>
  <si>
    <t>10</t>
  </si>
  <si>
    <t>11</t>
  </si>
  <si>
    <t>12</t>
  </si>
  <si>
    <t>13</t>
  </si>
  <si>
    <t>AVDD</t>
  </si>
  <si>
    <t>14</t>
  </si>
  <si>
    <t>AVSS</t>
  </si>
  <si>
    <t>15</t>
  </si>
  <si>
    <t>AN13/ISRC0/RP49/RC1</t>
  </si>
  <si>
    <t>16</t>
  </si>
  <si>
    <t>AN14/ISRC1/RP50/RC2</t>
  </si>
  <si>
    <t>17</t>
  </si>
  <si>
    <t>RP54/RC6</t>
  </si>
  <si>
    <t>18</t>
  </si>
  <si>
    <t>VDD</t>
  </si>
  <si>
    <t>19</t>
  </si>
  <si>
    <t>VSS</t>
  </si>
  <si>
    <t>20</t>
  </si>
  <si>
    <t>CMP1B/RP51/RC3</t>
  </si>
  <si>
    <t>21</t>
  </si>
  <si>
    <t>22</t>
  </si>
  <si>
    <t>OSCO/CLKO/AN6/IBIAS2/RP33/RB1(2)</t>
  </si>
  <si>
    <t>23</t>
  </si>
  <si>
    <t>ISRC3/RD10</t>
  </si>
  <si>
    <t>24</t>
  </si>
  <si>
    <t>AN15/ISRC2/RP55/RC7</t>
  </si>
  <si>
    <t>25</t>
  </si>
  <si>
    <t>26</t>
  </si>
  <si>
    <t>PGD2/AN8/RP35/RB3</t>
  </si>
  <si>
    <t>27</t>
  </si>
  <si>
    <t>PGC2/RP36/RB4</t>
  </si>
  <si>
    <t>28</t>
  </si>
  <si>
    <t>29</t>
  </si>
  <si>
    <t>30</t>
  </si>
  <si>
    <t>SDO2/PCI19/RD8</t>
  </si>
  <si>
    <t>31</t>
  </si>
  <si>
    <t>32</t>
  </si>
  <si>
    <t>33</t>
  </si>
  <si>
    <t>34</t>
  </si>
  <si>
    <t>35</t>
  </si>
  <si>
    <t>TDO/AN9/RP39/RB7</t>
  </si>
  <si>
    <t>36</t>
  </si>
  <si>
    <t>PGD1/AN10/RP40/SCL1/RB8</t>
  </si>
  <si>
    <t>37</t>
  </si>
  <si>
    <t>PGC1/AN11/RP41/SDA1/RB9</t>
  </si>
  <si>
    <t>38</t>
  </si>
  <si>
    <t>39</t>
  </si>
  <si>
    <t>40</t>
  </si>
  <si>
    <t>RP58/RC10</t>
  </si>
  <si>
    <t>41</t>
  </si>
  <si>
    <t>RP59/RC11</t>
  </si>
  <si>
    <t>42</t>
  </si>
  <si>
    <t>43</t>
  </si>
  <si>
    <t>44</t>
  </si>
  <si>
    <t>RP65/RD1</t>
  </si>
  <si>
    <t>45</t>
  </si>
  <si>
    <t>TMS/RP42/PWM3H/RB10(1)</t>
  </si>
  <si>
    <t>46</t>
  </si>
  <si>
    <t>TCK/RP43/PWM3L/RB11</t>
  </si>
  <si>
    <t>47</t>
  </si>
  <si>
    <t>48</t>
  </si>
  <si>
    <t>RP45/PWM2L/RB13</t>
  </si>
  <si>
    <t>PWM1H</t>
    <phoneticPr fontId="1" type="noConversion"/>
  </si>
  <si>
    <t>Enable_1</t>
    <phoneticPr fontId="1" type="noConversion"/>
  </si>
  <si>
    <t>Enable_2</t>
    <phoneticPr fontId="1" type="noConversion"/>
  </si>
  <si>
    <t>MCLR</t>
    <phoneticPr fontId="1" type="noConversion"/>
  </si>
  <si>
    <t>Rly_drv</t>
    <phoneticPr fontId="1" type="noConversion"/>
  </si>
  <si>
    <t>IPFC</t>
    <phoneticPr fontId="1" type="noConversion"/>
  </si>
  <si>
    <t>Vac_L</t>
    <phoneticPr fontId="1" type="noConversion"/>
  </si>
  <si>
    <t>Vac_N</t>
    <phoneticPr fontId="1" type="noConversion"/>
  </si>
  <si>
    <t>Vbulk_ad</t>
    <phoneticPr fontId="1" type="noConversion"/>
  </si>
  <si>
    <t>Temp_fb</t>
    <phoneticPr fontId="1" type="noConversion"/>
  </si>
  <si>
    <t>13VP_fb</t>
    <phoneticPr fontId="1" type="noConversion"/>
  </si>
  <si>
    <t>LED1</t>
    <phoneticPr fontId="1" type="noConversion"/>
  </si>
  <si>
    <t>LED2</t>
    <phoneticPr fontId="1" type="noConversion"/>
  </si>
  <si>
    <t>PGED3</t>
    <phoneticPr fontId="1" type="noConversion"/>
  </si>
  <si>
    <t>PGEC3</t>
    <phoneticPr fontId="1" type="noConversion"/>
  </si>
  <si>
    <t>UART-RX</t>
    <phoneticPr fontId="1" type="noConversion"/>
  </si>
  <si>
    <t>UART-TX</t>
    <phoneticPr fontId="1" type="noConversion"/>
  </si>
  <si>
    <t>PWM1L</t>
    <phoneticPr fontId="1" type="noConversion"/>
  </si>
  <si>
    <t>RD13</t>
    <phoneticPr fontId="1" type="noConversion"/>
  </si>
  <si>
    <t>Main Core</t>
    <phoneticPr fontId="1" type="noConversion"/>
  </si>
  <si>
    <t>Secondary Core</t>
    <phoneticPr fontId="1" type="noConversion"/>
  </si>
  <si>
    <t>S1RP46/S1PWM6L/S1RB14</t>
  </si>
  <si>
    <t>S1RP47/S1PWM6H/S1RB15</t>
  </si>
  <si>
    <t>S1RP60/S1PWM3H/S1RC12</t>
  </si>
  <si>
    <t>S1RP61/S1PWM3L/S1RC13</t>
  </si>
  <si>
    <t>—</t>
  </si>
  <si>
    <t>S1ANN0/S1PGA1N2/S1RD13</t>
  </si>
  <si>
    <t>S1AN10/S1RP48/S1RC0</t>
  </si>
  <si>
    <t>S1AN15/S1RA1</t>
  </si>
  <si>
    <t>S1AN16/S1RA2</t>
  </si>
  <si>
    <t>S1AN11/S1CMP1B/S1RP54/S1RC6</t>
  </si>
  <si>
    <t>S1AN8/S1CMP3B/S1RP51/S1RC3</t>
  </si>
  <si>
    <t>S1AN13/S1CMP2B/S1RD10</t>
  </si>
  <si>
    <t>S1AN12/S1RP55/S1RC7</t>
  </si>
  <si>
    <t>S1PGD2/S1AN18/S1CMP3A/S1PGA3P1/S1RP35/S1RB3</t>
  </si>
  <si>
    <t>S1PGC2/S1AN9/S1RP36/S1PWM5L/S1RB4</t>
  </si>
  <si>
    <t>S1SDO1/S1PCI19/S1RD8</t>
  </si>
  <si>
    <t>S1PGD1/S1AN7/S1RP40/S1SCL1/S1RB8</t>
  </si>
  <si>
    <t>S1PGC1/S1RP41/S1SDA1/S1RB9</t>
  </si>
  <si>
    <t>S1RP53/S1PWM2L/S1RC5</t>
  </si>
  <si>
    <t>S1RP59/S1PWM1L/S1RC11</t>
  </si>
  <si>
    <t>S1RP65/S1PWM4H/S1RD1</t>
  </si>
  <si>
    <t>S1RP42/S1PWM8L/S1RB10(1)</t>
  </si>
  <si>
    <t>S1RP43/S1PWM8H/S1RB11</t>
  </si>
  <si>
    <t>RP46/PWM1H/RB14</t>
    <phoneticPr fontId="1" type="noConversion"/>
  </si>
  <si>
    <t>RP60/RC12</t>
    <phoneticPr fontId="1" type="noConversion"/>
  </si>
  <si>
    <t>RP61/RC13</t>
    <phoneticPr fontId="1" type="noConversion"/>
  </si>
  <si>
    <t>AN0/CMP1A/RA0</t>
    <phoneticPr fontId="1" type="noConversion"/>
  </si>
  <si>
    <t>AN1/RA1</t>
    <phoneticPr fontId="1" type="noConversion"/>
  </si>
  <si>
    <t>AN2/RA2</t>
    <phoneticPr fontId="1" type="noConversion"/>
  </si>
  <si>
    <t>AN3/IBIAS0/RA3</t>
    <phoneticPr fontId="1" type="noConversion"/>
  </si>
  <si>
    <t>AN4/IBIAS1/RA4</t>
    <phoneticPr fontId="1" type="noConversion"/>
  </si>
  <si>
    <t>OSCI/CLKI/AN5/RP32/RB0</t>
    <phoneticPr fontId="1" type="noConversion"/>
  </si>
  <si>
    <t>RP56/ASDA1/SCK2/RC8</t>
    <phoneticPr fontId="1" type="noConversion"/>
  </si>
  <si>
    <t>RP57/ASCL1/SDI2/RC9</t>
    <phoneticPr fontId="1" type="noConversion"/>
  </si>
  <si>
    <t>PGD3/RP37/SDA2/RB5</t>
    <phoneticPr fontId="1" type="noConversion"/>
  </si>
  <si>
    <t>PGC3/RP38/SCL2/RB6</t>
    <phoneticPr fontId="1" type="noConversion"/>
  </si>
  <si>
    <t>RP52/RC4</t>
    <phoneticPr fontId="1" type="noConversion"/>
  </si>
  <si>
    <t>RP53/RC5</t>
    <phoneticPr fontId="1" type="noConversion"/>
  </si>
  <si>
    <t>TDI/RP44/PWM2H/RB12</t>
    <phoneticPr fontId="1" type="noConversion"/>
  </si>
  <si>
    <r>
      <t>S1RP58/</t>
    </r>
    <r>
      <rPr>
        <b/>
        <sz val="12"/>
        <color rgb="FFFF0000"/>
        <rFont val="Aptos Narrow"/>
        <family val="1"/>
        <charset val="136"/>
        <scheme val="minor"/>
      </rPr>
      <t>S1PWM1H</t>
    </r>
    <r>
      <rPr>
        <sz val="12"/>
        <color theme="1"/>
        <rFont val="Aptos Narrow"/>
        <family val="2"/>
        <charset val="136"/>
        <scheme val="minor"/>
      </rPr>
      <t>/S1RC10</t>
    </r>
    <phoneticPr fontId="1" type="noConversion"/>
  </si>
  <si>
    <r>
      <t>S1RP52/</t>
    </r>
    <r>
      <rPr>
        <b/>
        <sz val="12"/>
        <color rgb="FFFF0000"/>
        <rFont val="Aptos Narrow"/>
        <family val="1"/>
        <charset val="136"/>
        <scheme val="minor"/>
      </rPr>
      <t>S1PWM2H</t>
    </r>
    <r>
      <rPr>
        <sz val="12"/>
        <color theme="1"/>
        <rFont val="Aptos Narrow"/>
        <family val="2"/>
        <charset val="136"/>
        <scheme val="minor"/>
      </rPr>
      <t>/S1RC4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</si>
  <si>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S1AN0</t>
    </r>
    <r>
      <rPr>
        <sz val="12"/>
        <color theme="1"/>
        <rFont val="Aptos Narrow"/>
        <family val="2"/>
        <charset val="136"/>
        <scheme val="minor"/>
      </rPr>
      <t>/S1CMP1A/S1PGA1P1/S1RA3</t>
    </r>
    <phoneticPr fontId="1" type="noConversion"/>
  </si>
  <si>
    <r>
      <t>S1MCLR3/</t>
    </r>
    <r>
      <rPr>
        <b/>
        <sz val="12"/>
        <color rgb="FFFF0000"/>
        <rFont val="Aptos Narrow"/>
        <family val="1"/>
        <charset val="136"/>
        <scheme val="minor"/>
      </rPr>
      <t>S1AN1</t>
    </r>
    <r>
      <rPr>
        <sz val="12"/>
        <color theme="1"/>
        <rFont val="Aptos Narrow"/>
        <family val="2"/>
        <charset val="136"/>
        <scheme val="minor"/>
      </rPr>
      <t>/S1CMP2A/S1PGA2P1/S1PGA3P2/S1RA4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</si>
  <si>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S1AN4</t>
    </r>
    <r>
      <rPr>
        <sz val="12"/>
        <color theme="1"/>
        <rFont val="Aptos Narrow"/>
        <family val="2"/>
        <charset val="136"/>
        <scheme val="minor"/>
      </rPr>
      <t>/S1RP33/S1RB1(2)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</si>
  <si>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S1AN5</t>
    </r>
    <r>
      <rPr>
        <sz val="12"/>
        <color theme="1"/>
        <rFont val="Aptos Narrow"/>
        <family val="2"/>
        <charset val="136"/>
        <scheme val="minor"/>
      </rPr>
      <t>/S1RP32/S1RB0</t>
    </r>
    <phoneticPr fontId="1" type="noConversion"/>
  </si>
  <si>
    <r>
      <t>S1MCLR1/</t>
    </r>
    <r>
      <rPr>
        <b/>
        <sz val="12"/>
        <color rgb="FFFF0000"/>
        <rFont val="Aptos Narrow"/>
        <family val="1"/>
        <charset val="136"/>
        <scheme val="minor"/>
      </rPr>
      <t>S1AN6</t>
    </r>
    <r>
      <rPr>
        <sz val="12"/>
        <color theme="1"/>
        <rFont val="Aptos Narrow"/>
        <family val="2"/>
        <charset val="136"/>
        <scheme val="minor"/>
      </rPr>
      <t>/S1RP39/S1PWM5H/S1RB7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</si>
  <si>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S1PGD3</t>
    </r>
    <r>
      <rPr>
        <sz val="12"/>
        <color theme="1"/>
        <rFont val="Aptos Narrow"/>
        <family val="2"/>
        <charset val="136"/>
        <scheme val="minor"/>
      </rPr>
      <t>/S1RP37/S1RB5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</si>
  <si>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S1PGC3</t>
    </r>
    <r>
      <rPr>
        <sz val="12"/>
        <color theme="1"/>
        <rFont val="Aptos Narrow"/>
        <family val="2"/>
        <charset val="136"/>
        <scheme val="minor"/>
      </rPr>
      <t>/S1RP38/S1RB6</t>
    </r>
    <phoneticPr fontId="1" type="noConversion"/>
  </si>
  <si>
    <t>S1RA0</t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</si>
  <si>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S1RP56</t>
    </r>
    <r>
      <rPr>
        <sz val="12"/>
        <color theme="1"/>
        <rFont val="Aptos Narrow"/>
        <family val="2"/>
        <charset val="136"/>
        <scheme val="minor"/>
      </rPr>
      <t>/S1ASDA1/S1SCK1/S1RC8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</si>
  <si>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S1RP57</t>
    </r>
    <r>
      <rPr>
        <sz val="12"/>
        <color theme="1"/>
        <rFont val="Aptos Narrow"/>
        <family val="2"/>
        <charset val="136"/>
        <scheme val="minor"/>
      </rPr>
      <t>/S1ASCL1/S1SDI1/S1RC9</t>
    </r>
    <phoneticPr fontId="1" type="noConversion"/>
  </si>
  <si>
    <r>
      <t>S1ANA1/S1RP49/</t>
    </r>
    <r>
      <rPr>
        <b/>
        <sz val="12"/>
        <color rgb="FFFF0000"/>
        <rFont val="Aptos Narrow"/>
        <family val="1"/>
        <charset val="136"/>
        <scheme val="minor"/>
      </rPr>
      <t>S1RC1</t>
    </r>
    <phoneticPr fontId="1" type="noConversion"/>
  </si>
  <si>
    <r>
      <t>S1ANA0/S1RP50/</t>
    </r>
    <r>
      <rPr>
        <b/>
        <sz val="12"/>
        <color rgb="FFFF0000"/>
        <rFont val="Aptos Narrow"/>
        <family val="1"/>
        <charset val="136"/>
        <scheme val="minor"/>
      </rPr>
      <t>S1RC2</t>
    </r>
    <phoneticPr fontId="1" type="noConversion"/>
  </si>
  <si>
    <r>
      <t>S1RP44/S1PWM7L/</t>
    </r>
    <r>
      <rPr>
        <b/>
        <sz val="12"/>
        <color rgb="FFFF0000"/>
        <rFont val="Aptos Narrow"/>
        <family val="1"/>
        <charset val="136"/>
        <scheme val="minor"/>
      </rPr>
      <t>S1RB12</t>
    </r>
    <phoneticPr fontId="1" type="noConversion"/>
  </si>
  <si>
    <r>
      <t>S1RP45/S1PWM7H/</t>
    </r>
    <r>
      <rPr>
        <b/>
        <sz val="12"/>
        <color rgb="FFFF0000"/>
        <rFont val="Aptos Narrow"/>
        <family val="1"/>
        <charset val="136"/>
        <scheme val="minor"/>
      </rPr>
      <t>S1RB13</t>
    </r>
    <phoneticPr fontId="1" type="noConversion"/>
  </si>
  <si>
    <t>S1MCLR2/S1AN3/S1ANC0/S1ANC1/S1CMP1D/S1CMP2D/S1CMP3D/S1RP34/S1INT0/S1RB2</t>
    <phoneticPr fontId="1" type="noConversion"/>
  </si>
  <si>
    <t>S1MCLR1/S1AN6/S1RP39/S1PWM5H/S1RB7</t>
    <phoneticPr fontId="1" type="noConversion"/>
  </si>
  <si>
    <t>S1RP44/S1PWM7L/S1RB12</t>
    <phoneticPr fontId="1" type="noConversion"/>
  </si>
  <si>
    <t>S1RP45/S1PWM7H/S1RB13</t>
    <phoneticPr fontId="1" type="noConversion"/>
  </si>
  <si>
    <t>Drive_Q3</t>
    <phoneticPr fontId="1" type="noConversion"/>
  </si>
  <si>
    <t>Drive_Q4</t>
    <phoneticPr fontId="1" type="noConversion"/>
  </si>
  <si>
    <t>Drive_Q1</t>
    <phoneticPr fontId="1" type="noConversion"/>
  </si>
  <si>
    <t>Drive_Q2</t>
    <phoneticPr fontId="1" type="noConversion"/>
  </si>
  <si>
    <t>Drive_Q5</t>
    <phoneticPr fontId="1" type="noConversion"/>
  </si>
  <si>
    <t>Drive_Q6</t>
    <phoneticPr fontId="1" type="noConversion"/>
  </si>
  <si>
    <t>Current_Meas</t>
    <phoneticPr fontId="1" type="noConversion"/>
  </si>
  <si>
    <t>Output_Voltage</t>
    <phoneticPr fontId="1" type="noConversion"/>
  </si>
  <si>
    <t>Center_Tap_Voltage</t>
    <phoneticPr fontId="1" type="noConversion"/>
  </si>
  <si>
    <t>LoadShreRef</t>
    <phoneticPr fontId="1" type="noConversion"/>
  </si>
  <si>
    <t>Enable1</t>
    <phoneticPr fontId="1" type="noConversion"/>
  </si>
  <si>
    <t>Enable2</t>
    <phoneticPr fontId="1" type="noConversion"/>
  </si>
  <si>
    <r>
      <t>S1RP60/</t>
    </r>
    <r>
      <rPr>
        <b/>
        <sz val="12"/>
        <color rgb="FFFF0000"/>
        <rFont val="Aptos Narrow"/>
        <family val="1"/>
        <charset val="136"/>
        <scheme val="minor"/>
      </rPr>
      <t>S1PWM3H</t>
    </r>
    <r>
      <rPr>
        <sz val="12"/>
        <color theme="1"/>
        <rFont val="Aptos Narrow"/>
        <family val="1"/>
        <charset val="136"/>
        <scheme val="minor"/>
      </rPr>
      <t>/S1RC12</t>
    </r>
    <phoneticPr fontId="1" type="noConversion"/>
  </si>
  <si>
    <r>
      <t>S1RP61/</t>
    </r>
    <r>
      <rPr>
        <b/>
        <sz val="12"/>
        <color rgb="FFFF0000"/>
        <rFont val="Aptos Narrow"/>
        <family val="1"/>
        <charset val="136"/>
        <scheme val="minor"/>
      </rPr>
      <t>S1PWM3L</t>
    </r>
    <r>
      <rPr>
        <sz val="12"/>
        <color theme="1"/>
        <rFont val="Aptos Narrow"/>
        <family val="1"/>
        <charset val="136"/>
        <scheme val="minor"/>
      </rPr>
      <t>/S1RC13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</si>
  <si>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S1AN0</t>
    </r>
    <r>
      <rPr>
        <sz val="12"/>
        <color theme="1"/>
        <rFont val="Aptos Narrow"/>
        <family val="1"/>
        <charset val="136"/>
        <scheme val="minor"/>
      </rPr>
      <t>/S1CMP1A/S1PGA1P1/S1RA3</t>
    </r>
    <phoneticPr fontId="1" type="noConversion"/>
  </si>
  <si>
    <r>
      <t>S1MCLR3/</t>
    </r>
    <r>
      <rPr>
        <b/>
        <sz val="12"/>
        <color rgb="FFFF0000"/>
        <rFont val="Aptos Narrow"/>
        <family val="1"/>
        <charset val="136"/>
        <scheme val="minor"/>
      </rPr>
      <t>S1AN1</t>
    </r>
    <r>
      <rPr>
        <sz val="12"/>
        <color theme="1"/>
        <rFont val="Aptos Narrow"/>
        <family val="1"/>
        <charset val="136"/>
        <scheme val="minor"/>
      </rPr>
      <t>/S1CMP2A/S1PGA2P1/S1PGA3P2/S1RA4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</si>
  <si>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S1AN4</t>
    </r>
    <r>
      <rPr>
        <sz val="12"/>
        <color theme="1"/>
        <rFont val="Aptos Narrow"/>
        <family val="1"/>
        <charset val="136"/>
        <scheme val="minor"/>
      </rPr>
      <t>/S1RP33/S1RB1(2)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</si>
  <si>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DACOUT1</t>
    </r>
    <r>
      <rPr>
        <sz val="12"/>
        <color theme="1"/>
        <rFont val="Aptos Narrow"/>
        <family val="1"/>
        <charset val="136"/>
        <scheme val="minor"/>
      </rPr>
      <t>/AN7/CMP1D/RP34/INT0/RB2</t>
    </r>
    <phoneticPr fontId="1" type="noConversion"/>
  </si>
  <si>
    <t>DACOUT</t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</si>
  <si>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S1AN5</t>
    </r>
    <r>
      <rPr>
        <sz val="12"/>
        <color theme="1"/>
        <rFont val="Aptos Narrow"/>
        <family val="1"/>
        <charset val="136"/>
        <scheme val="minor"/>
      </rPr>
      <t>/S1RP32/S1RB0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</si>
  <si>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S1RP56</t>
    </r>
    <r>
      <rPr>
        <sz val="12"/>
        <color theme="1"/>
        <rFont val="Aptos Narrow"/>
        <family val="1"/>
        <charset val="136"/>
        <scheme val="minor"/>
      </rPr>
      <t>/S1ASDA1/S1SCK1/S1RC8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</si>
  <si>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S1RP57</t>
    </r>
    <r>
      <rPr>
        <sz val="12"/>
        <color theme="1"/>
        <rFont val="Aptos Narrow"/>
        <family val="1"/>
        <charset val="136"/>
        <scheme val="minor"/>
      </rPr>
      <t>/S1ASCL1/S1SDI1/S1RC9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</si>
  <si>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S1PGD3</t>
    </r>
    <r>
      <rPr>
        <sz val="12"/>
        <color theme="1"/>
        <rFont val="Aptos Narrow"/>
        <family val="1"/>
        <charset val="136"/>
        <scheme val="minor"/>
      </rPr>
      <t>/S1RP37/S1RB5</t>
    </r>
    <phoneticPr fontId="1" type="noConversion"/>
  </si>
  <si>
    <r>
      <rPr>
        <b/>
        <sz val="12"/>
        <color rgb="FFFF0000"/>
        <rFont val="Aptos Narrow"/>
        <family val="1"/>
        <charset val="136"/>
        <scheme val="minor"/>
      </rPr>
      <t>S1PGC3</t>
    </r>
    <r>
      <rPr>
        <sz val="12"/>
        <color theme="1"/>
        <rFont val="Aptos Narrow"/>
        <family val="1"/>
        <charset val="136"/>
        <scheme val="minor"/>
      </rPr>
      <t>/S1RP38/S1RB6</t>
    </r>
    <phoneticPr fontId="1" type="noConversion"/>
  </si>
  <si>
    <r>
      <t>S1RP52/</t>
    </r>
    <r>
      <rPr>
        <b/>
        <sz val="12"/>
        <color rgb="FFFF0000"/>
        <rFont val="Aptos Narrow"/>
        <family val="1"/>
        <charset val="136"/>
        <scheme val="minor"/>
      </rPr>
      <t>S1PWM2H</t>
    </r>
    <r>
      <rPr>
        <sz val="12"/>
        <color theme="1"/>
        <rFont val="Aptos Narrow"/>
        <family val="1"/>
        <charset val="136"/>
        <scheme val="minor"/>
      </rPr>
      <t>/S1RC4</t>
    </r>
    <phoneticPr fontId="1" type="noConversion"/>
  </si>
  <si>
    <r>
      <t>S1RP53/</t>
    </r>
    <r>
      <rPr>
        <b/>
        <sz val="12"/>
        <color rgb="FFFF0000"/>
        <rFont val="Aptos Narrow"/>
        <family val="1"/>
        <charset val="136"/>
        <scheme val="minor"/>
      </rPr>
      <t>S1PWM2L</t>
    </r>
    <r>
      <rPr>
        <sz val="12"/>
        <color theme="1"/>
        <rFont val="Aptos Narrow"/>
        <family val="1"/>
        <charset val="136"/>
        <scheme val="minor"/>
      </rPr>
      <t>/S1RC5</t>
    </r>
    <phoneticPr fontId="1" type="noConversion"/>
  </si>
  <si>
    <r>
      <t>S1RP58/</t>
    </r>
    <r>
      <rPr>
        <b/>
        <sz val="12"/>
        <color rgb="FFFF0000"/>
        <rFont val="Aptos Narrow"/>
        <family val="1"/>
        <charset val="136"/>
        <scheme val="minor"/>
      </rPr>
      <t>S1PWM1H</t>
    </r>
    <r>
      <rPr>
        <sz val="12"/>
        <color theme="1"/>
        <rFont val="Aptos Narrow"/>
        <family val="1"/>
        <charset val="136"/>
        <scheme val="minor"/>
      </rPr>
      <t>/S1RC10</t>
    </r>
    <phoneticPr fontId="1" type="noConversion"/>
  </si>
  <si>
    <r>
      <t>S1RP59/</t>
    </r>
    <r>
      <rPr>
        <b/>
        <sz val="12"/>
        <color rgb="FFFF0000"/>
        <rFont val="Aptos Narrow"/>
        <family val="1"/>
        <charset val="136"/>
        <scheme val="minor"/>
      </rPr>
      <t>S1PWM1L</t>
    </r>
    <r>
      <rPr>
        <sz val="12"/>
        <color theme="1"/>
        <rFont val="Aptos Narrow"/>
        <family val="1"/>
        <charset val="136"/>
        <scheme val="minor"/>
      </rPr>
      <t>/S1RC11</t>
    </r>
    <phoneticPr fontId="1" type="noConversion"/>
  </si>
  <si>
    <r>
      <t>S1PGD1/</t>
    </r>
    <r>
      <rPr>
        <b/>
        <sz val="12"/>
        <color rgb="FFFF0000"/>
        <rFont val="Aptos Narrow"/>
        <family val="1"/>
        <charset val="136"/>
        <scheme val="minor"/>
      </rPr>
      <t>S1AN7</t>
    </r>
    <r>
      <rPr>
        <sz val="12"/>
        <color theme="1"/>
        <rFont val="Aptos Narrow"/>
        <family val="2"/>
        <charset val="136"/>
        <scheme val="minor"/>
      </rPr>
      <t>/S1RP40/S1SCL1/S1RB8</t>
    </r>
    <phoneticPr fontId="1" type="noConversion"/>
  </si>
  <si>
    <r>
      <t>S1MCLR2/</t>
    </r>
    <r>
      <rPr>
        <sz val="12"/>
        <color theme="1"/>
        <rFont val="Aptos Narrow"/>
        <family val="1"/>
        <charset val="136"/>
        <scheme val="minor"/>
      </rPr>
      <t>S1AN3</t>
    </r>
    <r>
      <rPr>
        <sz val="12"/>
        <color theme="1"/>
        <rFont val="Aptos Narrow"/>
        <family val="2"/>
        <charset val="136"/>
        <scheme val="minor"/>
      </rPr>
      <t>/S1ANC0/S1ANC1/S1CMP1D/S1CMP2D/S1CMP3D/S1RP34/S1INT0/S1RB2</t>
    </r>
    <phoneticPr fontId="1" type="noConversion"/>
  </si>
  <si>
    <t>INPUT</t>
    <phoneticPr fontId="2" type="noConversion"/>
  </si>
  <si>
    <t>CALCULATION</t>
    <phoneticPr fontId="2" type="noConversion"/>
  </si>
  <si>
    <t>PFC</t>
    <phoneticPr fontId="2" type="noConversion"/>
  </si>
  <si>
    <t>PFC voltage</t>
    <phoneticPr fontId="2" type="noConversion"/>
  </si>
  <si>
    <t>V</t>
    <phoneticPr fontId="2" type="noConversion"/>
  </si>
  <si>
    <t>CT N1</t>
    <phoneticPr fontId="2" type="noConversion"/>
  </si>
  <si>
    <t>Turns</t>
    <phoneticPr fontId="2" type="noConversion"/>
  </si>
  <si>
    <t>/* PFC CT N1</t>
    <phoneticPr fontId="2" type="noConversion"/>
  </si>
  <si>
    <t>CT N2</t>
    <phoneticPr fontId="2" type="noConversion"/>
  </si>
  <si>
    <t>/* PFC CT N2</t>
    <phoneticPr fontId="2" type="noConversion"/>
  </si>
  <si>
    <t>A</t>
    <phoneticPr fontId="2" type="noConversion"/>
  </si>
  <si>
    <t>/* PFC current</t>
    <phoneticPr fontId="2" type="noConversion"/>
  </si>
  <si>
    <t>I2</t>
    <phoneticPr fontId="2" type="noConversion"/>
  </si>
  <si>
    <t>/* I1*N1=I2*N2</t>
    <phoneticPr fontId="2" type="noConversion"/>
  </si>
  <si>
    <t>R145(R149)</t>
    <phoneticPr fontId="2" type="noConversion"/>
  </si>
  <si>
    <t>ohm</t>
    <phoneticPr fontId="2" type="noConversion"/>
  </si>
  <si>
    <t>V2</t>
    <phoneticPr fontId="2" type="noConversion"/>
  </si>
  <si>
    <t>/* CT voltage V2=I2*R2</t>
    <phoneticPr fontId="2" type="noConversion"/>
  </si>
  <si>
    <t>W</t>
    <phoneticPr fontId="2" type="noConversion"/>
  </si>
  <si>
    <t>/* R41(R42) stress and loss check</t>
    <phoneticPr fontId="2" type="noConversion"/>
  </si>
  <si>
    <t>ADCMAXCOUNT</t>
    <phoneticPr fontId="2" type="noConversion"/>
  </si>
  <si>
    <t>ADC_REF</t>
    <phoneticPr fontId="2" type="noConversion"/>
  </si>
  <si>
    <t>PFC_CT1_AD</t>
    <phoneticPr fontId="2" type="noConversion"/>
  </si>
  <si>
    <t>AC_L</t>
    <phoneticPr fontId="2" type="noConversion"/>
  </si>
  <si>
    <t>AC_N</t>
    <phoneticPr fontId="2" type="noConversion"/>
  </si>
  <si>
    <t>ACV_DIVIDER</t>
    <phoneticPr fontId="2" type="noConversion"/>
  </si>
  <si>
    <t>AC_VOLTAGE_AD</t>
    <phoneticPr fontId="2" type="noConversion"/>
  </si>
  <si>
    <t>I1</t>
  </si>
  <si>
    <t>R521</t>
  </si>
  <si>
    <t>R524</t>
  </si>
  <si>
    <t>ohm</t>
  </si>
  <si>
    <t>R102</t>
  </si>
  <si>
    <t>R104</t>
  </si>
  <si>
    <t>R107</t>
  </si>
  <si>
    <t>R108</t>
  </si>
  <si>
    <t>R504</t>
  </si>
  <si>
    <t>R113</t>
  </si>
  <si>
    <t>R118</t>
  </si>
  <si>
    <t>R120</t>
  </si>
  <si>
    <t>R123</t>
  </si>
  <si>
    <t>R512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</si>
</sst>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#,##0.00_ "/>
    <numFmt numFmtId="166" formatCode="#,##0.0_ "/>
  </numFmts>
  <fonts count="7" x14ac:knownFonts="1">
    <font>
      <sz val="12"/>
      <color theme="1"/>
      <name val="Aptos Narrow"/>
      <family val="2"/>
      <charset val="136"/>
      <scheme val="minor"/>
    </font>
    <font>
      <sz val="9"/>
      <name val="Aptos Narrow"/>
      <family val="2"/>
      <charset val="136"/>
      <scheme val="minor"/>
    </font>
    <font>
      <b/>
      <sz val="12"/>
      <color theme="1"/>
      <name val="Aptos Narrow"/>
      <family val="1"/>
      <charset val="136"/>
      <scheme val="minor"/>
    </font>
    <font>
      <b/>
      <sz val="12"/>
      <color rgb="FFFF0000"/>
      <name val="Aptos Narrow"/>
      <family val="1"/>
      <charset val="136"/>
      <scheme val="minor"/>
    </font>
    <font>
      <sz val="12"/>
      <color theme="1"/>
      <name val="Aptos Narrow"/>
      <family val="1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64" fontId="5" fillId="2" borderId="1" xfId="0" applyNumberFormat="1" applyFont="1" applyFill="1" applyBorder="1">
      <alignment vertical="center"/>
    </xf>
    <xf numFmtId="0" fontId="5" fillId="2" borderId="1" xfId="0" applyFont="1" applyFill="1" applyBorder="1">
      <alignment vertical="center"/>
    </xf>
    <xf numFmtId="165" fontId="5" fillId="2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166" fontId="5" fillId="2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3</xdr:row>
      <xdr:rowOff>38100</xdr:rowOff>
    </xdr:from>
    <xdr:to>
      <xdr:col>12</xdr:col>
      <xdr:colOff>667383</xdr:colOff>
      <xdr:row>12</xdr:row>
      <xdr:rowOff>76457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5714B4-2A6F-1166-27EE-D530F522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638175"/>
          <a:ext cx="4534533" cy="1838582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3</xdr:row>
      <xdr:rowOff>38100</xdr:rowOff>
    </xdr:from>
    <xdr:to>
      <xdr:col>19</xdr:col>
      <xdr:colOff>10085</xdr:colOff>
      <xdr:row>14</xdr:row>
      <xdr:rowOff>190828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37E7A7D-C9AD-102C-8B49-0ECE9E988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6525" y="638175"/>
          <a:ext cx="4010585" cy="235300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19</xdr:row>
      <xdr:rowOff>66675</xdr:rowOff>
    </xdr:from>
    <xdr:to>
      <xdr:col>7</xdr:col>
      <xdr:colOff>543086</xdr:colOff>
      <xdr:row>32</xdr:row>
      <xdr:rowOff>86091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0A9A7C-537A-47D2-8857-70F884ADB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2125" y="3867150"/>
          <a:ext cx="1152686" cy="261974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33</xdr:row>
      <xdr:rowOff>38100</xdr:rowOff>
    </xdr:from>
    <xdr:to>
      <xdr:col>8</xdr:col>
      <xdr:colOff>466974</xdr:colOff>
      <xdr:row>51</xdr:row>
      <xdr:rowOff>67182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33C6878-621D-1F9F-540C-8D217DECD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43550" y="6638925"/>
          <a:ext cx="1781424" cy="3629532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19</xdr:row>
      <xdr:rowOff>76200</xdr:rowOff>
    </xdr:from>
    <xdr:to>
      <xdr:col>18</xdr:col>
      <xdr:colOff>66850</xdr:colOff>
      <xdr:row>33</xdr:row>
      <xdr:rowOff>76591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05C569B-A457-54CD-A501-667CA31D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30125" y="3876675"/>
          <a:ext cx="1257475" cy="280074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19</xdr:row>
      <xdr:rowOff>104775</xdr:rowOff>
    </xdr:from>
    <xdr:to>
      <xdr:col>15</xdr:col>
      <xdr:colOff>629392</xdr:colOff>
      <xdr:row>30</xdr:row>
      <xdr:rowOff>76503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31A9309-DD53-C660-87C7-2BC437FB1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05625" y="3905250"/>
          <a:ext cx="5315692" cy="217200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33</xdr:row>
      <xdr:rowOff>85725</xdr:rowOff>
    </xdr:from>
    <xdr:to>
      <xdr:col>16</xdr:col>
      <xdr:colOff>57812</xdr:colOff>
      <xdr:row>44</xdr:row>
      <xdr:rowOff>143190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B277E3-FFC4-2471-9D13-758FDA364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81900" y="6686550"/>
          <a:ext cx="4744112" cy="225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D8FD-4168-417A-9467-FC0FA0CDAF0F}">
  <dimension ref="A1:F51"/>
  <sheetViews>
    <sheetView zoomScale="115" zoomScaleNormal="115" workbookViewId="0">
      <selection activeCell="C6" sqref="C6"/>
    </sheetView>
  </sheetViews>
  <sheetFormatPr defaultRowHeight="16.5" x14ac:dyDescent="0.25"/>
  <cols>
    <col min="1" max="1" width="5.5" bestFit="1" customWidth="1"/>
    <col min="2" max="2" width="37.5" bestFit="1" customWidth="1"/>
    <col min="3" max="3" width="83.875" bestFit="1" customWidth="1"/>
    <col min="4" max="4" width="9.875" bestFit="1" customWidth="1"/>
  </cols>
  <sheetData>
    <row r="1" spans="1:6" x14ac:dyDescent="0.25">
      <c r="A1" s="16" t="s">
        <v>0</v>
      </c>
      <c r="B1" s="16"/>
      <c r="C1" s="16"/>
      <c r="D1" s="16"/>
    </row>
    <row r="2" spans="1:6" ht="19.5" x14ac:dyDescent="0.25">
      <c r="A2" s="17" t="s">
        <v>1</v>
      </c>
      <c r="B2" s="17"/>
      <c r="C2" s="17"/>
      <c r="D2" s="17"/>
    </row>
    <row r="3" spans="1:6" x14ac:dyDescent="0.25">
      <c r="A3" s="1" t="s">
        <v>2</v>
      </c>
      <c r="B3" s="1" t="s">
        <v>97</v>
      </c>
      <c r="C3" s="1" t="s">
        <v>98</v>
      </c>
      <c r="D3" s="1" t="s">
        <v>3</v>
      </c>
    </row>
    <row r="4" spans="1:6" x14ac:dyDescent="0.25">
      <c r="A4" s="2" t="s">
        <v>4</v>
      </c>
      <c r="B4" s="3" t="s">
        <v>122</v>
      </c>
      <c r="C4" s="1" t="s">
        <v>99</v>
      </c>
      <c r="D4" s="1"/>
    </row>
    <row r="5" spans="1:6" x14ac:dyDescent="0.25">
      <c r="A5" s="2" t="s">
        <v>5</v>
      </c>
      <c r="B5" s="3" t="s">
        <v>6</v>
      </c>
      <c r="C5" s="1" t="s">
        <v>100</v>
      </c>
      <c r="D5" s="1"/>
      <c r="F5" s="1"/>
    </row>
    <row r="6" spans="1:6" x14ac:dyDescent="0.25">
      <c r="A6" s="2" t="s">
        <v>7</v>
      </c>
      <c r="B6" s="3" t="s">
        <v>123</v>
      </c>
      <c r="C6" s="1" t="s">
        <v>101</v>
      </c>
      <c r="D6" s="1"/>
    </row>
    <row r="7" spans="1:6" x14ac:dyDescent="0.25">
      <c r="A7" s="2" t="s">
        <v>8</v>
      </c>
      <c r="B7" s="3" t="s">
        <v>124</v>
      </c>
      <c r="C7" s="1" t="s">
        <v>102</v>
      </c>
      <c r="D7" s="1"/>
    </row>
    <row r="8" spans="1:6" x14ac:dyDescent="0.25">
      <c r="A8" s="2" t="s">
        <v>9</v>
      </c>
      <c r="B8" s="3" t="s">
        <v>10</v>
      </c>
      <c r="C8" s="1" t="s">
        <v>103</v>
      </c>
      <c r="D8" s="1" t="s">
        <v>81</v>
      </c>
    </row>
    <row r="9" spans="1:6" x14ac:dyDescent="0.25">
      <c r="A9" s="2" t="s">
        <v>11</v>
      </c>
      <c r="B9" s="3" t="s">
        <v>96</v>
      </c>
      <c r="C9" s="1" t="s">
        <v>104</v>
      </c>
      <c r="D9" s="1"/>
    </row>
    <row r="10" spans="1:6" x14ac:dyDescent="0.25">
      <c r="A10" s="2" t="s">
        <v>12</v>
      </c>
      <c r="B10" s="3" t="s">
        <v>13</v>
      </c>
      <c r="C10" s="1" t="s">
        <v>105</v>
      </c>
      <c r="D10" s="1"/>
    </row>
    <row r="11" spans="1:6" ht="19.5" x14ac:dyDescent="0.25">
      <c r="A11" s="2" t="s">
        <v>14</v>
      </c>
      <c r="B11" s="3" t="s">
        <v>125</v>
      </c>
      <c r="C11" s="5" t="s">
        <v>147</v>
      </c>
      <c r="D11" s="1" t="s">
        <v>82</v>
      </c>
    </row>
    <row r="12" spans="1:6" x14ac:dyDescent="0.25">
      <c r="A12" s="2" t="s">
        <v>15</v>
      </c>
      <c r="B12" s="3" t="s">
        <v>126</v>
      </c>
      <c r="C12" s="1" t="s">
        <v>106</v>
      </c>
      <c r="D12" s="1"/>
    </row>
    <row r="13" spans="1:6" x14ac:dyDescent="0.25">
      <c r="A13" s="2" t="s">
        <v>16</v>
      </c>
      <c r="B13" s="3" t="s">
        <v>127</v>
      </c>
      <c r="C13" s="1" t="s">
        <v>107</v>
      </c>
      <c r="D13" s="1"/>
    </row>
    <row r="14" spans="1:6" ht="19.5" x14ac:dyDescent="0.25">
      <c r="A14" s="2" t="s">
        <v>17</v>
      </c>
      <c r="B14" s="3" t="s">
        <v>128</v>
      </c>
      <c r="C14" s="4" t="s">
        <v>140</v>
      </c>
      <c r="D14" s="1" t="s">
        <v>83</v>
      </c>
    </row>
    <row r="15" spans="1:6" ht="19.5" x14ac:dyDescent="0.25">
      <c r="A15" s="2" t="s">
        <v>18</v>
      </c>
      <c r="B15" s="3" t="s">
        <v>129</v>
      </c>
      <c r="C15" s="1" t="s">
        <v>141</v>
      </c>
      <c r="D15" s="1" t="s">
        <v>84</v>
      </c>
    </row>
    <row r="16" spans="1:6" x14ac:dyDescent="0.25">
      <c r="A16" s="2" t="s">
        <v>19</v>
      </c>
      <c r="B16" s="3" t="s">
        <v>20</v>
      </c>
      <c r="C16" s="1" t="s">
        <v>20</v>
      </c>
      <c r="D16" s="1"/>
      <c r="F16" s="1"/>
    </row>
    <row r="17" spans="1:6" x14ac:dyDescent="0.25">
      <c r="A17" s="2" t="s">
        <v>21</v>
      </c>
      <c r="B17" s="3" t="s">
        <v>22</v>
      </c>
      <c r="C17" s="1" t="s">
        <v>22</v>
      </c>
      <c r="D17" s="1"/>
      <c r="F17" s="1"/>
    </row>
    <row r="18" spans="1:6" ht="19.5" x14ac:dyDescent="0.25">
      <c r="A18" s="2" t="s">
        <v>23</v>
      </c>
      <c r="B18" s="3" t="s">
        <v>24</v>
      </c>
      <c r="C18" s="1" t="s">
        <v>150</v>
      </c>
      <c r="D18" s="1" t="s">
        <v>79</v>
      </c>
      <c r="F18" s="1"/>
    </row>
    <row r="19" spans="1:6" ht="19.5" x14ac:dyDescent="0.25">
      <c r="A19" s="2" t="s">
        <v>25</v>
      </c>
      <c r="B19" s="3" t="s">
        <v>26</v>
      </c>
      <c r="C19" s="1" t="s">
        <v>151</v>
      </c>
      <c r="D19" s="1" t="s">
        <v>80</v>
      </c>
      <c r="F19" s="1"/>
    </row>
    <row r="20" spans="1:6" x14ac:dyDescent="0.25">
      <c r="A20" s="2" t="s">
        <v>27</v>
      </c>
      <c r="B20" s="3" t="s">
        <v>28</v>
      </c>
      <c r="C20" s="1" t="s">
        <v>108</v>
      </c>
      <c r="D20" s="1"/>
      <c r="F20" s="1"/>
    </row>
    <row r="21" spans="1:6" x14ac:dyDescent="0.25">
      <c r="A21" s="2" t="s">
        <v>29</v>
      </c>
      <c r="B21" s="3" t="s">
        <v>30</v>
      </c>
      <c r="C21" s="1" t="s">
        <v>30</v>
      </c>
      <c r="D21" s="1"/>
      <c r="F21" s="1"/>
    </row>
    <row r="22" spans="1:6" x14ac:dyDescent="0.25">
      <c r="A22" s="2" t="s">
        <v>31</v>
      </c>
      <c r="B22" s="3" t="s">
        <v>32</v>
      </c>
      <c r="C22" s="1" t="s">
        <v>32</v>
      </c>
      <c r="D22" s="1"/>
      <c r="F22" s="1"/>
    </row>
    <row r="23" spans="1:6" x14ac:dyDescent="0.25">
      <c r="A23" s="2" t="s">
        <v>33</v>
      </c>
      <c r="B23" s="3" t="s">
        <v>34</v>
      </c>
      <c r="C23" s="1" t="s">
        <v>109</v>
      </c>
      <c r="D23" s="1"/>
      <c r="F23" s="1"/>
    </row>
    <row r="24" spans="1:6" ht="19.5" x14ac:dyDescent="0.25">
      <c r="A24" s="2" t="s">
        <v>35</v>
      </c>
      <c r="B24" s="3" t="s">
        <v>130</v>
      </c>
      <c r="C24" s="4" t="s">
        <v>143</v>
      </c>
      <c r="D24" s="1" t="s">
        <v>86</v>
      </c>
    </row>
    <row r="25" spans="1:6" ht="19.5" x14ac:dyDescent="0.25">
      <c r="A25" s="2" t="s">
        <v>36</v>
      </c>
      <c r="B25" s="3" t="s">
        <v>37</v>
      </c>
      <c r="C25" s="4" t="s">
        <v>142</v>
      </c>
      <c r="D25" s="1" t="s">
        <v>85</v>
      </c>
      <c r="F25" s="1"/>
    </row>
    <row r="26" spans="1:6" x14ac:dyDescent="0.25">
      <c r="A26" s="2" t="s">
        <v>38</v>
      </c>
      <c r="B26" s="3" t="s">
        <v>39</v>
      </c>
      <c r="C26" s="1" t="s">
        <v>110</v>
      </c>
      <c r="D26" s="1"/>
      <c r="F26" s="1"/>
    </row>
    <row r="27" spans="1:6" x14ac:dyDescent="0.25">
      <c r="A27" s="2" t="s">
        <v>40</v>
      </c>
      <c r="B27" s="3" t="s">
        <v>41</v>
      </c>
      <c r="C27" s="1" t="s">
        <v>111</v>
      </c>
      <c r="D27" s="1"/>
      <c r="F27" s="1"/>
    </row>
    <row r="28" spans="1:6" ht="19.5" x14ac:dyDescent="0.25">
      <c r="A28" s="2" t="s">
        <v>42</v>
      </c>
      <c r="B28" s="3" t="s">
        <v>175</v>
      </c>
      <c r="C28" s="1" t="s">
        <v>187</v>
      </c>
      <c r="D28" s="1" t="s">
        <v>176</v>
      </c>
    </row>
    <row r="29" spans="1:6" x14ac:dyDescent="0.25">
      <c r="A29" s="2" t="s">
        <v>43</v>
      </c>
      <c r="B29" s="3" t="s">
        <v>44</v>
      </c>
      <c r="C29" s="1" t="s">
        <v>112</v>
      </c>
      <c r="D29" s="1"/>
      <c r="F29" s="1"/>
    </row>
    <row r="30" spans="1:6" x14ac:dyDescent="0.25">
      <c r="A30" s="2" t="s">
        <v>45</v>
      </c>
      <c r="B30" s="3" t="s">
        <v>46</v>
      </c>
      <c r="C30" s="1" t="s">
        <v>113</v>
      </c>
      <c r="D30" s="1"/>
      <c r="F30" s="1"/>
    </row>
    <row r="31" spans="1:6" ht="19.5" x14ac:dyDescent="0.25">
      <c r="A31" s="2" t="s">
        <v>47</v>
      </c>
      <c r="B31" s="3" t="s">
        <v>131</v>
      </c>
      <c r="C31" s="4" t="s">
        <v>148</v>
      </c>
      <c r="D31" s="1" t="s">
        <v>93</v>
      </c>
    </row>
    <row r="32" spans="1:6" ht="19.5" x14ac:dyDescent="0.25">
      <c r="A32" s="2" t="s">
        <v>48</v>
      </c>
      <c r="B32" s="3" t="s">
        <v>132</v>
      </c>
      <c r="C32" s="4" t="s">
        <v>149</v>
      </c>
      <c r="D32" s="1" t="s">
        <v>94</v>
      </c>
    </row>
    <row r="33" spans="1:6" x14ac:dyDescent="0.25">
      <c r="A33" s="2" t="s">
        <v>49</v>
      </c>
      <c r="B33" s="3" t="s">
        <v>50</v>
      </c>
      <c r="C33" s="1" t="s">
        <v>114</v>
      </c>
      <c r="D33" s="1"/>
      <c r="F33" s="1"/>
    </row>
    <row r="34" spans="1:6" x14ac:dyDescent="0.25">
      <c r="A34" s="2" t="s">
        <v>51</v>
      </c>
      <c r="B34" s="3" t="s">
        <v>32</v>
      </c>
      <c r="C34" s="1" t="s">
        <v>32</v>
      </c>
      <c r="D34" s="1"/>
      <c r="F34" s="1"/>
    </row>
    <row r="35" spans="1:6" x14ac:dyDescent="0.25">
      <c r="A35" s="2" t="s">
        <v>52</v>
      </c>
      <c r="B35" s="3" t="s">
        <v>30</v>
      </c>
      <c r="C35" s="1" t="s">
        <v>30</v>
      </c>
      <c r="D35" s="1"/>
      <c r="F35" s="1"/>
    </row>
    <row r="36" spans="1:6" ht="19.5" x14ac:dyDescent="0.25">
      <c r="A36" s="2" t="s">
        <v>53</v>
      </c>
      <c r="B36" s="3" t="s">
        <v>133</v>
      </c>
      <c r="C36" s="4" t="s">
        <v>145</v>
      </c>
      <c r="D36" s="1" t="s">
        <v>91</v>
      </c>
    </row>
    <row r="37" spans="1:6" ht="19.5" x14ac:dyDescent="0.25">
      <c r="A37" s="2" t="s">
        <v>54</v>
      </c>
      <c r="B37" s="3" t="s">
        <v>134</v>
      </c>
      <c r="C37" s="4" t="s">
        <v>146</v>
      </c>
      <c r="D37" s="1" t="s">
        <v>92</v>
      </c>
    </row>
    <row r="38" spans="1:6" ht="19.5" x14ac:dyDescent="0.25">
      <c r="A38" s="2" t="s">
        <v>55</v>
      </c>
      <c r="B38" s="3" t="s">
        <v>56</v>
      </c>
      <c r="C38" s="1" t="s">
        <v>144</v>
      </c>
      <c r="D38" s="1" t="s">
        <v>87</v>
      </c>
      <c r="F38" s="1"/>
    </row>
    <row r="39" spans="1:6" ht="19.5" x14ac:dyDescent="0.25">
      <c r="A39" s="2" t="s">
        <v>57</v>
      </c>
      <c r="B39" s="3" t="s">
        <v>58</v>
      </c>
      <c r="C39" s="1" t="s">
        <v>186</v>
      </c>
      <c r="D39" s="1" t="s">
        <v>88</v>
      </c>
      <c r="F39" s="1"/>
    </row>
    <row r="40" spans="1:6" x14ac:dyDescent="0.25">
      <c r="A40" s="2" t="s">
        <v>59</v>
      </c>
      <c r="B40" s="3" t="s">
        <v>60</v>
      </c>
      <c r="C40" s="1" t="s">
        <v>116</v>
      </c>
      <c r="D40" s="1"/>
      <c r="F40" s="1"/>
    </row>
    <row r="41" spans="1:6" ht="19.5" x14ac:dyDescent="0.25">
      <c r="A41" s="2" t="s">
        <v>61</v>
      </c>
      <c r="B41" s="3" t="s">
        <v>135</v>
      </c>
      <c r="C41" s="1" t="s">
        <v>139</v>
      </c>
      <c r="D41" s="1" t="s">
        <v>95</v>
      </c>
    </row>
    <row r="42" spans="1:6" x14ac:dyDescent="0.25">
      <c r="A42" s="2" t="s">
        <v>62</v>
      </c>
      <c r="B42" s="3" t="s">
        <v>136</v>
      </c>
      <c r="C42" s="1" t="s">
        <v>117</v>
      </c>
      <c r="D42" s="1"/>
    </row>
    <row r="43" spans="1:6" ht="19.5" x14ac:dyDescent="0.25">
      <c r="A43" s="2" t="s">
        <v>63</v>
      </c>
      <c r="B43" s="3" t="s">
        <v>64</v>
      </c>
      <c r="C43" s="1" t="s">
        <v>138</v>
      </c>
      <c r="D43" s="1" t="s">
        <v>78</v>
      </c>
      <c r="F43" s="1"/>
    </row>
    <row r="44" spans="1:6" x14ac:dyDescent="0.25">
      <c r="A44" s="2" t="s">
        <v>65</v>
      </c>
      <c r="B44" s="3" t="s">
        <v>66</v>
      </c>
      <c r="C44" s="1" t="s">
        <v>118</v>
      </c>
      <c r="D44" s="1"/>
      <c r="F44" s="1"/>
    </row>
    <row r="45" spans="1:6" x14ac:dyDescent="0.25">
      <c r="A45" s="2" t="s">
        <v>67</v>
      </c>
      <c r="B45" s="3" t="s">
        <v>32</v>
      </c>
      <c r="C45" s="1" t="s">
        <v>32</v>
      </c>
      <c r="D45" s="1"/>
      <c r="F45" s="1"/>
    </row>
    <row r="46" spans="1:6" x14ac:dyDescent="0.25">
      <c r="A46" s="2" t="s">
        <v>68</v>
      </c>
      <c r="B46" s="3" t="s">
        <v>30</v>
      </c>
      <c r="C46" s="1" t="s">
        <v>30</v>
      </c>
      <c r="D46" s="1"/>
      <c r="F46" s="1"/>
    </row>
    <row r="47" spans="1:6" x14ac:dyDescent="0.25">
      <c r="A47" s="2" t="s">
        <v>69</v>
      </c>
      <c r="B47" s="3" t="s">
        <v>70</v>
      </c>
      <c r="C47" s="1" t="s">
        <v>119</v>
      </c>
      <c r="D47" s="1"/>
      <c r="F47" s="1"/>
    </row>
    <row r="48" spans="1:6" x14ac:dyDescent="0.25">
      <c r="A48" s="2" t="s">
        <v>71</v>
      </c>
      <c r="B48" s="3" t="s">
        <v>72</v>
      </c>
      <c r="C48" s="1" t="s">
        <v>120</v>
      </c>
      <c r="D48" s="1"/>
      <c r="F48" s="1"/>
    </row>
    <row r="49" spans="1:6" x14ac:dyDescent="0.25">
      <c r="A49" s="2" t="s">
        <v>73</v>
      </c>
      <c r="B49" s="3" t="s">
        <v>74</v>
      </c>
      <c r="C49" s="1" t="s">
        <v>121</v>
      </c>
      <c r="D49" s="1"/>
      <c r="F49" s="1"/>
    </row>
    <row r="50" spans="1:6" ht="19.5" x14ac:dyDescent="0.25">
      <c r="A50" s="2" t="s">
        <v>75</v>
      </c>
      <c r="B50" s="3" t="s">
        <v>137</v>
      </c>
      <c r="C50" s="1" t="s">
        <v>152</v>
      </c>
      <c r="D50" s="1" t="s">
        <v>89</v>
      </c>
    </row>
    <row r="51" spans="1:6" ht="19.5" x14ac:dyDescent="0.25">
      <c r="A51" s="2" t="s">
        <v>76</v>
      </c>
      <c r="B51" s="2" t="s">
        <v>77</v>
      </c>
      <c r="C51" s="1" t="s">
        <v>153</v>
      </c>
      <c r="D51" s="1" t="s">
        <v>90</v>
      </c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81CE-0568-48AC-A368-7383C5FEE29C}">
  <dimension ref="A1:N31"/>
  <sheetViews>
    <sheetView tabSelected="1" topLeftCell="A4" workbookViewId="0">
      <selection activeCell="S22" sqref="S22"/>
    </sheetView>
  </sheetViews>
  <sheetFormatPr defaultColWidth="8.875" defaultRowHeight="15.75" x14ac:dyDescent="0.25"/>
  <cols>
    <col min="1" max="1" width="21.125" style="7" bestFit="1" customWidth="1"/>
    <col min="2" max="2" width="15.125" style="7" bestFit="1" customWidth="1"/>
    <col min="3" max="3" width="9.375" style="7" bestFit="1" customWidth="1"/>
    <col min="4" max="16384" width="8.875" style="7"/>
  </cols>
  <sheetData>
    <row r="1" spans="1:14" x14ac:dyDescent="0.25">
      <c r="A1" s="6"/>
      <c r="B1" s="7" t="s">
        <v>188</v>
      </c>
    </row>
    <row r="2" spans="1:14" x14ac:dyDescent="0.25">
      <c r="A2" s="8"/>
      <c r="B2" s="7" t="s">
        <v>189</v>
      </c>
    </row>
    <row r="3" spans="1:14" x14ac:dyDescent="0.25">
      <c r="N3" s="9"/>
    </row>
    <row r="4" spans="1:14" x14ac:dyDescent="0.25">
      <c r="A4" s="10" t="s">
        <v>190</v>
      </c>
      <c r="B4" s="10"/>
      <c r="C4" s="10"/>
    </row>
    <row r="5" spans="1:14" x14ac:dyDescent="0.25">
      <c r="A5" s="10" t="s">
        <v>191</v>
      </c>
      <c r="B5" s="11">
        <v>400</v>
      </c>
      <c r="C5" s="12" t="s">
        <v>192</v>
      </c>
    </row>
    <row r="6" spans="1:14" x14ac:dyDescent="0.25">
      <c r="A6" s="10" t="s">
        <v>193</v>
      </c>
      <c r="B6" s="11">
        <v>1</v>
      </c>
      <c r="C6" s="12" t="s">
        <v>194</v>
      </c>
      <c r="D6" s="7" t="s">
        <v>195</v>
      </c>
    </row>
    <row r="7" spans="1:14" x14ac:dyDescent="0.25">
      <c r="A7" s="10" t="s">
        <v>196</v>
      </c>
      <c r="B7" s="11">
        <v>100</v>
      </c>
      <c r="C7" s="12" t="s">
        <v>194</v>
      </c>
      <c r="D7" s="7" t="s">
        <v>197</v>
      </c>
    </row>
    <row r="8" spans="1:14" x14ac:dyDescent="0.25">
      <c r="A8" s="10" t="s">
        <v>215</v>
      </c>
      <c r="B8" s="13">
        <v>10</v>
      </c>
      <c r="C8" s="12" t="s">
        <v>198</v>
      </c>
      <c r="D8" s="7" t="s">
        <v>199</v>
      </c>
    </row>
    <row r="9" spans="1:14" x14ac:dyDescent="0.25">
      <c r="A9" s="10" t="s">
        <v>200</v>
      </c>
      <c r="B9" s="14">
        <f>B8*B6/B7</f>
        <v>0.1</v>
      </c>
      <c r="C9" s="14" t="s">
        <v>198</v>
      </c>
      <c r="D9" s="7" t="s">
        <v>201</v>
      </c>
    </row>
    <row r="10" spans="1:14" x14ac:dyDescent="0.25">
      <c r="A10" s="10" t="s">
        <v>216</v>
      </c>
      <c r="B10" s="15">
        <v>33</v>
      </c>
      <c r="C10" s="12" t="s">
        <v>218</v>
      </c>
    </row>
    <row r="11" spans="1:14" x14ac:dyDescent="0.25">
      <c r="A11" s="10" t="s">
        <v>217</v>
      </c>
      <c r="B11" s="15">
        <v>33</v>
      </c>
      <c r="C11" s="12" t="s">
        <v>203</v>
      </c>
      <c r="N11" s="9"/>
    </row>
    <row r="12" spans="1:14" x14ac:dyDescent="0.25">
      <c r="A12" s="10" t="s">
        <v>204</v>
      </c>
      <c r="B12" s="14">
        <f>B9*((B10*B11)/(B10+B11))</f>
        <v>1.6500000000000001</v>
      </c>
      <c r="C12" s="14" t="s">
        <v>192</v>
      </c>
      <c r="D12" s="7" t="s">
        <v>205</v>
      </c>
    </row>
    <row r="13" spans="1:14" x14ac:dyDescent="0.25">
      <c r="A13" s="10" t="s">
        <v>202</v>
      </c>
      <c r="B13" s="14">
        <f>B9^2*B11</f>
        <v>0.33000000000000007</v>
      </c>
      <c r="C13" s="14" t="s">
        <v>206</v>
      </c>
      <c r="D13" s="7" t="s">
        <v>207</v>
      </c>
    </row>
    <row r="14" spans="1:14" x14ac:dyDescent="0.25">
      <c r="A14" s="10" t="s">
        <v>208</v>
      </c>
      <c r="B14" s="10">
        <v>4096</v>
      </c>
      <c r="C14" s="10"/>
    </row>
    <row r="15" spans="1:14" x14ac:dyDescent="0.25">
      <c r="A15" s="10" t="s">
        <v>209</v>
      </c>
      <c r="B15" s="10">
        <v>3.3</v>
      </c>
      <c r="C15" s="10"/>
    </row>
    <row r="16" spans="1:14" x14ac:dyDescent="0.25">
      <c r="A16" s="10" t="s">
        <v>210</v>
      </c>
      <c r="B16" s="14">
        <f>B12*B14/B15</f>
        <v>2048.0000000000005</v>
      </c>
      <c r="C16" s="14" t="s">
        <v>192</v>
      </c>
    </row>
    <row r="21" spans="1:4" x14ac:dyDescent="0.25">
      <c r="A21" s="10" t="s">
        <v>211</v>
      </c>
      <c r="B21" s="10"/>
      <c r="C21" s="10"/>
      <c r="D21" s="10" t="s">
        <v>212</v>
      </c>
    </row>
    <row r="22" spans="1:4" x14ac:dyDescent="0.25">
      <c r="A22" s="10" t="s">
        <v>219</v>
      </c>
      <c r="B22" s="11">
        <v>470000</v>
      </c>
      <c r="C22" s="12" t="s">
        <v>203</v>
      </c>
      <c r="D22" s="10" t="s">
        <v>224</v>
      </c>
    </row>
    <row r="23" spans="1:4" x14ac:dyDescent="0.25">
      <c r="A23" s="10" t="s">
        <v>220</v>
      </c>
      <c r="B23" s="11">
        <v>470000</v>
      </c>
      <c r="C23" s="12" t="s">
        <v>203</v>
      </c>
      <c r="D23" s="10" t="s">
        <v>225</v>
      </c>
    </row>
    <row r="24" spans="1:4" x14ac:dyDescent="0.25">
      <c r="A24" s="10" t="s">
        <v>221</v>
      </c>
      <c r="B24" s="11">
        <v>470000</v>
      </c>
      <c r="C24" s="12" t="s">
        <v>203</v>
      </c>
      <c r="D24" s="10" t="s">
        <v>226</v>
      </c>
    </row>
    <row r="25" spans="1:4" x14ac:dyDescent="0.25">
      <c r="A25" s="10" t="s">
        <v>222</v>
      </c>
      <c r="B25" s="11">
        <v>10000</v>
      </c>
      <c r="C25" s="12" t="s">
        <v>203</v>
      </c>
      <c r="D25" s="10" t="s">
        <v>227</v>
      </c>
    </row>
    <row r="26" spans="1:4" x14ac:dyDescent="0.25">
      <c r="A26" s="10" t="s">
        <v>223</v>
      </c>
      <c r="B26" s="11">
        <v>10000</v>
      </c>
      <c r="C26" s="12" t="s">
        <v>218</v>
      </c>
      <c r="D26" s="10" t="s">
        <v>228</v>
      </c>
    </row>
    <row r="27" spans="1:4" x14ac:dyDescent="0.25">
      <c r="A27" s="10"/>
      <c r="B27" s="11">
        <f>(B25*B26)/(B25+B26)</f>
        <v>5000</v>
      </c>
      <c r="C27" s="12" t="s">
        <v>218</v>
      </c>
      <c r="D27" s="10"/>
    </row>
    <row r="28" spans="1:4" x14ac:dyDescent="0.25">
      <c r="A28" s="10" t="s">
        <v>213</v>
      </c>
      <c r="B28" s="14">
        <f>B5*(B27/(B22+B23+B24+B27))</f>
        <v>1.4134275618374559</v>
      </c>
      <c r="C28" s="14" t="s">
        <v>192</v>
      </c>
      <c r="D28" s="10"/>
    </row>
    <row r="29" spans="1:4" x14ac:dyDescent="0.25">
      <c r="A29" s="10" t="s">
        <v>208</v>
      </c>
      <c r="B29" s="10">
        <v>4096</v>
      </c>
      <c r="C29" s="10"/>
      <c r="D29" s="10"/>
    </row>
    <row r="30" spans="1:4" x14ac:dyDescent="0.25">
      <c r="A30" s="10" t="s">
        <v>209</v>
      </c>
      <c r="B30" s="10">
        <v>3.3</v>
      </c>
      <c r="C30" s="10"/>
      <c r="D30" s="10"/>
    </row>
    <row r="31" spans="1:4" x14ac:dyDescent="0.25">
      <c r="A31" s="10" t="s">
        <v>214</v>
      </c>
      <c r="B31" s="14">
        <f>B28*B29/B30</f>
        <v>1754.3634222079454</v>
      </c>
      <c r="C31" s="14"/>
      <c r="D3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4DF6-4417-44DB-AFF3-E371B6E3FE59}">
  <dimension ref="A1:F51"/>
  <sheetViews>
    <sheetView zoomScale="115" zoomScaleNormal="115" workbookViewId="0">
      <selection activeCell="B46" sqref="B46"/>
    </sheetView>
  </sheetViews>
  <sheetFormatPr defaultRowHeight="16.5" x14ac:dyDescent="0.25"/>
  <cols>
    <col min="1" max="1" width="5.5" bestFit="1" customWidth="1"/>
    <col min="2" max="2" width="37.5" bestFit="1" customWidth="1"/>
    <col min="3" max="3" width="83.875" bestFit="1" customWidth="1"/>
    <col min="4" max="4" width="18.625" bestFit="1" customWidth="1"/>
  </cols>
  <sheetData>
    <row r="1" spans="1:6" x14ac:dyDescent="0.25">
      <c r="A1" s="16" t="s">
        <v>0</v>
      </c>
      <c r="B1" s="16"/>
      <c r="C1" s="16"/>
      <c r="D1" s="16"/>
    </row>
    <row r="2" spans="1:6" ht="19.5" x14ac:dyDescent="0.25">
      <c r="A2" s="17" t="s">
        <v>1</v>
      </c>
      <c r="B2" s="17"/>
      <c r="C2" s="17"/>
      <c r="D2" s="17"/>
    </row>
    <row r="3" spans="1:6" x14ac:dyDescent="0.25">
      <c r="A3" s="1" t="s">
        <v>2</v>
      </c>
      <c r="B3" s="1" t="s">
        <v>97</v>
      </c>
      <c r="C3" s="1" t="s">
        <v>98</v>
      </c>
      <c r="D3" s="1" t="s">
        <v>3</v>
      </c>
    </row>
    <row r="4" spans="1:6" x14ac:dyDescent="0.25">
      <c r="A4" s="2" t="s">
        <v>4</v>
      </c>
      <c r="B4" s="3" t="s">
        <v>122</v>
      </c>
      <c r="C4" s="4" t="s">
        <v>99</v>
      </c>
      <c r="D4" s="1"/>
    </row>
    <row r="5" spans="1:6" x14ac:dyDescent="0.25">
      <c r="A5" s="2" t="s">
        <v>5</v>
      </c>
      <c r="B5" s="3" t="s">
        <v>6</v>
      </c>
      <c r="C5" s="4" t="s">
        <v>100</v>
      </c>
      <c r="D5" s="1"/>
      <c r="F5" s="1"/>
    </row>
    <row r="6" spans="1:6" ht="19.5" x14ac:dyDescent="0.25">
      <c r="A6" s="2" t="s">
        <v>7</v>
      </c>
      <c r="B6" s="3" t="s">
        <v>123</v>
      </c>
      <c r="C6" s="4" t="s">
        <v>170</v>
      </c>
      <c r="D6" s="1" t="s">
        <v>162</v>
      </c>
    </row>
    <row r="7" spans="1:6" ht="19.5" x14ac:dyDescent="0.25">
      <c r="A7" s="2" t="s">
        <v>8</v>
      </c>
      <c r="B7" s="3" t="s">
        <v>124</v>
      </c>
      <c r="C7" s="4" t="s">
        <v>171</v>
      </c>
      <c r="D7" s="1" t="s">
        <v>163</v>
      </c>
    </row>
    <row r="8" spans="1:6" x14ac:dyDescent="0.25">
      <c r="A8" s="2" t="s">
        <v>9</v>
      </c>
      <c r="B8" s="3" t="s">
        <v>10</v>
      </c>
      <c r="C8" s="4" t="s">
        <v>103</v>
      </c>
      <c r="D8" s="1" t="s">
        <v>81</v>
      </c>
    </row>
    <row r="9" spans="1:6" x14ac:dyDescent="0.25">
      <c r="A9" s="2" t="s">
        <v>11</v>
      </c>
      <c r="B9" s="3" t="s">
        <v>96</v>
      </c>
      <c r="C9" s="4" t="s">
        <v>104</v>
      </c>
      <c r="D9" s="1"/>
    </row>
    <row r="10" spans="1:6" x14ac:dyDescent="0.25">
      <c r="A10" s="2" t="s">
        <v>12</v>
      </c>
      <c r="B10" s="3" t="s">
        <v>13</v>
      </c>
      <c r="C10" s="4" t="s">
        <v>105</v>
      </c>
      <c r="D10" s="1"/>
    </row>
    <row r="11" spans="1:6" x14ac:dyDescent="0.25">
      <c r="A11" s="2" t="s">
        <v>14</v>
      </c>
      <c r="B11" s="3" t="s">
        <v>125</v>
      </c>
      <c r="C11" s="4" t="s">
        <v>147</v>
      </c>
      <c r="D11" s="1"/>
    </row>
    <row r="12" spans="1:6" x14ac:dyDescent="0.25">
      <c r="A12" s="2" t="s">
        <v>15</v>
      </c>
      <c r="B12" s="3" t="s">
        <v>126</v>
      </c>
      <c r="C12" s="4" t="s">
        <v>106</v>
      </c>
      <c r="D12" s="1"/>
    </row>
    <row r="13" spans="1:6" x14ac:dyDescent="0.25">
      <c r="A13" s="2" t="s">
        <v>16</v>
      </c>
      <c r="B13" s="3" t="s">
        <v>127</v>
      </c>
      <c r="C13" s="4" t="s">
        <v>107</v>
      </c>
      <c r="D13" s="1"/>
    </row>
    <row r="14" spans="1:6" ht="19.5" x14ac:dyDescent="0.25">
      <c r="A14" s="2" t="s">
        <v>17</v>
      </c>
      <c r="B14" s="3" t="s">
        <v>128</v>
      </c>
      <c r="C14" s="4" t="s">
        <v>172</v>
      </c>
      <c r="D14" s="1" t="s">
        <v>164</v>
      </c>
    </row>
    <row r="15" spans="1:6" ht="19.5" x14ac:dyDescent="0.25">
      <c r="A15" s="2" t="s">
        <v>18</v>
      </c>
      <c r="B15" s="3" t="s">
        <v>129</v>
      </c>
      <c r="C15" s="4" t="s">
        <v>173</v>
      </c>
      <c r="D15" s="1" t="s">
        <v>165</v>
      </c>
    </row>
    <row r="16" spans="1:6" x14ac:dyDescent="0.25">
      <c r="A16" s="2" t="s">
        <v>19</v>
      </c>
      <c r="B16" s="3" t="s">
        <v>20</v>
      </c>
      <c r="C16" s="4" t="s">
        <v>20</v>
      </c>
      <c r="D16" s="1"/>
      <c r="F16" s="1"/>
    </row>
    <row r="17" spans="1:6" x14ac:dyDescent="0.25">
      <c r="A17" s="2" t="s">
        <v>21</v>
      </c>
      <c r="B17" s="3" t="s">
        <v>22</v>
      </c>
      <c r="C17" s="4" t="s">
        <v>22</v>
      </c>
      <c r="D17" s="1"/>
      <c r="F17" s="1"/>
    </row>
    <row r="18" spans="1:6" ht="19.5" x14ac:dyDescent="0.25">
      <c r="A18" s="2" t="s">
        <v>23</v>
      </c>
      <c r="B18" s="3" t="s">
        <v>24</v>
      </c>
      <c r="C18" s="4" t="s">
        <v>150</v>
      </c>
      <c r="D18" s="1" t="s">
        <v>168</v>
      </c>
      <c r="F18" s="1"/>
    </row>
    <row r="19" spans="1:6" ht="19.5" x14ac:dyDescent="0.25">
      <c r="A19" s="2" t="s">
        <v>25</v>
      </c>
      <c r="B19" s="3" t="s">
        <v>26</v>
      </c>
      <c r="C19" s="4" t="s">
        <v>151</v>
      </c>
      <c r="D19" s="1" t="s">
        <v>169</v>
      </c>
      <c r="F19" s="1"/>
    </row>
    <row r="20" spans="1:6" x14ac:dyDescent="0.25">
      <c r="A20" s="2" t="s">
        <v>27</v>
      </c>
      <c r="B20" s="3" t="s">
        <v>28</v>
      </c>
      <c r="C20" s="4" t="s">
        <v>108</v>
      </c>
      <c r="D20" s="1"/>
      <c r="F20" s="1"/>
    </row>
    <row r="21" spans="1:6" x14ac:dyDescent="0.25">
      <c r="A21" s="2" t="s">
        <v>29</v>
      </c>
      <c r="B21" s="3" t="s">
        <v>30</v>
      </c>
      <c r="C21" s="4" t="s">
        <v>30</v>
      </c>
      <c r="D21" s="1"/>
      <c r="F21" s="1"/>
    </row>
    <row r="22" spans="1:6" x14ac:dyDescent="0.25">
      <c r="A22" s="2" t="s">
        <v>31</v>
      </c>
      <c r="B22" s="3" t="s">
        <v>32</v>
      </c>
      <c r="C22" s="4" t="s">
        <v>32</v>
      </c>
      <c r="D22" s="1"/>
      <c r="F22" s="1"/>
    </row>
    <row r="23" spans="1:6" x14ac:dyDescent="0.25">
      <c r="A23" s="2" t="s">
        <v>33</v>
      </c>
      <c r="B23" s="3" t="s">
        <v>34</v>
      </c>
      <c r="C23" s="4" t="s">
        <v>109</v>
      </c>
      <c r="D23" s="1"/>
      <c r="F23" s="1"/>
    </row>
    <row r="24" spans="1:6" ht="19.5" x14ac:dyDescent="0.25">
      <c r="A24" s="2" t="s">
        <v>35</v>
      </c>
      <c r="B24" s="3" t="s">
        <v>130</v>
      </c>
      <c r="C24" s="4" t="s">
        <v>177</v>
      </c>
      <c r="D24" s="1" t="s">
        <v>166</v>
      </c>
    </row>
    <row r="25" spans="1:6" ht="19.5" x14ac:dyDescent="0.25">
      <c r="A25" s="2" t="s">
        <v>36</v>
      </c>
      <c r="B25" s="3" t="s">
        <v>37</v>
      </c>
      <c r="C25" s="4" t="s">
        <v>174</v>
      </c>
      <c r="D25" s="1" t="s">
        <v>167</v>
      </c>
      <c r="F25" s="1"/>
    </row>
    <row r="26" spans="1:6" x14ac:dyDescent="0.25">
      <c r="A26" s="2" t="s">
        <v>38</v>
      </c>
      <c r="B26" s="3" t="s">
        <v>39</v>
      </c>
      <c r="C26" s="4" t="s">
        <v>110</v>
      </c>
      <c r="D26" s="1"/>
      <c r="F26" s="1"/>
    </row>
    <row r="27" spans="1:6" x14ac:dyDescent="0.25">
      <c r="A27" s="2" t="s">
        <v>40</v>
      </c>
      <c r="B27" s="3" t="s">
        <v>41</v>
      </c>
      <c r="C27" s="4" t="s">
        <v>111</v>
      </c>
      <c r="D27" s="1"/>
      <c r="F27" s="1"/>
    </row>
    <row r="28" spans="1:6" ht="19.5" x14ac:dyDescent="0.25">
      <c r="A28" s="2" t="s">
        <v>42</v>
      </c>
      <c r="B28" s="3" t="s">
        <v>175</v>
      </c>
      <c r="C28" s="4" t="s">
        <v>154</v>
      </c>
      <c r="D28" s="1" t="s">
        <v>176</v>
      </c>
    </row>
    <row r="29" spans="1:6" x14ac:dyDescent="0.25">
      <c r="A29" s="2" t="s">
        <v>43</v>
      </c>
      <c r="B29" s="3" t="s">
        <v>44</v>
      </c>
      <c r="C29" s="4" t="s">
        <v>112</v>
      </c>
      <c r="D29" s="1"/>
      <c r="F29" s="1"/>
    </row>
    <row r="30" spans="1:6" x14ac:dyDescent="0.25">
      <c r="A30" s="2" t="s">
        <v>45</v>
      </c>
      <c r="B30" s="3" t="s">
        <v>46</v>
      </c>
      <c r="C30" s="4" t="s">
        <v>113</v>
      </c>
      <c r="D30" s="1"/>
      <c r="F30" s="1"/>
    </row>
    <row r="31" spans="1:6" ht="19.5" x14ac:dyDescent="0.25">
      <c r="A31" s="2" t="s">
        <v>47</v>
      </c>
      <c r="B31" s="3" t="s">
        <v>131</v>
      </c>
      <c r="C31" s="4" t="s">
        <v>178</v>
      </c>
      <c r="D31" s="1" t="s">
        <v>93</v>
      </c>
    </row>
    <row r="32" spans="1:6" ht="19.5" x14ac:dyDescent="0.25">
      <c r="A32" s="2" t="s">
        <v>48</v>
      </c>
      <c r="B32" s="3" t="s">
        <v>132</v>
      </c>
      <c r="C32" s="4" t="s">
        <v>179</v>
      </c>
      <c r="D32" s="1" t="s">
        <v>94</v>
      </c>
    </row>
    <row r="33" spans="1:6" x14ac:dyDescent="0.25">
      <c r="A33" s="2" t="s">
        <v>49</v>
      </c>
      <c r="B33" s="3" t="s">
        <v>50</v>
      </c>
      <c r="C33" s="4" t="s">
        <v>114</v>
      </c>
      <c r="D33" s="1"/>
      <c r="F33" s="1"/>
    </row>
    <row r="34" spans="1:6" x14ac:dyDescent="0.25">
      <c r="A34" s="2" t="s">
        <v>51</v>
      </c>
      <c r="B34" s="3" t="s">
        <v>32</v>
      </c>
      <c r="C34" s="4" t="s">
        <v>32</v>
      </c>
      <c r="D34" s="1"/>
      <c r="F34" s="1"/>
    </row>
    <row r="35" spans="1:6" x14ac:dyDescent="0.25">
      <c r="A35" s="2" t="s">
        <v>52</v>
      </c>
      <c r="B35" s="3" t="s">
        <v>30</v>
      </c>
      <c r="C35" s="4" t="s">
        <v>30</v>
      </c>
      <c r="D35" s="1"/>
      <c r="F35" s="1"/>
    </row>
    <row r="36" spans="1:6" ht="19.5" x14ac:dyDescent="0.25">
      <c r="A36" s="2" t="s">
        <v>53</v>
      </c>
      <c r="B36" s="3" t="s">
        <v>133</v>
      </c>
      <c r="C36" s="4" t="s">
        <v>180</v>
      </c>
      <c r="D36" s="1" t="s">
        <v>91</v>
      </c>
    </row>
    <row r="37" spans="1:6" ht="19.5" x14ac:dyDescent="0.25">
      <c r="A37" s="2" t="s">
        <v>54</v>
      </c>
      <c r="B37" s="3" t="s">
        <v>134</v>
      </c>
      <c r="C37" s="4" t="s">
        <v>181</v>
      </c>
      <c r="D37" s="1" t="s">
        <v>92</v>
      </c>
    </row>
    <row r="38" spans="1:6" x14ac:dyDescent="0.25">
      <c r="A38" s="2" t="s">
        <v>55</v>
      </c>
      <c r="B38" s="3" t="s">
        <v>56</v>
      </c>
      <c r="C38" s="4" t="s">
        <v>155</v>
      </c>
      <c r="D38" s="1"/>
      <c r="F38" s="1"/>
    </row>
    <row r="39" spans="1:6" x14ac:dyDescent="0.25">
      <c r="A39" s="2" t="s">
        <v>57</v>
      </c>
      <c r="B39" s="3" t="s">
        <v>58</v>
      </c>
      <c r="C39" s="4" t="s">
        <v>115</v>
      </c>
      <c r="D39" s="1"/>
      <c r="F39" s="1"/>
    </row>
    <row r="40" spans="1:6" x14ac:dyDescent="0.25">
      <c r="A40" s="2" t="s">
        <v>59</v>
      </c>
      <c r="B40" s="3" t="s">
        <v>60</v>
      </c>
      <c r="C40" s="4" t="s">
        <v>116</v>
      </c>
      <c r="D40" s="1"/>
      <c r="F40" s="1"/>
    </row>
    <row r="41" spans="1:6" ht="19.5" x14ac:dyDescent="0.25">
      <c r="A41" s="2" t="s">
        <v>61</v>
      </c>
      <c r="B41" s="3" t="s">
        <v>135</v>
      </c>
      <c r="C41" s="4" t="s">
        <v>182</v>
      </c>
      <c r="D41" s="1" t="s">
        <v>158</v>
      </c>
    </row>
    <row r="42" spans="1:6" ht="19.5" x14ac:dyDescent="0.25">
      <c r="A42" s="2" t="s">
        <v>62</v>
      </c>
      <c r="B42" s="3" t="s">
        <v>136</v>
      </c>
      <c r="C42" s="4" t="s">
        <v>183</v>
      </c>
      <c r="D42" s="1" t="s">
        <v>159</v>
      </c>
    </row>
    <row r="43" spans="1:6" ht="19.5" x14ac:dyDescent="0.25">
      <c r="A43" s="2" t="s">
        <v>63</v>
      </c>
      <c r="B43" s="3" t="s">
        <v>64</v>
      </c>
      <c r="C43" s="4" t="s">
        <v>184</v>
      </c>
      <c r="D43" s="1" t="s">
        <v>160</v>
      </c>
      <c r="F43" s="1"/>
    </row>
    <row r="44" spans="1:6" ht="19.5" x14ac:dyDescent="0.25">
      <c r="A44" s="2" t="s">
        <v>65</v>
      </c>
      <c r="B44" s="3" t="s">
        <v>66</v>
      </c>
      <c r="C44" s="4" t="s">
        <v>185</v>
      </c>
      <c r="D44" s="1" t="s">
        <v>161</v>
      </c>
      <c r="F44" s="1"/>
    </row>
    <row r="45" spans="1:6" x14ac:dyDescent="0.25">
      <c r="A45" s="2" t="s">
        <v>67</v>
      </c>
      <c r="B45" s="3" t="s">
        <v>32</v>
      </c>
      <c r="C45" s="4" t="s">
        <v>32</v>
      </c>
      <c r="D45" s="1"/>
      <c r="F45" s="1"/>
    </row>
    <row r="46" spans="1:6" x14ac:dyDescent="0.25">
      <c r="A46" s="2" t="s">
        <v>68</v>
      </c>
      <c r="B46" s="3" t="s">
        <v>30</v>
      </c>
      <c r="C46" s="4" t="s">
        <v>30</v>
      </c>
      <c r="D46" s="1"/>
      <c r="F46" s="1"/>
    </row>
    <row r="47" spans="1:6" x14ac:dyDescent="0.25">
      <c r="A47" s="2" t="s">
        <v>69</v>
      </c>
      <c r="B47" s="3" t="s">
        <v>70</v>
      </c>
      <c r="C47" s="4" t="s">
        <v>119</v>
      </c>
      <c r="D47" s="1"/>
      <c r="F47" s="1"/>
    </row>
    <row r="48" spans="1:6" x14ac:dyDescent="0.25">
      <c r="A48" s="2" t="s">
        <v>71</v>
      </c>
      <c r="B48" s="3" t="s">
        <v>72</v>
      </c>
      <c r="C48" s="4" t="s">
        <v>120</v>
      </c>
      <c r="D48" s="1"/>
      <c r="F48" s="1"/>
    </row>
    <row r="49" spans="1:6" x14ac:dyDescent="0.25">
      <c r="A49" s="2" t="s">
        <v>73</v>
      </c>
      <c r="B49" s="3" t="s">
        <v>74</v>
      </c>
      <c r="C49" s="4" t="s">
        <v>121</v>
      </c>
      <c r="D49" s="1"/>
      <c r="F49" s="1"/>
    </row>
    <row r="50" spans="1:6" x14ac:dyDescent="0.25">
      <c r="A50" s="2" t="s">
        <v>75</v>
      </c>
      <c r="B50" s="3" t="s">
        <v>137</v>
      </c>
      <c r="C50" s="4" t="s">
        <v>156</v>
      </c>
      <c r="D50" s="1"/>
    </row>
    <row r="51" spans="1:6" x14ac:dyDescent="0.25">
      <c r="A51" s="2" t="s">
        <v>76</v>
      </c>
      <c r="B51" s="2" t="s">
        <v>77</v>
      </c>
      <c r="C51" s="4" t="s">
        <v>157</v>
      </c>
      <c r="D51" s="1"/>
    </row>
  </sheetData>
  <mergeCells count="2">
    <mergeCell ref="A1:D1"/>
    <mergeCell ref="A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PFC</vt:lpstr>
      <vt:lpstr>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lemon lin</dc:creator>
  <cp:lastModifiedBy>Tommy Chen - A50807</cp:lastModifiedBy>
  <dcterms:created xsi:type="dcterms:W3CDTF">2025-05-23T03:37:16Z</dcterms:created>
  <dcterms:modified xsi:type="dcterms:W3CDTF">2025-08-27T08:22:47Z</dcterms:modified>
</cp:coreProperties>
</file>