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4" i="2" l="1"/>
  <c r="H5" i="2"/>
  <c r="C6" i="2"/>
  <c r="B6" i="2"/>
  <c r="D29" i="1"/>
  <c r="C30" i="1"/>
  <c r="C29" i="1"/>
  <c r="B30" i="1"/>
  <c r="C24" i="1"/>
  <c r="C23" i="1"/>
  <c r="C20" i="1"/>
  <c r="C16" i="1"/>
  <c r="B17" i="1" s="1"/>
  <c r="B19" i="1" l="1"/>
  <c r="C19" i="1"/>
  <c r="C17" i="1"/>
  <c r="F26" i="1"/>
  <c r="F25" i="1"/>
  <c r="E22" i="1"/>
  <c r="D22" i="1"/>
  <c r="E12" i="1"/>
  <c r="D12" i="1"/>
  <c r="C12" i="1"/>
  <c r="B12" i="1"/>
</calcChain>
</file>

<file path=xl/sharedStrings.xml><?xml version="1.0" encoding="utf-8"?>
<sst xmlns="http://schemas.openxmlformats.org/spreadsheetml/2006/main" count="15" uniqueCount="6">
  <si>
    <t>X</t>
  </si>
  <si>
    <t>Y</t>
  </si>
  <si>
    <t>Bohrung</t>
  </si>
  <si>
    <t>Offset=0</t>
  </si>
  <si>
    <t>System=0</t>
  </si>
  <si>
    <t>Winkel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</si>
</sst>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Tabelle1!$B$2:$B$11</c:f>
              <c:numCache>
                <c:formatCode>Standard</c:formatCode>
                <c:ptCount val="10"/>
                <c:pt idx="0">
                  <c:v>-4.0000000000000001E-3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1.3899999999999999E-2</c:v>
                </c:pt>
                <c:pt idx="4">
                  <c:v>1.06E-2</c:v>
                </c:pt>
                <c:pt idx="5">
                  <c:v>2.7000000000000001E-3</c:v>
                </c:pt>
                <c:pt idx="6">
                  <c:v>-5.8999999999999999E-3</c:v>
                </c:pt>
                <c:pt idx="7">
                  <c:v>-1.26E-2</c:v>
                </c:pt>
                <c:pt idx="8">
                  <c:v>-1.43E-2</c:v>
                </c:pt>
                <c:pt idx="9">
                  <c:v>-1.0800000000000001E-2</c:v>
                </c:pt>
              </c:numCache>
            </c:numRef>
          </c:xVal>
          <c:yVal>
            <c:numRef>
              <c:f>Tabelle1!$C$2:$C$11</c:f>
              <c:numCache>
                <c:formatCode>Standard</c:formatCode>
                <c:ptCount val="10"/>
                <c:pt idx="0">
                  <c:v>1.35E-2</c:v>
                </c:pt>
                <c:pt idx="1">
                  <c:v>1.2699999999999999E-2</c:v>
                </c:pt>
                <c:pt idx="2">
                  <c:v>7.1000000000000004E-3</c:v>
                </c:pt>
                <c:pt idx="3">
                  <c:v>-1.4E-3</c:v>
                </c:pt>
                <c:pt idx="4">
                  <c:v>-9.4999999999999998E-3</c:v>
                </c:pt>
                <c:pt idx="5">
                  <c:v>-1.4200000000000001E-2</c:v>
                </c:pt>
                <c:pt idx="6">
                  <c:v>-1.29E-2</c:v>
                </c:pt>
                <c:pt idx="7">
                  <c:v>-7.6E-3</c:v>
                </c:pt>
                <c:pt idx="8">
                  <c:v>1E-3</c:v>
                </c:pt>
                <c:pt idx="9">
                  <c:v>8.8000000000000005E-3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1360"/>
        <c:axId val="80917248"/>
      </c:scatterChart>
      <c:valAx>
        <c:axId val="80911360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crossAx val="80917248"/>
        <c:crosses val="autoZero"/>
        <c:crossBetween val="midCat"/>
      </c:valAx>
      <c:valAx>
        <c:axId val="80917248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8091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Tabelle1!$D$2:$D$11</c:f>
              <c:numCache>
                <c:formatCode>Standard</c:formatCode>
                <c:ptCount val="10"/>
                <c:pt idx="0">
                  <c:v>-4.4000000000000003E-3</c:v>
                </c:pt>
                <c:pt idx="1">
                  <c:v>1.15E-2</c:v>
                </c:pt>
                <c:pt idx="2">
                  <c:v>2.2700000000000001E-2</c:v>
                </c:pt>
                <c:pt idx="3">
                  <c:v>2.52E-2</c:v>
                </c:pt>
                <c:pt idx="4">
                  <c:v>1.8200000000000001E-2</c:v>
                </c:pt>
                <c:pt idx="5">
                  <c:v>3.8E-3</c:v>
                </c:pt>
                <c:pt idx="6">
                  <c:v>-1.1900000000000001E-2</c:v>
                </c:pt>
                <c:pt idx="7">
                  <c:v>-2.3599999999999999E-2</c:v>
                </c:pt>
                <c:pt idx="8">
                  <c:v>-2.5899999999999999E-2</c:v>
                </c:pt>
                <c:pt idx="9">
                  <c:v>-1.84E-2</c:v>
                </c:pt>
              </c:numCache>
            </c:numRef>
          </c:xVal>
          <c:yVal>
            <c:numRef>
              <c:f>Tabelle1!$E$2:$E$11</c:f>
              <c:numCache>
                <c:formatCode>Standard</c:formatCode>
                <c:ptCount val="10"/>
                <c:pt idx="0">
                  <c:v>1.38E-2</c:v>
                </c:pt>
                <c:pt idx="1">
                  <c:v>1.12E-2</c:v>
                </c:pt>
                <c:pt idx="2">
                  <c:v>-4.0000000000000002E-4</c:v>
                </c:pt>
                <c:pt idx="3">
                  <c:v>-1.6199999999999999E-2</c:v>
                </c:pt>
                <c:pt idx="4">
                  <c:v>-3.0599999999999999E-2</c:v>
                </c:pt>
                <c:pt idx="5">
                  <c:v>-3.7999999999999999E-2</c:v>
                </c:pt>
                <c:pt idx="6">
                  <c:v>-3.5099999999999999E-2</c:v>
                </c:pt>
                <c:pt idx="7">
                  <c:v>-2.4400000000000002E-2</c:v>
                </c:pt>
                <c:pt idx="8">
                  <c:v>-8.0000000000000002E-3</c:v>
                </c:pt>
                <c:pt idx="9">
                  <c:v>6.4000000000000003E-3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3248"/>
        <c:axId val="80934784"/>
      </c:scatterChart>
      <c:valAx>
        <c:axId val="80933248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crossAx val="80934784"/>
        <c:crosses val="autoZero"/>
        <c:crossBetween val="midCat"/>
      </c:valAx>
      <c:valAx>
        <c:axId val="80934784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8093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Tabelle1!$D$18:$D$21</c:f>
              <c:numCache>
                <c:formatCode>Standard</c:formatCode>
                <c:ptCount val="4"/>
                <c:pt idx="0">
                  <c:v>-1.2200000000000001E-2</c:v>
                </c:pt>
                <c:pt idx="1">
                  <c:v>-2.1399999999999999E-2</c:v>
                </c:pt>
                <c:pt idx="2">
                  <c:v>1.4500000000000001E-2</c:v>
                </c:pt>
                <c:pt idx="3">
                  <c:v>2.3800000000000002E-2</c:v>
                </c:pt>
              </c:numCache>
            </c:numRef>
          </c:xVal>
          <c:yVal>
            <c:numRef>
              <c:f>Tabelle1!$E$18:$E$21</c:f>
              <c:numCache>
                <c:formatCode>Standard</c:formatCode>
                <c:ptCount val="4"/>
                <c:pt idx="0">
                  <c:v>-2.2100000000000002E-2</c:v>
                </c:pt>
                <c:pt idx="1">
                  <c:v>1.41E-2</c:v>
                </c:pt>
                <c:pt idx="2">
                  <c:v>2.3199999999999998E-2</c:v>
                </c:pt>
                <c:pt idx="3">
                  <c:v>-1.2999999999999999E-2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8288"/>
        <c:axId val="89549824"/>
      </c:scatterChart>
      <c:valAx>
        <c:axId val="89548288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crossAx val="89549824"/>
        <c:crosses val="autoZero"/>
        <c:crossBetween val="midCat"/>
      </c:valAx>
      <c:valAx>
        <c:axId val="89549824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8954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4762</xdr:rowOff>
    </xdr:from>
    <xdr:to>
      <xdr:col>11</xdr:col>
      <xdr:colOff>19050</xdr:colOff>
      <xdr:row>15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714375</xdr:colOff>
      <xdr:row>12</xdr:row>
      <xdr:rowOff>119062</xdr:rowOff>
    </xdr:from>
    <xdr:to>
      <xdr:col>17</xdr:col>
      <xdr:colOff>714375</xdr:colOff>
      <xdr:row>27</xdr:row>
      <xdr:rowOff>4762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15</xdr:row>
      <xdr:rowOff>176212</xdr:rowOff>
    </xdr:from>
    <xdr:to>
      <xdr:col>11</xdr:col>
      <xdr:colOff>19050</xdr:colOff>
      <xdr:row>30</xdr:row>
      <xdr:rowOff>61912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29" sqref="D29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</row>
    <row r="2" spans="1:7" x14ac:dyDescent="0.25">
      <c r="A2">
        <v>2</v>
      </c>
      <c r="B2">
        <v>-4.0000000000000001E-3</v>
      </c>
      <c r="C2">
        <v>1.35E-2</v>
      </c>
      <c r="D2">
        <v>-4.4000000000000003E-3</v>
      </c>
      <c r="E2">
        <v>1.38E-2</v>
      </c>
    </row>
    <row r="3" spans="1:7" x14ac:dyDescent="0.25">
      <c r="A3">
        <v>3</v>
      </c>
      <c r="B3">
        <v>5.0000000000000001E-3</v>
      </c>
      <c r="C3">
        <v>1.2699999999999999E-2</v>
      </c>
      <c r="D3">
        <v>1.15E-2</v>
      </c>
      <c r="E3">
        <v>1.12E-2</v>
      </c>
    </row>
    <row r="4" spans="1:7" x14ac:dyDescent="0.25">
      <c r="A4">
        <v>4</v>
      </c>
      <c r="B4">
        <v>1.2E-2</v>
      </c>
      <c r="C4">
        <v>7.1000000000000004E-3</v>
      </c>
      <c r="D4">
        <v>2.2700000000000001E-2</v>
      </c>
      <c r="E4">
        <v>-4.0000000000000002E-4</v>
      </c>
    </row>
    <row r="5" spans="1:7" x14ac:dyDescent="0.25">
      <c r="A5">
        <v>5</v>
      </c>
      <c r="B5">
        <v>1.3899999999999999E-2</v>
      </c>
      <c r="C5">
        <v>-1.4E-3</v>
      </c>
      <c r="D5">
        <v>2.52E-2</v>
      </c>
      <c r="E5">
        <v>-1.6199999999999999E-2</v>
      </c>
    </row>
    <row r="6" spans="1:7" x14ac:dyDescent="0.25">
      <c r="A6">
        <v>6</v>
      </c>
      <c r="B6">
        <v>1.06E-2</v>
      </c>
      <c r="C6">
        <v>-9.4999999999999998E-3</v>
      </c>
      <c r="D6">
        <v>1.8200000000000001E-2</v>
      </c>
      <c r="E6">
        <v>-3.0599999999999999E-2</v>
      </c>
    </row>
    <row r="7" spans="1:7" x14ac:dyDescent="0.25">
      <c r="A7">
        <v>7</v>
      </c>
      <c r="B7">
        <v>2.7000000000000001E-3</v>
      </c>
      <c r="C7">
        <v>-1.4200000000000001E-2</v>
      </c>
      <c r="D7">
        <v>3.8E-3</v>
      </c>
      <c r="E7">
        <v>-3.7999999999999999E-2</v>
      </c>
    </row>
    <row r="8" spans="1:7" x14ac:dyDescent="0.25">
      <c r="A8">
        <v>8</v>
      </c>
      <c r="B8">
        <v>-5.8999999999999999E-3</v>
      </c>
      <c r="C8">
        <v>-1.29E-2</v>
      </c>
      <c r="D8">
        <v>-1.1900000000000001E-2</v>
      </c>
      <c r="E8">
        <v>-3.5099999999999999E-2</v>
      </c>
    </row>
    <row r="9" spans="1:7" x14ac:dyDescent="0.25">
      <c r="A9">
        <v>9</v>
      </c>
      <c r="B9">
        <v>-1.26E-2</v>
      </c>
      <c r="C9">
        <v>-7.6E-3</v>
      </c>
      <c r="D9">
        <v>-2.3599999999999999E-2</v>
      </c>
      <c r="E9">
        <v>-2.4400000000000002E-2</v>
      </c>
    </row>
    <row r="10" spans="1:7" x14ac:dyDescent="0.25">
      <c r="A10">
        <v>10</v>
      </c>
      <c r="B10">
        <v>-1.43E-2</v>
      </c>
      <c r="C10">
        <v>1E-3</v>
      </c>
      <c r="D10">
        <v>-2.5899999999999999E-2</v>
      </c>
      <c r="E10">
        <v>-8.0000000000000002E-3</v>
      </c>
    </row>
    <row r="11" spans="1:7" x14ac:dyDescent="0.25">
      <c r="A11">
        <v>11</v>
      </c>
      <c r="B11">
        <v>-1.0800000000000001E-2</v>
      </c>
      <c r="C11">
        <v>8.8000000000000005E-3</v>
      </c>
      <c r="D11">
        <v>-1.84E-2</v>
      </c>
      <c r="E11">
        <v>6.4000000000000003E-3</v>
      </c>
    </row>
    <row r="12" spans="1:7" x14ac:dyDescent="0.25">
      <c r="B12">
        <f>SUM(B2:B11)/10</f>
        <v>-3.4000000000000035E-4</v>
      </c>
      <c r="C12">
        <f>SUM(C2:C11)/10</f>
        <v>-2.4999999999999968E-4</v>
      </c>
      <c r="D12">
        <f>SUM(D2:D11)/10</f>
        <v>-2.8000000000000041E-4</v>
      </c>
      <c r="E12">
        <f>SUM(E2:E11)/10</f>
        <v>-1.213E-2</v>
      </c>
    </row>
    <row r="13" spans="1:7" x14ac:dyDescent="0.25">
      <c r="B13" t="s">
        <v>3</v>
      </c>
      <c r="D13" t="s">
        <v>3</v>
      </c>
    </row>
    <row r="14" spans="1:7" x14ac:dyDescent="0.25">
      <c r="D14" t="s">
        <v>4</v>
      </c>
    </row>
    <row r="16" spans="1:7" x14ac:dyDescent="0.25">
      <c r="A16" t="s">
        <v>5</v>
      </c>
      <c r="B16">
        <v>-32.1</v>
      </c>
      <c r="C16">
        <f>B16/180*PI()</f>
        <v>-0.56025068989017979</v>
      </c>
    </row>
    <row r="17" spans="2:6" x14ac:dyDescent="0.25">
      <c r="B17">
        <f>B2*COS(C16)+C2*SIN(C16)</f>
        <v>-1.0562368509022667E-2</v>
      </c>
      <c r="C17">
        <f>-B2*SIN(C16)+C2*COS(C16)</f>
        <v>9.3105516205865199E-3</v>
      </c>
    </row>
    <row r="18" spans="2:6" x14ac:dyDescent="0.25">
      <c r="D18">
        <v>-1.2200000000000001E-2</v>
      </c>
      <c r="E18">
        <v>-2.2100000000000002E-2</v>
      </c>
    </row>
    <row r="19" spans="2:6" x14ac:dyDescent="0.25">
      <c r="B19">
        <f>D20*COS(C16)+E20*SIN(C16)</f>
        <v>-4.5179184778533846E-5</v>
      </c>
      <c r="C19">
        <f>-D20*SIN(C16)+E20*COS(C16)</f>
        <v>2.7358507979077781E-2</v>
      </c>
      <c r="D19">
        <v>-2.1399999999999999E-2</v>
      </c>
      <c r="E19">
        <v>1.41E-2</v>
      </c>
    </row>
    <row r="20" spans="2:6" x14ac:dyDescent="0.25">
      <c r="C20">
        <f>C19/2</f>
        <v>1.3679253989538891E-2</v>
      </c>
      <c r="D20">
        <v>1.4500000000000001E-2</v>
      </c>
      <c r="E20">
        <v>2.3199999999999998E-2</v>
      </c>
    </row>
    <row r="21" spans="2:6" x14ac:dyDescent="0.25">
      <c r="D21">
        <v>2.3800000000000002E-2</v>
      </c>
      <c r="E21">
        <v>-1.2999999999999999E-2</v>
      </c>
    </row>
    <row r="22" spans="2:6" x14ac:dyDescent="0.25">
      <c r="D22">
        <f>SUM(D18:D21)/4</f>
        <v>1.1750000000000007E-3</v>
      </c>
      <c r="E22">
        <f>SUM(E18:E21)/4</f>
        <v>5.4999999999999927E-4</v>
      </c>
    </row>
    <row r="23" spans="2:6" x14ac:dyDescent="0.25">
      <c r="C23">
        <f>C19-E22</f>
        <v>2.6808507979077783E-2</v>
      </c>
    </row>
    <row r="24" spans="2:6" x14ac:dyDescent="0.25">
      <c r="C24">
        <f>C19-0.0117575</f>
        <v>1.5601007979077781E-2</v>
      </c>
    </row>
    <row r="25" spans="2:6" x14ac:dyDescent="0.25">
      <c r="D25" s="1">
        <v>1.93999998737127E-3</v>
      </c>
      <c r="E25" s="1">
        <v>1.2099999934434899E-2</v>
      </c>
      <c r="F25" s="1">
        <f>E25+E22</f>
        <v>1.26499999344349E-2</v>
      </c>
    </row>
    <row r="26" spans="2:6" x14ac:dyDescent="0.25">
      <c r="F26" s="1">
        <f>D25+D22</f>
        <v>3.1149999873712709E-3</v>
      </c>
    </row>
    <row r="27" spans="2:6" x14ac:dyDescent="0.25">
      <c r="B27">
        <v>2.5999999999999999E-2</v>
      </c>
    </row>
    <row r="28" spans="2:6" x14ac:dyDescent="0.25">
      <c r="B28" s="1">
        <v>1.0630000000000001E-2</v>
      </c>
    </row>
    <row r="29" spans="2:6" x14ac:dyDescent="0.25">
      <c r="B29">
        <v>5.5000000000000003E-4</v>
      </c>
      <c r="C29">
        <f>-0.0117575+0.0121</f>
        <v>3.4249999999999906E-4</v>
      </c>
      <c r="D29">
        <f>B27+-0.0100075</f>
        <v>1.59925E-2</v>
      </c>
    </row>
    <row r="30" spans="2:6" x14ac:dyDescent="0.25">
      <c r="B30">
        <f>B27-B28-B29</f>
        <v>1.4819999999999998E-2</v>
      </c>
      <c r="C30">
        <f>B27-C29</f>
        <v>2.56575E-2</v>
      </c>
    </row>
  </sheetData>
  <pageMargins left="0.7" right="0.7" top="0.78740157499999996" bottom="0.78740157499999996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H11" sqref="H11"/>
    </sheetView>
  </sheetViews>
  <sheetFormatPr baseColWidth="10" defaultRowHeight="15" x14ac:dyDescent="0.25"/>
  <sheetData>
    <row r="1" spans="2:8" x14ac:dyDescent="0.25">
      <c r="B1" t="s">
        <v>0</v>
      </c>
      <c r="C1" t="s">
        <v>1</v>
      </c>
      <c r="G1" t="s">
        <v>0</v>
      </c>
      <c r="H1" t="s">
        <v>1</v>
      </c>
    </row>
    <row r="2" spans="2:8" x14ac:dyDescent="0.25">
      <c r="B2">
        <v>1.6999999999999999E-3</v>
      </c>
      <c r="C2">
        <v>6.9999999999999999E-4</v>
      </c>
      <c r="G2">
        <v>-6.9999999999999999E-4</v>
      </c>
      <c r="H2">
        <v>2.4799999999999999E-2</v>
      </c>
    </row>
    <row r="3" spans="2:8" x14ac:dyDescent="0.25">
      <c r="B3">
        <v>1.1999999999999999E-3</v>
      </c>
      <c r="C3">
        <v>-8.9999999999999998E-4</v>
      </c>
      <c r="G3" s="1">
        <v>-1.1E-4</v>
      </c>
      <c r="H3" s="1">
        <v>8.5400000000000007E-3</v>
      </c>
    </row>
    <row r="4" spans="2:8" x14ac:dyDescent="0.25">
      <c r="B4">
        <v>-5.0000000000000001E-4</v>
      </c>
      <c r="C4">
        <v>-1E-4</v>
      </c>
      <c r="G4" s="1">
        <f>G2-G3</f>
        <v>-5.9000000000000003E-4</v>
      </c>
      <c r="H4" s="1">
        <v>-8.2424990000000004E-3</v>
      </c>
    </row>
    <row r="5" spans="2:8" x14ac:dyDescent="0.25">
      <c r="B5">
        <v>6.9999999999999999E-4</v>
      </c>
      <c r="C5">
        <v>1.2999999999999999E-3</v>
      </c>
      <c r="H5" s="1">
        <f>H2-H3-H4</f>
        <v>2.4502498999999997E-2</v>
      </c>
    </row>
    <row r="6" spans="2:8" x14ac:dyDescent="0.25">
      <c r="B6">
        <f>SUM(B2:B5)/4</f>
        <v>7.7499999999999997E-4</v>
      </c>
      <c r="C6">
        <f>SUM(C2:C5)/4</f>
        <v>2.5000000000000001E-4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Palumbo Marco</cp:lastModifiedBy>
  <cp:lastPrinted>2015-01-23T06:29:44Z</cp:lastPrinted>
  <dcterms:created xsi:type="dcterms:W3CDTF">2015-01-21T14:23:21Z</dcterms:created>
  <dcterms:modified xsi:type="dcterms:W3CDTF">2015-01-23T14:22:57Z</dcterms:modified>
</cp:coreProperties>
</file>