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PUCMM\General\Research\PHIL EDENORTE\Unifilar CANABACOA (VOLG)\"/>
    </mc:Choice>
  </mc:AlternateContent>
  <xr:revisionPtr revIDLastSave="0" documentId="13_ncr:1_{C66BAEE0-458C-4340-9849-6D565CDB0902}" xr6:coauthVersionLast="47" xr6:coauthVersionMax="47" xr10:uidLastSave="{00000000-0000-0000-0000-000000000000}"/>
  <bookViews>
    <workbookView xWindow="-108" yWindow="-108" windowWidth="23256" windowHeight="12576" xr2:uid="{D46DF95F-5BF2-49B6-8B2B-3370A25FFE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5" i="1" l="1"/>
  <c r="N31" i="1"/>
  <c r="N27" i="1"/>
  <c r="N23" i="1"/>
  <c r="N20" i="1"/>
  <c r="N19" i="1"/>
  <c r="K581" i="1"/>
  <c r="G576" i="1"/>
  <c r="G570" i="1"/>
  <c r="G562" i="1"/>
  <c r="G551" i="1"/>
  <c r="G534" i="1"/>
  <c r="G514" i="1"/>
  <c r="G492" i="1"/>
  <c r="G479" i="1"/>
  <c r="G458" i="1"/>
  <c r="G448" i="1"/>
  <c r="G440" i="1"/>
  <c r="G419" i="1"/>
  <c r="G404" i="1"/>
  <c r="G387" i="1"/>
  <c r="G365" i="1"/>
  <c r="G353" i="1"/>
  <c r="G339" i="1"/>
  <c r="G320" i="1"/>
  <c r="G298" i="1"/>
  <c r="G292" i="1"/>
  <c r="G274" i="1"/>
  <c r="G257" i="1"/>
  <c r="G237" i="1"/>
  <c r="G223" i="1"/>
  <c r="G217" i="1"/>
  <c r="G213" i="1"/>
  <c r="G206" i="1"/>
  <c r="G192" i="1"/>
  <c r="G178" i="1"/>
  <c r="G166" i="1"/>
  <c r="G143" i="1"/>
  <c r="G128" i="1"/>
  <c r="G117" i="1"/>
  <c r="G105" i="1"/>
  <c r="G99" i="1"/>
  <c r="G93" i="1"/>
  <c r="G87" i="1"/>
  <c r="G60" i="1"/>
  <c r="G74" i="1"/>
  <c r="G53" i="1"/>
  <c r="G37" i="1"/>
  <c r="G26" i="1"/>
  <c r="G15" i="1"/>
  <c r="G8" i="1"/>
  <c r="G7" i="1"/>
  <c r="N52" i="1" l="1"/>
</calcChain>
</file>

<file path=xl/sharedStrings.xml><?xml version="1.0" encoding="utf-8"?>
<sst xmlns="http://schemas.openxmlformats.org/spreadsheetml/2006/main" count="66" uniqueCount="63">
  <si>
    <t>TRT=Transformador teórico, (conjunto de CTs)</t>
  </si>
  <si>
    <t>TRT</t>
  </si>
  <si>
    <t>CT o CTs</t>
  </si>
  <si>
    <t>Cantidad de CTs</t>
  </si>
  <si>
    <t>S (kVA)</t>
  </si>
  <si>
    <t>AGRUPACION DE TRTs</t>
  </si>
  <si>
    <t>Interruptor</t>
  </si>
  <si>
    <t>S11</t>
  </si>
  <si>
    <t>BARRA</t>
  </si>
  <si>
    <t>Stotal (kVA)</t>
  </si>
  <si>
    <t>S12</t>
  </si>
  <si>
    <t>S13</t>
  </si>
  <si>
    <t>S14</t>
  </si>
  <si>
    <t>S15</t>
  </si>
  <si>
    <t>CTs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</si>
  <si>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</si>
  <si>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</si>
  <si>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</si>
  <si>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</si>
  <si>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</si>
  <si>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</si>
  <si>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</si>
  <si>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</si>
  <si>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</si>
  <si>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</si>
  <si>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</si>
  <si>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</si>
  <si>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Instalacio</t>
  </si>
  <si>
    <t>Potencia N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</si>
  <si>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</si>
  <si>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</si>
  <si>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</si>
  <si>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</si>
  <si>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</si>
  <si>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</si>
  <si>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</si>
  <si>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</si>
  <si>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</si>
  <si>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</si>
  <si>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</si>
  <si>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</si>
  <si>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</si>
  <si>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</si>
  <si>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</si>
  <si>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</si>
  <si>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</si>
  <si>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</si>
  <si>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</si>
  <si>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</si>
  <si>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</si>
  <si>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N30824</t>
  </si>
  <si>
    <t>N30920</t>
  </si>
  <si>
    <t>S49</t>
  </si>
  <si>
    <t>S50</t>
  </si>
  <si>
    <t>S51</t>
  </si>
  <si>
    <t>S52</t>
  </si>
  <si>
    <t>S53</t>
  </si>
  <si>
    <t>S54</t>
  </si>
  <si>
    <t>N30863</t>
  </si>
  <si>
    <t>S55</t>
  </si>
  <si>
    <t>S_PV (kVA)</t>
  </si>
  <si>
    <t>TOTAL (kVA)</t>
  </si>
  <si>
    <t>GENERACIÓN 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</si>
</sst>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82002-7E56-4C1F-9FDA-715B169BBF5F}">
  <dimension ref="C5:Q737"/>
  <sheetViews>
    <sheetView tabSelected="1" topLeftCell="C1" zoomScale="80" zoomScaleNormal="80" workbookViewId="0">
      <selection activeCell="L586" sqref="L586"/>
    </sheetView>
  </sheetViews>
  <sheetFormatPr defaultRowHeight="15" x14ac:dyDescent="0.25"/>
  <cols>
    <col min="4" max="4" width="8.7265625" style="3"/>
    <col min="6" max="6" width="18.08984375" customWidth="1"/>
    <col min="7" max="7" width="12.7265625" customWidth="1"/>
    <col min="8" max="8" width="10.36328125" customWidth="1"/>
    <col min="9" max="9" width="11.453125" customWidth="1"/>
    <col min="10" max="10" width="14.26953125" style="3" customWidth="1"/>
    <col min="11" max="11" width="8.7265625" style="3"/>
    <col min="12" max="12" width="13.7265625" customWidth="1"/>
    <col min="13" max="13" width="18.90625" customWidth="1"/>
    <col min="14" max="14" width="16.08984375" style="3" customWidth="1"/>
    <col min="15" max="15" width="12.26953125" style="3" customWidth="1"/>
    <col min="16" max="16" width="10.54296875" customWidth="1"/>
  </cols>
  <sheetData>
    <row r="5" spans="3:15" ht="15.6" x14ac:dyDescent="0.3">
      <c r="C5" s="12" t="s">
        <v>5</v>
      </c>
      <c r="D5" s="12"/>
      <c r="E5" s="12"/>
      <c r="F5" s="12"/>
      <c r="G5" s="12"/>
      <c r="H5" s="12"/>
      <c r="I5" s="12"/>
      <c r="J5" s="12"/>
      <c r="K5" s="12"/>
      <c r="M5" s="12" t="s">
        <v>62</v>
      </c>
      <c r="N5" s="12"/>
      <c r="O5" s="12"/>
    </row>
    <row r="6" spans="3:15" ht="15.6" x14ac:dyDescent="0.3">
      <c r="C6" s="18" t="s">
        <v>14</v>
      </c>
      <c r="D6" s="18"/>
      <c r="E6" s="1" t="s">
        <v>1</v>
      </c>
      <c r="F6" s="2" t="s">
        <v>3</v>
      </c>
      <c r="G6" s="2" t="s">
        <v>9</v>
      </c>
      <c r="H6" s="2" t="s">
        <v>8</v>
      </c>
      <c r="I6" s="2" t="s">
        <v>6</v>
      </c>
      <c r="J6" s="2" t="s">
        <v>2</v>
      </c>
      <c r="K6" s="2" t="s">
        <v>4</v>
      </c>
      <c r="M6" s="10" t="s">
        <v>1</v>
      </c>
      <c r="N6" s="2" t="s">
        <v>60</v>
      </c>
      <c r="O6" s="10" t="s">
        <v>8</v>
      </c>
    </row>
    <row r="7" spans="3:15" x14ac:dyDescent="0.25">
      <c r="C7" s="1">
        <v>1</v>
      </c>
      <c r="D7" s="4">
        <v>1</v>
      </c>
      <c r="E7" s="1">
        <v>1</v>
      </c>
      <c r="F7" s="1">
        <v>1</v>
      </c>
      <c r="G7" s="1">
        <f>K7</f>
        <v>75</v>
      </c>
      <c r="H7" s="1">
        <v>11</v>
      </c>
      <c r="I7" s="1" t="s">
        <v>7</v>
      </c>
      <c r="J7" s="1">
        <v>215679</v>
      </c>
      <c r="K7" s="1">
        <v>75</v>
      </c>
      <c r="M7" s="4">
        <v>1</v>
      </c>
      <c r="N7" s="11">
        <v>0</v>
      </c>
      <c r="O7" s="4">
        <v>87</v>
      </c>
    </row>
    <row r="8" spans="3:15" x14ac:dyDescent="0.25">
      <c r="C8" s="1">
        <v>2</v>
      </c>
      <c r="D8" s="4">
        <v>1</v>
      </c>
      <c r="E8" s="17">
        <v>2</v>
      </c>
      <c r="F8" s="17">
        <v>7</v>
      </c>
      <c r="G8" s="17">
        <f>SUM(K8:K14)</f>
        <v>437.5</v>
      </c>
      <c r="H8" s="17">
        <v>13</v>
      </c>
      <c r="I8" s="17" t="s">
        <v>10</v>
      </c>
      <c r="J8" s="1">
        <v>162351</v>
      </c>
      <c r="K8" s="1">
        <v>25</v>
      </c>
      <c r="M8" s="4">
        <v>2</v>
      </c>
      <c r="N8" s="11">
        <v>0</v>
      </c>
      <c r="O8" s="4">
        <v>88</v>
      </c>
    </row>
    <row r="9" spans="3:15" x14ac:dyDescent="0.25">
      <c r="C9" s="1">
        <v>3</v>
      </c>
      <c r="D9" s="4">
        <v>2</v>
      </c>
      <c r="E9" s="17"/>
      <c r="F9" s="17"/>
      <c r="G9" s="17"/>
      <c r="H9" s="17"/>
      <c r="I9" s="17"/>
      <c r="J9" s="1">
        <v>143559</v>
      </c>
      <c r="K9" s="1">
        <v>37.5</v>
      </c>
      <c r="M9" s="4">
        <v>3</v>
      </c>
      <c r="N9" s="11">
        <v>8.2910000000000004</v>
      </c>
      <c r="O9" s="4">
        <v>89</v>
      </c>
    </row>
    <row r="10" spans="3:15" x14ac:dyDescent="0.25">
      <c r="C10" s="1">
        <v>4</v>
      </c>
      <c r="D10" s="4">
        <v>3</v>
      </c>
      <c r="E10" s="17"/>
      <c r="F10" s="17"/>
      <c r="G10" s="17"/>
      <c r="H10" s="17"/>
      <c r="I10" s="17"/>
      <c r="J10" s="1">
        <v>132552</v>
      </c>
      <c r="K10" s="1">
        <v>75</v>
      </c>
      <c r="M10" s="4">
        <v>4</v>
      </c>
      <c r="N10" s="11">
        <v>9.5730000000000004</v>
      </c>
      <c r="O10" s="4">
        <v>90</v>
      </c>
    </row>
    <row r="11" spans="3:15" x14ac:dyDescent="0.25">
      <c r="C11" s="1">
        <v>5</v>
      </c>
      <c r="D11" s="4">
        <v>4</v>
      </c>
      <c r="E11" s="17"/>
      <c r="F11" s="17"/>
      <c r="G11" s="17"/>
      <c r="H11" s="17"/>
      <c r="I11" s="17"/>
      <c r="J11" s="1">
        <v>215698</v>
      </c>
      <c r="K11" s="1">
        <v>75</v>
      </c>
      <c r="M11" s="4">
        <v>5</v>
      </c>
      <c r="N11" s="11">
        <v>34.491</v>
      </c>
      <c r="O11" s="4">
        <v>91</v>
      </c>
    </row>
    <row r="12" spans="3:15" x14ac:dyDescent="0.25">
      <c r="C12" s="1">
        <v>6</v>
      </c>
      <c r="D12" s="4">
        <v>5</v>
      </c>
      <c r="E12" s="17"/>
      <c r="F12" s="17"/>
      <c r="G12" s="17"/>
      <c r="H12" s="17"/>
      <c r="I12" s="17"/>
      <c r="J12" s="1">
        <v>153443</v>
      </c>
      <c r="K12" s="1">
        <v>75</v>
      </c>
      <c r="M12" s="4">
        <v>6</v>
      </c>
      <c r="N12" s="11">
        <v>19.991</v>
      </c>
      <c r="O12" s="4">
        <v>92</v>
      </c>
    </row>
    <row r="13" spans="3:15" x14ac:dyDescent="0.25">
      <c r="C13" s="1">
        <v>7</v>
      </c>
      <c r="D13" s="4">
        <v>6</v>
      </c>
      <c r="E13" s="17"/>
      <c r="F13" s="17"/>
      <c r="G13" s="17"/>
      <c r="H13" s="17"/>
      <c r="I13" s="17"/>
      <c r="J13" s="1">
        <v>149756</v>
      </c>
      <c r="K13" s="1">
        <v>75</v>
      </c>
      <c r="M13" s="4">
        <v>7</v>
      </c>
      <c r="N13" s="11">
        <v>22.791</v>
      </c>
      <c r="O13" s="4">
        <v>93</v>
      </c>
    </row>
    <row r="14" spans="3:15" x14ac:dyDescent="0.25">
      <c r="C14" s="1">
        <v>8</v>
      </c>
      <c r="D14" s="4">
        <v>7</v>
      </c>
      <c r="E14" s="17"/>
      <c r="F14" s="17"/>
      <c r="G14" s="17"/>
      <c r="H14" s="17"/>
      <c r="I14" s="17"/>
      <c r="J14" s="1">
        <v>153442</v>
      </c>
      <c r="K14" s="1">
        <v>75</v>
      </c>
      <c r="M14" s="4">
        <v>8</v>
      </c>
      <c r="N14" s="11">
        <v>11.673</v>
      </c>
      <c r="O14" s="4">
        <v>94</v>
      </c>
    </row>
    <row r="15" spans="3:15" ht="15" customHeight="1" x14ac:dyDescent="0.25">
      <c r="C15" s="1">
        <v>9</v>
      </c>
      <c r="D15" s="4">
        <v>1</v>
      </c>
      <c r="E15" s="14">
        <v>3</v>
      </c>
      <c r="F15" s="17">
        <v>11</v>
      </c>
      <c r="G15" s="17">
        <f>SUM(K15:K25)</f>
        <v>880</v>
      </c>
      <c r="H15" s="17">
        <v>14</v>
      </c>
      <c r="I15" s="17" t="s">
        <v>11</v>
      </c>
      <c r="J15" s="1">
        <v>162350</v>
      </c>
      <c r="K15" s="1">
        <v>15</v>
      </c>
      <c r="M15" s="4">
        <v>9</v>
      </c>
      <c r="N15" s="11">
        <v>0</v>
      </c>
      <c r="O15" s="4">
        <v>95</v>
      </c>
    </row>
    <row r="16" spans="3:15" ht="15" customHeight="1" x14ac:dyDescent="0.25">
      <c r="C16" s="1">
        <v>10</v>
      </c>
      <c r="D16" s="4">
        <v>2</v>
      </c>
      <c r="E16" s="15"/>
      <c r="F16" s="17"/>
      <c r="G16" s="17"/>
      <c r="H16" s="17"/>
      <c r="I16" s="17"/>
      <c r="J16" s="1">
        <v>161033</v>
      </c>
      <c r="K16" s="1">
        <v>15</v>
      </c>
      <c r="M16" s="4">
        <v>10</v>
      </c>
      <c r="N16" s="11">
        <v>0</v>
      </c>
      <c r="O16" s="4">
        <v>96</v>
      </c>
    </row>
    <row r="17" spans="3:15" ht="15" customHeight="1" x14ac:dyDescent="0.25">
      <c r="C17" s="1">
        <v>11</v>
      </c>
      <c r="D17" s="4">
        <v>3</v>
      </c>
      <c r="E17" s="15"/>
      <c r="F17" s="17"/>
      <c r="G17" s="17"/>
      <c r="H17" s="17"/>
      <c r="I17" s="17"/>
      <c r="J17" s="1">
        <v>165657</v>
      </c>
      <c r="K17" s="1">
        <v>150</v>
      </c>
      <c r="M17" s="4">
        <v>11</v>
      </c>
      <c r="N17" s="11">
        <v>0</v>
      </c>
      <c r="O17" s="4">
        <v>97</v>
      </c>
    </row>
    <row r="18" spans="3:15" ht="15" customHeight="1" x14ac:dyDescent="0.25">
      <c r="C18" s="1">
        <v>12</v>
      </c>
      <c r="D18" s="4">
        <v>4</v>
      </c>
      <c r="E18" s="15"/>
      <c r="F18" s="17"/>
      <c r="G18" s="17"/>
      <c r="H18" s="17"/>
      <c r="I18" s="17"/>
      <c r="J18" s="1">
        <v>188226</v>
      </c>
      <c r="K18" s="1">
        <v>25</v>
      </c>
      <c r="M18" s="4">
        <v>12</v>
      </c>
      <c r="N18" s="11">
        <v>4.5679999999999996</v>
      </c>
      <c r="O18" s="4">
        <v>98</v>
      </c>
    </row>
    <row r="19" spans="3:15" ht="15" customHeight="1" x14ac:dyDescent="0.25">
      <c r="C19" s="1">
        <v>13</v>
      </c>
      <c r="D19" s="4">
        <v>5</v>
      </c>
      <c r="E19" s="15"/>
      <c r="F19" s="17"/>
      <c r="G19" s="17"/>
      <c r="H19" s="17"/>
      <c r="I19" s="17"/>
      <c r="J19" s="1">
        <v>164380</v>
      </c>
      <c r="K19" s="1">
        <v>300</v>
      </c>
      <c r="M19" s="22">
        <v>13</v>
      </c>
      <c r="N19" s="23">
        <f>16.737+456</f>
        <v>472.73700000000002</v>
      </c>
      <c r="O19" s="4">
        <v>99</v>
      </c>
    </row>
    <row r="20" spans="3:15" ht="15" customHeight="1" x14ac:dyDescent="0.25">
      <c r="C20" s="1">
        <v>14</v>
      </c>
      <c r="D20" s="4">
        <v>6</v>
      </c>
      <c r="E20" s="15"/>
      <c r="F20" s="17"/>
      <c r="G20" s="17"/>
      <c r="H20" s="17"/>
      <c r="I20" s="17"/>
      <c r="J20" s="1">
        <v>144270</v>
      </c>
      <c r="K20" s="1">
        <v>50</v>
      </c>
      <c r="M20" s="22">
        <v>14</v>
      </c>
      <c r="N20" s="23">
        <f>58.204+274</f>
        <v>332.20400000000001</v>
      </c>
      <c r="O20" s="4">
        <v>100</v>
      </c>
    </row>
    <row r="21" spans="3:15" ht="15" customHeight="1" x14ac:dyDescent="0.25">
      <c r="C21" s="1">
        <v>15</v>
      </c>
      <c r="D21" s="4">
        <v>7</v>
      </c>
      <c r="E21" s="15"/>
      <c r="F21" s="17"/>
      <c r="G21" s="17"/>
      <c r="H21" s="17"/>
      <c r="I21" s="17"/>
      <c r="J21" s="1">
        <v>177243</v>
      </c>
      <c r="K21" s="1">
        <v>50</v>
      </c>
      <c r="M21" s="22">
        <v>15</v>
      </c>
      <c r="N21" s="23">
        <v>90.714000000000013</v>
      </c>
      <c r="O21" s="4">
        <v>101</v>
      </c>
    </row>
    <row r="22" spans="3:15" ht="15" customHeight="1" x14ac:dyDescent="0.25">
      <c r="C22" s="1">
        <v>16</v>
      </c>
      <c r="D22" s="4">
        <v>8</v>
      </c>
      <c r="E22" s="15"/>
      <c r="F22" s="17"/>
      <c r="G22" s="17"/>
      <c r="H22" s="17"/>
      <c r="I22" s="17"/>
      <c r="J22" s="1">
        <v>218738</v>
      </c>
      <c r="K22" s="1">
        <v>50</v>
      </c>
      <c r="M22" s="22">
        <v>16</v>
      </c>
      <c r="N22" s="23">
        <v>30.944999999999993</v>
      </c>
      <c r="O22" s="4">
        <v>102</v>
      </c>
    </row>
    <row r="23" spans="3:15" ht="15" customHeight="1" x14ac:dyDescent="0.25">
      <c r="C23" s="1">
        <v>17</v>
      </c>
      <c r="D23" s="4">
        <v>9</v>
      </c>
      <c r="E23" s="15"/>
      <c r="F23" s="17"/>
      <c r="G23" s="17"/>
      <c r="H23" s="17"/>
      <c r="I23" s="17"/>
      <c r="J23" s="1">
        <v>144271</v>
      </c>
      <c r="K23" s="1">
        <v>75</v>
      </c>
      <c r="M23" s="22">
        <v>17</v>
      </c>
      <c r="N23" s="23">
        <f>3.959+620</f>
        <v>623.95899999999995</v>
      </c>
      <c r="O23" s="4">
        <v>103</v>
      </c>
    </row>
    <row r="24" spans="3:15" ht="15" customHeight="1" x14ac:dyDescent="0.25">
      <c r="C24" s="1">
        <v>18</v>
      </c>
      <c r="D24" s="4">
        <v>10</v>
      </c>
      <c r="E24" s="15"/>
      <c r="F24" s="17"/>
      <c r="G24" s="17"/>
      <c r="H24" s="17"/>
      <c r="I24" s="17"/>
      <c r="J24" s="1">
        <v>149755</v>
      </c>
      <c r="K24" s="1">
        <v>75</v>
      </c>
      <c r="M24" s="22">
        <v>18</v>
      </c>
      <c r="N24" s="23">
        <v>317</v>
      </c>
      <c r="O24" s="4">
        <v>104</v>
      </c>
    </row>
    <row r="25" spans="3:15" ht="15" customHeight="1" x14ac:dyDescent="0.25">
      <c r="C25" s="1">
        <v>19</v>
      </c>
      <c r="D25" s="4">
        <v>11</v>
      </c>
      <c r="E25" s="16"/>
      <c r="F25" s="17"/>
      <c r="G25" s="17"/>
      <c r="H25" s="17"/>
      <c r="I25" s="17"/>
      <c r="J25" s="1">
        <v>216277</v>
      </c>
      <c r="K25" s="1">
        <v>75</v>
      </c>
      <c r="M25" s="22">
        <v>19</v>
      </c>
      <c r="N25" s="23">
        <v>0</v>
      </c>
      <c r="O25" s="4">
        <v>105</v>
      </c>
    </row>
    <row r="26" spans="3:15" ht="15" customHeight="1" x14ac:dyDescent="0.25">
      <c r="C26" s="1">
        <v>20</v>
      </c>
      <c r="D26" s="4">
        <v>1</v>
      </c>
      <c r="E26" s="14">
        <v>4</v>
      </c>
      <c r="F26" s="14">
        <v>11</v>
      </c>
      <c r="G26" s="14">
        <f>SUM(K26:K36)</f>
        <v>712.5</v>
      </c>
      <c r="H26" s="14">
        <v>17</v>
      </c>
      <c r="I26" s="14" t="s">
        <v>12</v>
      </c>
      <c r="J26" s="1">
        <v>153248</v>
      </c>
      <c r="K26" s="1">
        <v>112.5</v>
      </c>
      <c r="M26" s="22">
        <v>20</v>
      </c>
      <c r="N26" s="23">
        <v>19.237000000000002</v>
      </c>
      <c r="O26" s="4">
        <v>106</v>
      </c>
    </row>
    <row r="27" spans="3:15" ht="15" customHeight="1" x14ac:dyDescent="0.25">
      <c r="C27" s="1">
        <v>21</v>
      </c>
      <c r="D27" s="4">
        <v>2</v>
      </c>
      <c r="E27" s="15"/>
      <c r="F27" s="15"/>
      <c r="G27" s="15"/>
      <c r="H27" s="15"/>
      <c r="I27" s="15"/>
      <c r="J27" s="1">
        <v>146498</v>
      </c>
      <c r="K27" s="1">
        <v>112.5</v>
      </c>
      <c r="M27" s="22">
        <v>21</v>
      </c>
      <c r="N27" s="23">
        <f>21.45+63</f>
        <v>84.45</v>
      </c>
      <c r="O27" s="4">
        <v>107</v>
      </c>
    </row>
    <row r="28" spans="3:15" ht="15" customHeight="1" x14ac:dyDescent="0.25">
      <c r="C28" s="1">
        <v>22</v>
      </c>
      <c r="D28" s="4">
        <v>3</v>
      </c>
      <c r="E28" s="15"/>
      <c r="F28" s="15"/>
      <c r="G28" s="15"/>
      <c r="H28" s="15"/>
      <c r="I28" s="15"/>
      <c r="J28" s="1">
        <v>153249</v>
      </c>
      <c r="K28" s="1">
        <v>112.5</v>
      </c>
      <c r="M28" s="22">
        <v>22</v>
      </c>
      <c r="N28" s="23">
        <v>85.676999999999893</v>
      </c>
      <c r="O28" s="4">
        <v>108</v>
      </c>
    </row>
    <row r="29" spans="3:15" ht="15" customHeight="1" x14ac:dyDescent="0.25">
      <c r="C29" s="1">
        <v>23</v>
      </c>
      <c r="D29" s="4">
        <v>4</v>
      </c>
      <c r="E29" s="15"/>
      <c r="F29" s="15"/>
      <c r="G29" s="15"/>
      <c r="H29" s="15"/>
      <c r="I29" s="15"/>
      <c r="J29" s="1">
        <v>102926</v>
      </c>
      <c r="K29" s="1">
        <v>25</v>
      </c>
      <c r="M29" s="22">
        <v>23</v>
      </c>
      <c r="N29" s="23">
        <v>252.41699999999975</v>
      </c>
      <c r="O29" s="4">
        <v>109</v>
      </c>
    </row>
    <row r="30" spans="3:15" ht="15" customHeight="1" x14ac:dyDescent="0.25">
      <c r="C30" s="1">
        <v>24</v>
      </c>
      <c r="D30" s="4">
        <v>5</v>
      </c>
      <c r="E30" s="15"/>
      <c r="F30" s="15"/>
      <c r="G30" s="15"/>
      <c r="H30" s="15"/>
      <c r="I30" s="15"/>
      <c r="J30" s="1">
        <v>102928</v>
      </c>
      <c r="K30" s="1">
        <v>25</v>
      </c>
      <c r="M30" s="22">
        <v>24</v>
      </c>
      <c r="N30" s="23">
        <v>220.83499999999978</v>
      </c>
      <c r="O30" s="4">
        <v>110</v>
      </c>
    </row>
    <row r="31" spans="3:15" ht="15" customHeight="1" x14ac:dyDescent="0.25">
      <c r="C31" s="1">
        <v>25</v>
      </c>
      <c r="D31" s="4">
        <v>6</v>
      </c>
      <c r="E31" s="15"/>
      <c r="F31" s="15"/>
      <c r="G31" s="15"/>
      <c r="H31" s="15"/>
      <c r="I31" s="15"/>
      <c r="J31" s="1">
        <v>161171</v>
      </c>
      <c r="K31" s="1">
        <v>37.5</v>
      </c>
      <c r="M31" s="22">
        <v>25</v>
      </c>
      <c r="N31" s="23">
        <f>125.059+847</f>
        <v>972.05899999999997</v>
      </c>
      <c r="O31" s="4">
        <v>111</v>
      </c>
    </row>
    <row r="32" spans="3:15" ht="15" customHeight="1" x14ac:dyDescent="0.25">
      <c r="C32" s="1">
        <v>26</v>
      </c>
      <c r="D32" s="4">
        <v>7</v>
      </c>
      <c r="E32" s="15"/>
      <c r="F32" s="15"/>
      <c r="G32" s="15"/>
      <c r="H32" s="15"/>
      <c r="I32" s="15"/>
      <c r="J32" s="1">
        <v>162352</v>
      </c>
      <c r="K32" s="1">
        <v>37.5</v>
      </c>
      <c r="M32" s="22">
        <v>26</v>
      </c>
      <c r="N32" s="23">
        <v>61.972000000000001</v>
      </c>
      <c r="O32" s="4">
        <v>112</v>
      </c>
    </row>
    <row r="33" spans="3:15" ht="15" customHeight="1" x14ac:dyDescent="0.25">
      <c r="C33" s="1">
        <v>27</v>
      </c>
      <c r="D33" s="4">
        <v>8</v>
      </c>
      <c r="E33" s="15"/>
      <c r="F33" s="15"/>
      <c r="G33" s="15"/>
      <c r="H33" s="15"/>
      <c r="I33" s="15"/>
      <c r="J33" s="1">
        <v>171635</v>
      </c>
      <c r="K33" s="1">
        <v>50</v>
      </c>
      <c r="M33" s="22">
        <v>27</v>
      </c>
      <c r="N33" s="23">
        <v>128.756</v>
      </c>
      <c r="O33" s="4">
        <v>113</v>
      </c>
    </row>
    <row r="34" spans="3:15" ht="15" customHeight="1" x14ac:dyDescent="0.25">
      <c r="C34" s="1">
        <v>28</v>
      </c>
      <c r="D34" s="4">
        <v>9</v>
      </c>
      <c r="E34" s="15"/>
      <c r="F34" s="15"/>
      <c r="G34" s="15"/>
      <c r="H34" s="15"/>
      <c r="I34" s="15"/>
      <c r="J34" s="1">
        <v>130619</v>
      </c>
      <c r="K34" s="1">
        <v>50</v>
      </c>
      <c r="M34" s="22">
        <v>28</v>
      </c>
      <c r="N34" s="23">
        <v>34.1</v>
      </c>
      <c r="O34" s="4">
        <v>114</v>
      </c>
    </row>
    <row r="35" spans="3:15" ht="15" customHeight="1" x14ac:dyDescent="0.25">
      <c r="C35" s="1">
        <v>29</v>
      </c>
      <c r="D35" s="4">
        <v>10</v>
      </c>
      <c r="E35" s="15"/>
      <c r="F35" s="15"/>
      <c r="G35" s="15"/>
      <c r="H35" s="15"/>
      <c r="I35" s="15"/>
      <c r="J35" s="1">
        <v>128453</v>
      </c>
      <c r="K35" s="1">
        <v>75</v>
      </c>
      <c r="M35" s="22">
        <v>29</v>
      </c>
      <c r="N35" s="23">
        <v>16.754999999999999</v>
      </c>
      <c r="O35" s="4">
        <v>115</v>
      </c>
    </row>
    <row r="36" spans="3:15" ht="15" customHeight="1" x14ac:dyDescent="0.25">
      <c r="C36" s="1">
        <v>30</v>
      </c>
      <c r="D36" s="4">
        <v>11</v>
      </c>
      <c r="E36" s="16"/>
      <c r="F36" s="16"/>
      <c r="G36" s="16"/>
      <c r="H36" s="16"/>
      <c r="I36" s="16"/>
      <c r="J36" s="1">
        <v>117894</v>
      </c>
      <c r="K36" s="1">
        <v>75</v>
      </c>
      <c r="M36" s="22">
        <v>30</v>
      </c>
      <c r="N36" s="23">
        <v>33.045000000000002</v>
      </c>
      <c r="O36" s="4">
        <v>116</v>
      </c>
    </row>
    <row r="37" spans="3:15" ht="15" customHeight="1" x14ac:dyDescent="0.25">
      <c r="C37" s="1">
        <v>31</v>
      </c>
      <c r="D37" s="4">
        <v>1</v>
      </c>
      <c r="E37" s="14">
        <v>5</v>
      </c>
      <c r="F37" s="14">
        <v>16</v>
      </c>
      <c r="G37" s="14">
        <f>SUM(K37:K52)</f>
        <v>675</v>
      </c>
      <c r="H37" s="14">
        <v>19</v>
      </c>
      <c r="I37" s="14" t="s">
        <v>13</v>
      </c>
      <c r="J37" s="1">
        <v>215683</v>
      </c>
      <c r="K37" s="1">
        <v>25</v>
      </c>
      <c r="M37" s="22">
        <v>31</v>
      </c>
      <c r="N37" s="23">
        <v>76.144000000000005</v>
      </c>
      <c r="O37" s="4">
        <v>117</v>
      </c>
    </row>
    <row r="38" spans="3:15" ht="15" customHeight="1" x14ac:dyDescent="0.25">
      <c r="C38" s="1">
        <v>32</v>
      </c>
      <c r="D38" s="4">
        <v>2</v>
      </c>
      <c r="E38" s="15"/>
      <c r="F38" s="15"/>
      <c r="G38" s="15"/>
      <c r="H38" s="15"/>
      <c r="I38" s="15"/>
      <c r="J38" s="1">
        <v>188686</v>
      </c>
      <c r="K38" s="1">
        <v>25</v>
      </c>
      <c r="M38" s="22">
        <v>32</v>
      </c>
      <c r="N38" s="23">
        <v>88.876999999999796</v>
      </c>
      <c r="O38" s="4">
        <v>118</v>
      </c>
    </row>
    <row r="39" spans="3:15" ht="15" customHeight="1" x14ac:dyDescent="0.25">
      <c r="C39" s="1">
        <v>33</v>
      </c>
      <c r="D39" s="4">
        <v>3</v>
      </c>
      <c r="E39" s="15"/>
      <c r="F39" s="15"/>
      <c r="G39" s="15"/>
      <c r="H39" s="15"/>
      <c r="I39" s="15"/>
      <c r="J39" s="1">
        <v>171645</v>
      </c>
      <c r="K39" s="1">
        <v>37.5</v>
      </c>
      <c r="M39" s="22">
        <v>33</v>
      </c>
      <c r="N39" s="23">
        <v>41.658999999999999</v>
      </c>
      <c r="O39" s="4">
        <v>119</v>
      </c>
    </row>
    <row r="40" spans="3:15" ht="15" customHeight="1" x14ac:dyDescent="0.25">
      <c r="C40" s="1">
        <v>34</v>
      </c>
      <c r="D40" s="4">
        <v>4</v>
      </c>
      <c r="E40" s="15"/>
      <c r="F40" s="15"/>
      <c r="G40" s="15"/>
      <c r="H40" s="15"/>
      <c r="I40" s="15"/>
      <c r="J40" s="1">
        <v>215682</v>
      </c>
      <c r="K40" s="1">
        <v>37.5</v>
      </c>
      <c r="M40" s="22">
        <v>34</v>
      </c>
      <c r="N40" s="23">
        <v>0</v>
      </c>
      <c r="O40" s="4">
        <v>120</v>
      </c>
    </row>
    <row r="41" spans="3:15" ht="15" customHeight="1" x14ac:dyDescent="0.25">
      <c r="C41" s="1">
        <v>35</v>
      </c>
      <c r="D41" s="4">
        <v>5</v>
      </c>
      <c r="E41" s="15"/>
      <c r="F41" s="15"/>
      <c r="G41" s="15"/>
      <c r="H41" s="15"/>
      <c r="I41" s="15"/>
      <c r="J41" s="1">
        <v>172726</v>
      </c>
      <c r="K41" s="1">
        <v>37.5</v>
      </c>
      <c r="M41" s="22">
        <v>35</v>
      </c>
      <c r="N41" s="23">
        <v>6.4</v>
      </c>
      <c r="O41" s="4">
        <v>121</v>
      </c>
    </row>
    <row r="42" spans="3:15" ht="15" customHeight="1" x14ac:dyDescent="0.25">
      <c r="C42" s="1">
        <v>36</v>
      </c>
      <c r="D42" s="4">
        <v>6</v>
      </c>
      <c r="E42" s="15"/>
      <c r="F42" s="15"/>
      <c r="G42" s="15"/>
      <c r="H42" s="15"/>
      <c r="I42" s="15"/>
      <c r="J42" s="1">
        <v>171644</v>
      </c>
      <c r="K42" s="1">
        <v>37.5</v>
      </c>
      <c r="M42" s="22">
        <v>36</v>
      </c>
      <c r="N42" s="23">
        <v>8.2270000000000003</v>
      </c>
      <c r="O42" s="4">
        <v>122</v>
      </c>
    </row>
    <row r="43" spans="3:15" ht="15" customHeight="1" x14ac:dyDescent="0.25">
      <c r="C43" s="1">
        <v>37</v>
      </c>
      <c r="D43" s="4">
        <v>7</v>
      </c>
      <c r="E43" s="15"/>
      <c r="F43" s="15"/>
      <c r="G43" s="15"/>
      <c r="H43" s="15"/>
      <c r="I43" s="15"/>
      <c r="J43" s="1">
        <v>215680</v>
      </c>
      <c r="K43" s="1">
        <v>37.5</v>
      </c>
      <c r="M43" s="22">
        <v>37</v>
      </c>
      <c r="N43" s="23">
        <v>37.963999999999899</v>
      </c>
      <c r="O43" s="4">
        <v>123</v>
      </c>
    </row>
    <row r="44" spans="3:15" ht="15" customHeight="1" x14ac:dyDescent="0.25">
      <c r="C44" s="1">
        <v>38</v>
      </c>
      <c r="D44" s="4">
        <v>8</v>
      </c>
      <c r="E44" s="15"/>
      <c r="F44" s="15"/>
      <c r="G44" s="15"/>
      <c r="H44" s="15"/>
      <c r="I44" s="15"/>
      <c r="J44" s="1">
        <v>215681</v>
      </c>
      <c r="K44" s="1">
        <v>37.5</v>
      </c>
      <c r="M44" s="22">
        <v>38</v>
      </c>
      <c r="N44" s="23">
        <v>10.8</v>
      </c>
      <c r="O44" s="4">
        <v>124</v>
      </c>
    </row>
    <row r="45" spans="3:15" ht="15" customHeight="1" x14ac:dyDescent="0.25">
      <c r="C45" s="1">
        <v>39</v>
      </c>
      <c r="D45" s="4">
        <v>9</v>
      </c>
      <c r="E45" s="15"/>
      <c r="F45" s="15"/>
      <c r="G45" s="15"/>
      <c r="H45" s="15"/>
      <c r="I45" s="15"/>
      <c r="J45" s="1">
        <v>215684</v>
      </c>
      <c r="K45" s="1">
        <v>37.5</v>
      </c>
      <c r="M45" s="22">
        <v>39</v>
      </c>
      <c r="N45" s="23">
        <f>7.455+252</f>
        <v>259.45499999999998</v>
      </c>
      <c r="O45" s="4">
        <v>125</v>
      </c>
    </row>
    <row r="46" spans="3:15" ht="15" customHeight="1" x14ac:dyDescent="0.25">
      <c r="C46" s="1">
        <v>40</v>
      </c>
      <c r="D46" s="4">
        <v>10</v>
      </c>
      <c r="E46" s="15"/>
      <c r="F46" s="15"/>
      <c r="G46" s="15"/>
      <c r="H46" s="15"/>
      <c r="I46" s="15"/>
      <c r="J46" s="1">
        <v>218643</v>
      </c>
      <c r="K46" s="1">
        <v>37.5</v>
      </c>
      <c r="M46" s="22">
        <v>40</v>
      </c>
      <c r="N46" s="23">
        <v>408</v>
      </c>
      <c r="O46" s="4">
        <v>126</v>
      </c>
    </row>
    <row r="47" spans="3:15" ht="15" customHeight="1" x14ac:dyDescent="0.25">
      <c r="C47" s="1">
        <v>41</v>
      </c>
      <c r="D47" s="4">
        <v>11</v>
      </c>
      <c r="E47" s="15"/>
      <c r="F47" s="15"/>
      <c r="G47" s="15"/>
      <c r="H47" s="15"/>
      <c r="I47" s="15"/>
      <c r="J47" s="1">
        <v>162354</v>
      </c>
      <c r="K47" s="1">
        <v>50</v>
      </c>
      <c r="M47" s="22">
        <v>41</v>
      </c>
      <c r="N47" s="23">
        <v>60.855000000000004</v>
      </c>
      <c r="O47" s="4">
        <v>127</v>
      </c>
    </row>
    <row r="48" spans="3:15" ht="15" customHeight="1" x14ac:dyDescent="0.25">
      <c r="C48" s="1">
        <v>42</v>
      </c>
      <c r="D48" s="4">
        <v>12</v>
      </c>
      <c r="E48" s="15"/>
      <c r="F48" s="15"/>
      <c r="G48" s="15"/>
      <c r="H48" s="15"/>
      <c r="I48" s="15"/>
      <c r="J48" s="1">
        <v>162355</v>
      </c>
      <c r="K48" s="1">
        <v>50</v>
      </c>
      <c r="M48" s="22">
        <v>42</v>
      </c>
      <c r="N48" s="23">
        <v>31.977</v>
      </c>
      <c r="O48" s="4">
        <v>128</v>
      </c>
    </row>
    <row r="49" spans="3:15" ht="15" customHeight="1" x14ac:dyDescent="0.25">
      <c r="C49" s="1">
        <v>43</v>
      </c>
      <c r="D49" s="4">
        <v>13</v>
      </c>
      <c r="E49" s="15"/>
      <c r="F49" s="15"/>
      <c r="G49" s="15"/>
      <c r="H49" s="15"/>
      <c r="I49" s="15"/>
      <c r="J49" s="1">
        <v>218747</v>
      </c>
      <c r="K49" s="1">
        <v>50</v>
      </c>
      <c r="M49" s="22">
        <v>43</v>
      </c>
      <c r="N49" s="23">
        <v>5.7320000000000002</v>
      </c>
      <c r="O49" s="4">
        <v>129</v>
      </c>
    </row>
    <row r="50" spans="3:15" ht="15" customHeight="1" x14ac:dyDescent="0.25">
      <c r="C50" s="1">
        <v>44</v>
      </c>
      <c r="D50" s="4">
        <v>14</v>
      </c>
      <c r="E50" s="15"/>
      <c r="F50" s="15"/>
      <c r="G50" s="15"/>
      <c r="H50" s="15"/>
      <c r="I50" s="15"/>
      <c r="J50" s="1">
        <v>218746</v>
      </c>
      <c r="K50" s="1">
        <v>50</v>
      </c>
      <c r="M50" s="22">
        <v>44</v>
      </c>
      <c r="N50" s="23">
        <v>5.3449999999999998</v>
      </c>
      <c r="O50" s="4">
        <v>130</v>
      </c>
    </row>
    <row r="51" spans="3:15" ht="15" customHeight="1" x14ac:dyDescent="0.25">
      <c r="C51" s="1">
        <v>45</v>
      </c>
      <c r="D51" s="4">
        <v>15</v>
      </c>
      <c r="E51" s="15"/>
      <c r="F51" s="15"/>
      <c r="G51" s="15"/>
      <c r="H51" s="15"/>
      <c r="I51" s="15"/>
      <c r="J51" s="1">
        <v>130683</v>
      </c>
      <c r="K51" s="1">
        <v>50</v>
      </c>
      <c r="M51" s="22">
        <v>45</v>
      </c>
      <c r="N51" s="23">
        <v>176</v>
      </c>
      <c r="O51" s="4">
        <v>131</v>
      </c>
    </row>
    <row r="52" spans="3:15" ht="15" customHeight="1" x14ac:dyDescent="0.3">
      <c r="C52" s="1">
        <v>46</v>
      </c>
      <c r="D52" s="4">
        <v>16</v>
      </c>
      <c r="E52" s="16"/>
      <c r="F52" s="16"/>
      <c r="G52" s="16"/>
      <c r="H52" s="16"/>
      <c r="I52" s="16"/>
      <c r="J52" s="1">
        <v>161169</v>
      </c>
      <c r="K52" s="1">
        <v>75</v>
      </c>
      <c r="M52" s="10" t="s">
        <v>61</v>
      </c>
      <c r="N52" s="10">
        <f>SUM(N7:N51)</f>
        <v>5105.6749999999984</v>
      </c>
    </row>
    <row r="53" spans="3:15" ht="15" customHeight="1" x14ac:dyDescent="0.25">
      <c r="C53" s="1">
        <v>47</v>
      </c>
      <c r="D53" s="4">
        <v>1</v>
      </c>
      <c r="E53" s="14">
        <v>6</v>
      </c>
      <c r="F53" s="14">
        <v>7</v>
      </c>
      <c r="G53" s="14">
        <f>SUM(K53:K59)</f>
        <v>500</v>
      </c>
      <c r="H53" s="14">
        <v>21</v>
      </c>
      <c r="I53" s="14" t="s">
        <v>15</v>
      </c>
      <c r="J53" s="1">
        <v>151399</v>
      </c>
      <c r="K53" s="1">
        <v>112.5</v>
      </c>
    </row>
    <row r="54" spans="3:15" ht="15" customHeight="1" x14ac:dyDescent="0.25">
      <c r="C54" s="1">
        <v>48</v>
      </c>
      <c r="D54" s="4">
        <v>2</v>
      </c>
      <c r="E54" s="15"/>
      <c r="F54" s="15"/>
      <c r="G54" s="15"/>
      <c r="H54" s="15"/>
      <c r="I54" s="15"/>
      <c r="J54" s="1">
        <v>171643</v>
      </c>
      <c r="K54" s="1">
        <v>37.5</v>
      </c>
    </row>
    <row r="55" spans="3:15" ht="15" customHeight="1" x14ac:dyDescent="0.25">
      <c r="C55" s="1">
        <v>49</v>
      </c>
      <c r="D55" s="4">
        <v>3</v>
      </c>
      <c r="E55" s="15"/>
      <c r="F55" s="15"/>
      <c r="G55" s="15"/>
      <c r="H55" s="15"/>
      <c r="I55" s="15"/>
      <c r="J55" s="1">
        <v>153434</v>
      </c>
      <c r="K55" s="1">
        <v>50</v>
      </c>
    </row>
    <row r="56" spans="3:15" ht="15" customHeight="1" x14ac:dyDescent="0.25">
      <c r="C56" s="1">
        <v>50</v>
      </c>
      <c r="D56" s="4">
        <v>4</v>
      </c>
      <c r="E56" s="15"/>
      <c r="F56" s="15"/>
      <c r="G56" s="15"/>
      <c r="H56" s="15"/>
      <c r="I56" s="15"/>
      <c r="J56" s="1">
        <v>153435</v>
      </c>
      <c r="K56" s="1">
        <v>75</v>
      </c>
    </row>
    <row r="57" spans="3:15" ht="15" customHeight="1" x14ac:dyDescent="0.25">
      <c r="C57" s="1">
        <v>51</v>
      </c>
      <c r="D57" s="4">
        <v>5</v>
      </c>
      <c r="E57" s="15"/>
      <c r="F57" s="15"/>
      <c r="G57" s="15"/>
      <c r="H57" s="15"/>
      <c r="I57" s="15"/>
      <c r="J57" s="1">
        <v>153436</v>
      </c>
      <c r="K57" s="1">
        <v>75</v>
      </c>
    </row>
    <row r="58" spans="3:15" ht="15" customHeight="1" x14ac:dyDescent="0.25">
      <c r="C58" s="1">
        <v>52</v>
      </c>
      <c r="D58" s="4">
        <v>6</v>
      </c>
      <c r="E58" s="15"/>
      <c r="F58" s="15"/>
      <c r="G58" s="15"/>
      <c r="H58" s="15"/>
      <c r="I58" s="15"/>
      <c r="J58" s="1">
        <v>153437</v>
      </c>
      <c r="K58" s="1">
        <v>75</v>
      </c>
    </row>
    <row r="59" spans="3:15" ht="15" customHeight="1" x14ac:dyDescent="0.25">
      <c r="C59" s="1">
        <v>53</v>
      </c>
      <c r="D59" s="4">
        <v>7</v>
      </c>
      <c r="E59" s="16"/>
      <c r="F59" s="16"/>
      <c r="G59" s="16"/>
      <c r="H59" s="16"/>
      <c r="I59" s="16"/>
      <c r="J59" s="1">
        <v>153433</v>
      </c>
      <c r="K59" s="1">
        <v>75</v>
      </c>
    </row>
    <row r="60" spans="3:15" ht="15" customHeight="1" x14ac:dyDescent="0.25">
      <c r="C60" s="1">
        <v>54</v>
      </c>
      <c r="D60" s="4">
        <v>1</v>
      </c>
      <c r="E60" s="14">
        <v>7</v>
      </c>
      <c r="F60" s="14">
        <v>14</v>
      </c>
      <c r="G60" s="14">
        <f>SUM(K60:K73)</f>
        <v>1487.5</v>
      </c>
      <c r="H60" s="14">
        <v>23</v>
      </c>
      <c r="I60" s="14" t="s">
        <v>16</v>
      </c>
      <c r="J60" s="1">
        <v>103255</v>
      </c>
      <c r="K60" s="1">
        <v>37.5</v>
      </c>
    </row>
    <row r="61" spans="3:15" ht="15" customHeight="1" x14ac:dyDescent="0.25">
      <c r="C61" s="1">
        <v>55</v>
      </c>
      <c r="D61" s="4">
        <v>2</v>
      </c>
      <c r="E61" s="15"/>
      <c r="F61" s="15"/>
      <c r="G61" s="15"/>
      <c r="H61" s="15"/>
      <c r="I61" s="15"/>
      <c r="J61" s="1">
        <v>213904</v>
      </c>
      <c r="K61" s="1">
        <v>37.5</v>
      </c>
    </row>
    <row r="62" spans="3:15" ht="15" customHeight="1" x14ac:dyDescent="0.25">
      <c r="C62" s="1">
        <v>56</v>
      </c>
      <c r="D62" s="4">
        <v>3</v>
      </c>
      <c r="E62" s="15"/>
      <c r="F62" s="15"/>
      <c r="G62" s="15"/>
      <c r="H62" s="15"/>
      <c r="I62" s="15"/>
      <c r="J62" s="1">
        <v>215686</v>
      </c>
      <c r="K62" s="1">
        <v>37.5</v>
      </c>
    </row>
    <row r="63" spans="3:15" ht="15" customHeight="1" x14ac:dyDescent="0.25">
      <c r="C63" s="1">
        <v>57</v>
      </c>
      <c r="D63" s="4">
        <v>4</v>
      </c>
      <c r="E63" s="15"/>
      <c r="F63" s="15"/>
      <c r="G63" s="15"/>
      <c r="H63" s="15"/>
      <c r="I63" s="15"/>
      <c r="J63" s="1">
        <v>103256</v>
      </c>
      <c r="K63" s="1">
        <v>50</v>
      </c>
    </row>
    <row r="64" spans="3:15" ht="15" customHeight="1" x14ac:dyDescent="0.25">
      <c r="C64" s="1">
        <v>58</v>
      </c>
      <c r="D64" s="4">
        <v>5</v>
      </c>
      <c r="E64" s="15"/>
      <c r="F64" s="15"/>
      <c r="G64" s="15"/>
      <c r="H64" s="15"/>
      <c r="I64" s="15"/>
      <c r="J64" s="1">
        <v>215687</v>
      </c>
      <c r="K64" s="1">
        <v>50</v>
      </c>
    </row>
    <row r="65" spans="3:11" ht="15" customHeight="1" x14ac:dyDescent="0.25">
      <c r="C65" s="1">
        <v>59</v>
      </c>
      <c r="D65" s="4">
        <v>6</v>
      </c>
      <c r="E65" s="15"/>
      <c r="F65" s="15"/>
      <c r="G65" s="15"/>
      <c r="H65" s="15"/>
      <c r="I65" s="15"/>
      <c r="J65" s="1">
        <v>215685</v>
      </c>
      <c r="K65" s="1">
        <v>50</v>
      </c>
    </row>
    <row r="66" spans="3:11" ht="15" customHeight="1" x14ac:dyDescent="0.25">
      <c r="C66" s="1">
        <v>60</v>
      </c>
      <c r="D66" s="4">
        <v>7</v>
      </c>
      <c r="E66" s="15"/>
      <c r="F66" s="15"/>
      <c r="G66" s="15"/>
      <c r="H66" s="15"/>
      <c r="I66" s="15"/>
      <c r="J66" s="1">
        <v>171641</v>
      </c>
      <c r="K66" s="1">
        <v>50</v>
      </c>
    </row>
    <row r="67" spans="3:11" ht="15" customHeight="1" x14ac:dyDescent="0.25">
      <c r="C67" s="1">
        <v>61</v>
      </c>
      <c r="D67" s="4">
        <v>8</v>
      </c>
      <c r="E67" s="15"/>
      <c r="F67" s="15"/>
      <c r="G67" s="15"/>
      <c r="H67" s="15"/>
      <c r="I67" s="15"/>
      <c r="J67" s="1">
        <v>218749</v>
      </c>
      <c r="K67" s="1">
        <v>50</v>
      </c>
    </row>
    <row r="68" spans="3:11" ht="15" customHeight="1" x14ac:dyDescent="0.25">
      <c r="C68" s="1">
        <v>62</v>
      </c>
      <c r="D68" s="4">
        <v>9</v>
      </c>
      <c r="E68" s="15"/>
      <c r="F68" s="15"/>
      <c r="G68" s="15"/>
      <c r="H68" s="15"/>
      <c r="I68" s="15"/>
      <c r="J68" s="1">
        <v>171640</v>
      </c>
      <c r="K68" s="1">
        <v>75</v>
      </c>
    </row>
    <row r="69" spans="3:11" ht="15" customHeight="1" x14ac:dyDescent="0.25">
      <c r="C69" s="1">
        <v>63</v>
      </c>
      <c r="D69" s="4">
        <v>10</v>
      </c>
      <c r="E69" s="15"/>
      <c r="F69" s="15"/>
      <c r="G69" s="15"/>
      <c r="H69" s="15"/>
      <c r="I69" s="15"/>
      <c r="J69" s="1">
        <v>130681</v>
      </c>
      <c r="K69" s="1">
        <v>75</v>
      </c>
    </row>
    <row r="70" spans="3:11" ht="15" customHeight="1" x14ac:dyDescent="0.25">
      <c r="C70" s="1">
        <v>64</v>
      </c>
      <c r="D70" s="4">
        <v>11</v>
      </c>
      <c r="E70" s="15"/>
      <c r="F70" s="15"/>
      <c r="G70" s="15"/>
      <c r="H70" s="15"/>
      <c r="I70" s="15"/>
      <c r="J70" s="1">
        <v>103252</v>
      </c>
      <c r="K70" s="1">
        <v>75</v>
      </c>
    </row>
    <row r="71" spans="3:11" ht="15" customHeight="1" x14ac:dyDescent="0.25">
      <c r="C71" s="1">
        <v>65</v>
      </c>
      <c r="D71" s="4">
        <v>12</v>
      </c>
      <c r="E71" s="15"/>
      <c r="F71" s="15"/>
      <c r="G71" s="15"/>
      <c r="H71" s="15"/>
      <c r="I71" s="15"/>
      <c r="J71" s="1">
        <v>151896</v>
      </c>
      <c r="K71" s="1">
        <v>75</v>
      </c>
    </row>
    <row r="72" spans="3:11" ht="15" customHeight="1" x14ac:dyDescent="0.25">
      <c r="C72" s="1">
        <v>66</v>
      </c>
      <c r="D72" s="4">
        <v>13</v>
      </c>
      <c r="E72" s="15"/>
      <c r="F72" s="15"/>
      <c r="G72" s="15"/>
      <c r="H72" s="15"/>
      <c r="I72" s="15"/>
      <c r="J72" s="1">
        <v>151895</v>
      </c>
      <c r="K72" s="1">
        <v>75</v>
      </c>
    </row>
    <row r="73" spans="3:11" ht="15" customHeight="1" x14ac:dyDescent="0.25">
      <c r="C73" s="1">
        <v>67</v>
      </c>
      <c r="D73" s="4">
        <v>14</v>
      </c>
      <c r="E73" s="16"/>
      <c r="F73" s="16"/>
      <c r="G73" s="16"/>
      <c r="H73" s="16"/>
      <c r="I73" s="16"/>
      <c r="J73" s="1">
        <v>224020</v>
      </c>
      <c r="K73" s="1">
        <v>750</v>
      </c>
    </row>
    <row r="74" spans="3:11" ht="15" customHeight="1" x14ac:dyDescent="0.25">
      <c r="C74" s="1">
        <v>68</v>
      </c>
      <c r="D74" s="4">
        <v>1</v>
      </c>
      <c r="E74" s="14">
        <v>8</v>
      </c>
      <c r="F74" s="14">
        <v>13</v>
      </c>
      <c r="G74" s="17">
        <f>SUM(K74:K86)</f>
        <v>712.5</v>
      </c>
      <c r="H74" s="17">
        <v>25</v>
      </c>
      <c r="I74" s="17" t="s">
        <v>17</v>
      </c>
      <c r="J74" s="1">
        <v>200407</v>
      </c>
      <c r="K74" s="1">
        <v>112.5</v>
      </c>
    </row>
    <row r="75" spans="3:11" ht="15" customHeight="1" x14ac:dyDescent="0.25">
      <c r="C75" s="1">
        <v>69</v>
      </c>
      <c r="D75" s="4">
        <v>2</v>
      </c>
      <c r="E75" s="15"/>
      <c r="F75" s="15"/>
      <c r="G75" s="17"/>
      <c r="H75" s="17"/>
      <c r="I75" s="17"/>
      <c r="J75" s="1">
        <v>209451</v>
      </c>
      <c r="K75" s="1">
        <v>112.5</v>
      </c>
    </row>
    <row r="76" spans="3:11" ht="15" customHeight="1" x14ac:dyDescent="0.25">
      <c r="C76" s="1">
        <v>70</v>
      </c>
      <c r="D76" s="4">
        <v>3</v>
      </c>
      <c r="E76" s="15"/>
      <c r="F76" s="15"/>
      <c r="G76" s="17"/>
      <c r="H76" s="17"/>
      <c r="I76" s="17"/>
      <c r="J76" s="1">
        <v>221315</v>
      </c>
      <c r="K76" s="1">
        <v>112.5</v>
      </c>
    </row>
    <row r="77" spans="3:11" ht="15" customHeight="1" x14ac:dyDescent="0.25">
      <c r="C77" s="1">
        <v>71</v>
      </c>
      <c r="D77" s="4">
        <v>4</v>
      </c>
      <c r="E77" s="15"/>
      <c r="F77" s="15"/>
      <c r="G77" s="17"/>
      <c r="H77" s="17"/>
      <c r="I77" s="17"/>
      <c r="J77" s="1">
        <v>171639</v>
      </c>
      <c r="K77" s="1">
        <v>25</v>
      </c>
    </row>
    <row r="78" spans="3:11" ht="15" customHeight="1" x14ac:dyDescent="0.25">
      <c r="C78" s="1">
        <v>72</v>
      </c>
      <c r="D78" s="4">
        <v>5</v>
      </c>
      <c r="E78" s="15"/>
      <c r="F78" s="15"/>
      <c r="G78" s="17"/>
      <c r="H78" s="17"/>
      <c r="I78" s="17"/>
      <c r="J78" s="1">
        <v>171636</v>
      </c>
      <c r="K78" s="1">
        <v>25</v>
      </c>
    </row>
    <row r="79" spans="3:11" ht="15" customHeight="1" x14ac:dyDescent="0.25">
      <c r="C79" s="1">
        <v>73</v>
      </c>
      <c r="D79" s="4">
        <v>6</v>
      </c>
      <c r="E79" s="15"/>
      <c r="F79" s="15"/>
      <c r="G79" s="17"/>
      <c r="H79" s="17"/>
      <c r="I79" s="17"/>
      <c r="J79" s="1">
        <v>103253</v>
      </c>
      <c r="K79" s="1">
        <v>25</v>
      </c>
    </row>
    <row r="80" spans="3:11" ht="15" customHeight="1" x14ac:dyDescent="0.25">
      <c r="C80" s="1">
        <v>74</v>
      </c>
      <c r="D80" s="4">
        <v>7</v>
      </c>
      <c r="E80" s="15"/>
      <c r="F80" s="15"/>
      <c r="G80" s="17"/>
      <c r="H80" s="17"/>
      <c r="I80" s="17"/>
      <c r="J80" s="1">
        <v>130682</v>
      </c>
      <c r="K80" s="1">
        <v>37.5</v>
      </c>
    </row>
    <row r="81" spans="3:11" ht="15" customHeight="1" x14ac:dyDescent="0.25">
      <c r="C81" s="1">
        <v>75</v>
      </c>
      <c r="D81" s="4">
        <v>8</v>
      </c>
      <c r="E81" s="15"/>
      <c r="F81" s="15"/>
      <c r="G81" s="17"/>
      <c r="H81" s="17"/>
      <c r="I81" s="17"/>
      <c r="J81" s="1">
        <v>171634</v>
      </c>
      <c r="K81" s="1">
        <v>37.5</v>
      </c>
    </row>
    <row r="82" spans="3:11" ht="15" customHeight="1" x14ac:dyDescent="0.25">
      <c r="C82" s="1">
        <v>76</v>
      </c>
      <c r="D82" s="4">
        <v>9</v>
      </c>
      <c r="E82" s="15"/>
      <c r="F82" s="15"/>
      <c r="G82" s="17"/>
      <c r="H82" s="17"/>
      <c r="I82" s="17"/>
      <c r="J82" s="1">
        <v>171638</v>
      </c>
      <c r="K82" s="1">
        <v>37.5</v>
      </c>
    </row>
    <row r="83" spans="3:11" ht="15" customHeight="1" x14ac:dyDescent="0.25">
      <c r="C83" s="1">
        <v>77</v>
      </c>
      <c r="D83" s="4">
        <v>10</v>
      </c>
      <c r="E83" s="15"/>
      <c r="F83" s="15"/>
      <c r="G83" s="17"/>
      <c r="H83" s="17"/>
      <c r="I83" s="17"/>
      <c r="J83" s="1">
        <v>215688</v>
      </c>
      <c r="K83" s="1">
        <v>37.5</v>
      </c>
    </row>
    <row r="84" spans="3:11" ht="15" customHeight="1" x14ac:dyDescent="0.25">
      <c r="C84" s="1">
        <v>78</v>
      </c>
      <c r="D84" s="4">
        <v>11</v>
      </c>
      <c r="E84" s="15"/>
      <c r="F84" s="15"/>
      <c r="G84" s="17"/>
      <c r="H84" s="17"/>
      <c r="I84" s="17"/>
      <c r="J84" s="1">
        <v>153668</v>
      </c>
      <c r="K84" s="1">
        <v>50</v>
      </c>
    </row>
    <row r="85" spans="3:11" ht="15" customHeight="1" x14ac:dyDescent="0.25">
      <c r="C85" s="1">
        <v>79</v>
      </c>
      <c r="D85" s="4">
        <v>12</v>
      </c>
      <c r="E85" s="15"/>
      <c r="F85" s="15"/>
      <c r="G85" s="17"/>
      <c r="H85" s="17"/>
      <c r="I85" s="17"/>
      <c r="J85" s="1">
        <v>171637</v>
      </c>
      <c r="K85" s="1">
        <v>50</v>
      </c>
    </row>
    <row r="86" spans="3:11" ht="15" customHeight="1" x14ac:dyDescent="0.25">
      <c r="C86" s="1">
        <v>80</v>
      </c>
      <c r="D86" s="4">
        <v>13</v>
      </c>
      <c r="E86" s="16"/>
      <c r="F86" s="16"/>
      <c r="G86" s="17"/>
      <c r="H86" s="17"/>
      <c r="I86" s="17"/>
      <c r="J86" s="1">
        <v>103254</v>
      </c>
      <c r="K86" s="1">
        <v>50</v>
      </c>
    </row>
    <row r="87" spans="3:11" ht="15" customHeight="1" x14ac:dyDescent="0.25">
      <c r="C87" s="1">
        <v>81</v>
      </c>
      <c r="D87" s="4">
        <v>1</v>
      </c>
      <c r="E87" s="14">
        <v>9</v>
      </c>
      <c r="F87" s="14">
        <v>6</v>
      </c>
      <c r="G87" s="14">
        <f>SUM(K87:K92)</f>
        <v>925</v>
      </c>
      <c r="H87" s="14">
        <v>27</v>
      </c>
      <c r="I87" s="14" t="s">
        <v>18</v>
      </c>
      <c r="J87" s="1">
        <v>215689</v>
      </c>
      <c r="K87" s="1">
        <v>225</v>
      </c>
    </row>
    <row r="88" spans="3:11" ht="15" customHeight="1" x14ac:dyDescent="0.25">
      <c r="C88" s="1">
        <v>82</v>
      </c>
      <c r="D88" s="4">
        <v>2</v>
      </c>
      <c r="E88" s="15"/>
      <c r="F88" s="15"/>
      <c r="G88" s="15"/>
      <c r="H88" s="15"/>
      <c r="I88" s="15"/>
      <c r="J88" s="1">
        <v>213903</v>
      </c>
      <c r="K88" s="1">
        <v>225</v>
      </c>
    </row>
    <row r="89" spans="3:11" ht="15" customHeight="1" x14ac:dyDescent="0.25">
      <c r="C89" s="1">
        <v>83</v>
      </c>
      <c r="D89" s="4">
        <v>3</v>
      </c>
      <c r="E89" s="15"/>
      <c r="F89" s="15"/>
      <c r="G89" s="15"/>
      <c r="H89" s="15"/>
      <c r="I89" s="15"/>
      <c r="J89" s="1">
        <v>103279</v>
      </c>
      <c r="K89" s="1">
        <v>25</v>
      </c>
    </row>
    <row r="90" spans="3:11" ht="15" customHeight="1" x14ac:dyDescent="0.25">
      <c r="C90" s="1">
        <v>84</v>
      </c>
      <c r="D90" s="4">
        <v>4</v>
      </c>
      <c r="E90" s="15"/>
      <c r="F90" s="15"/>
      <c r="G90" s="15"/>
      <c r="H90" s="15"/>
      <c r="I90" s="15"/>
      <c r="J90" s="1">
        <v>172725</v>
      </c>
      <c r="K90" s="1">
        <v>300</v>
      </c>
    </row>
    <row r="91" spans="3:11" ht="15" customHeight="1" x14ac:dyDescent="0.25">
      <c r="C91" s="1">
        <v>85</v>
      </c>
      <c r="D91" s="4">
        <v>5</v>
      </c>
      <c r="E91" s="15"/>
      <c r="F91" s="15"/>
      <c r="G91" s="15"/>
      <c r="H91" s="15"/>
      <c r="I91" s="15"/>
      <c r="J91" s="1">
        <v>163583</v>
      </c>
      <c r="K91" s="1">
        <v>75</v>
      </c>
    </row>
    <row r="92" spans="3:11" ht="15" customHeight="1" x14ac:dyDescent="0.25">
      <c r="C92" s="1">
        <v>86</v>
      </c>
      <c r="D92" s="4">
        <v>6</v>
      </c>
      <c r="E92" s="16"/>
      <c r="F92" s="16"/>
      <c r="G92" s="16"/>
      <c r="H92" s="16"/>
      <c r="I92" s="16"/>
      <c r="J92" s="1">
        <v>164961</v>
      </c>
      <c r="K92" s="1">
        <v>75</v>
      </c>
    </row>
    <row r="93" spans="3:11" ht="15" customHeight="1" x14ac:dyDescent="0.25">
      <c r="C93" s="1">
        <v>87</v>
      </c>
      <c r="D93" s="4">
        <v>1</v>
      </c>
      <c r="E93" s="14">
        <v>10</v>
      </c>
      <c r="F93" s="14">
        <v>6</v>
      </c>
      <c r="G93" s="14">
        <f>SUM(K93:K98)</f>
        <v>427.5</v>
      </c>
      <c r="H93" s="14">
        <v>29</v>
      </c>
      <c r="I93" s="14" t="s">
        <v>19</v>
      </c>
      <c r="J93" s="1">
        <v>150044</v>
      </c>
      <c r="K93" s="1">
        <v>100</v>
      </c>
    </row>
    <row r="94" spans="3:11" ht="15" customHeight="1" x14ac:dyDescent="0.25">
      <c r="C94" s="1">
        <v>88</v>
      </c>
      <c r="D94" s="4">
        <v>2</v>
      </c>
      <c r="E94" s="15"/>
      <c r="F94" s="15"/>
      <c r="G94" s="15"/>
      <c r="H94" s="15"/>
      <c r="I94" s="15"/>
      <c r="J94" s="1">
        <v>215690</v>
      </c>
      <c r="K94" s="1">
        <v>112.5</v>
      </c>
    </row>
    <row r="95" spans="3:11" ht="15" customHeight="1" x14ac:dyDescent="0.25">
      <c r="C95" s="1">
        <v>89</v>
      </c>
      <c r="D95" s="4">
        <v>3</v>
      </c>
      <c r="E95" s="15"/>
      <c r="F95" s="15"/>
      <c r="G95" s="15"/>
      <c r="H95" s="15"/>
      <c r="I95" s="15"/>
      <c r="J95" s="1">
        <v>160688</v>
      </c>
      <c r="K95" s="1">
        <v>15</v>
      </c>
    </row>
    <row r="96" spans="3:11" ht="15" customHeight="1" x14ac:dyDescent="0.25">
      <c r="C96" s="1">
        <v>90</v>
      </c>
      <c r="D96" s="4">
        <v>4</v>
      </c>
      <c r="E96" s="15"/>
      <c r="F96" s="15"/>
      <c r="G96" s="15"/>
      <c r="H96" s="15"/>
      <c r="I96" s="15"/>
      <c r="J96" s="1">
        <v>201682</v>
      </c>
      <c r="K96" s="1">
        <v>50</v>
      </c>
    </row>
    <row r="97" spans="3:11" ht="15" customHeight="1" x14ac:dyDescent="0.25">
      <c r="C97" s="1">
        <v>91</v>
      </c>
      <c r="D97" s="4">
        <v>5</v>
      </c>
      <c r="E97" s="15"/>
      <c r="F97" s="15"/>
      <c r="G97" s="15"/>
      <c r="H97" s="15"/>
      <c r="I97" s="15"/>
      <c r="J97" s="1">
        <v>150045</v>
      </c>
      <c r="K97" s="1">
        <v>75</v>
      </c>
    </row>
    <row r="98" spans="3:11" ht="15" customHeight="1" x14ac:dyDescent="0.25">
      <c r="C98" s="1">
        <v>92</v>
      </c>
      <c r="D98" s="4">
        <v>6</v>
      </c>
      <c r="E98" s="16"/>
      <c r="F98" s="16"/>
      <c r="G98" s="16"/>
      <c r="H98" s="16"/>
      <c r="I98" s="16"/>
      <c r="J98" s="1">
        <v>152227</v>
      </c>
      <c r="K98" s="1">
        <v>75</v>
      </c>
    </row>
    <row r="99" spans="3:11" ht="15" customHeight="1" x14ac:dyDescent="0.25">
      <c r="C99" s="1">
        <v>93</v>
      </c>
      <c r="D99" s="4">
        <v>1</v>
      </c>
      <c r="E99" s="14">
        <v>11</v>
      </c>
      <c r="F99" s="14">
        <v>6</v>
      </c>
      <c r="G99" s="14">
        <f>SUM(K99:K104)</f>
        <v>425</v>
      </c>
      <c r="H99" s="14">
        <v>31</v>
      </c>
      <c r="I99" s="14" t="s">
        <v>20</v>
      </c>
      <c r="J99" s="1">
        <v>153438</v>
      </c>
      <c r="K99" s="1">
        <v>100</v>
      </c>
    </row>
    <row r="100" spans="3:11" ht="15" customHeight="1" x14ac:dyDescent="0.25">
      <c r="C100" s="1">
        <v>94</v>
      </c>
      <c r="D100" s="4">
        <v>2</v>
      </c>
      <c r="E100" s="15"/>
      <c r="F100" s="15"/>
      <c r="G100" s="15"/>
      <c r="H100" s="15"/>
      <c r="I100" s="15"/>
      <c r="J100" s="1">
        <v>151898</v>
      </c>
      <c r="K100" s="1">
        <v>50</v>
      </c>
    </row>
    <row r="101" spans="3:11" ht="15" customHeight="1" x14ac:dyDescent="0.25">
      <c r="C101" s="1">
        <v>95</v>
      </c>
      <c r="D101" s="4">
        <v>3</v>
      </c>
      <c r="E101" s="15"/>
      <c r="F101" s="15"/>
      <c r="G101" s="15"/>
      <c r="H101" s="15"/>
      <c r="I101" s="15"/>
      <c r="J101" s="1">
        <v>153439</v>
      </c>
      <c r="K101" s="1">
        <v>50</v>
      </c>
    </row>
    <row r="102" spans="3:11" ht="15" customHeight="1" x14ac:dyDescent="0.25">
      <c r="C102" s="1">
        <v>96</v>
      </c>
      <c r="D102" s="4">
        <v>4</v>
      </c>
      <c r="E102" s="15"/>
      <c r="F102" s="15"/>
      <c r="G102" s="15"/>
      <c r="H102" s="15"/>
      <c r="I102" s="15"/>
      <c r="J102" s="1">
        <v>128517</v>
      </c>
      <c r="K102" s="1">
        <v>75</v>
      </c>
    </row>
    <row r="103" spans="3:11" ht="15" customHeight="1" x14ac:dyDescent="0.25">
      <c r="C103" s="1">
        <v>97</v>
      </c>
      <c r="D103" s="4">
        <v>5</v>
      </c>
      <c r="E103" s="15"/>
      <c r="F103" s="15"/>
      <c r="G103" s="15"/>
      <c r="H103" s="15"/>
      <c r="I103" s="15"/>
      <c r="J103" s="1">
        <v>128518</v>
      </c>
      <c r="K103" s="1">
        <v>75</v>
      </c>
    </row>
    <row r="104" spans="3:11" ht="15" customHeight="1" x14ac:dyDescent="0.25">
      <c r="C104" s="1">
        <v>98</v>
      </c>
      <c r="D104" s="4">
        <v>6</v>
      </c>
      <c r="E104" s="16"/>
      <c r="F104" s="16"/>
      <c r="G104" s="16"/>
      <c r="H104" s="16"/>
      <c r="I104" s="16"/>
      <c r="J104" s="1">
        <v>129346</v>
      </c>
      <c r="K104" s="1">
        <v>75</v>
      </c>
    </row>
    <row r="105" spans="3:11" ht="15" customHeight="1" x14ac:dyDescent="0.25">
      <c r="C105" s="1">
        <v>99</v>
      </c>
      <c r="D105" s="4">
        <v>1</v>
      </c>
      <c r="E105" s="14">
        <v>12</v>
      </c>
      <c r="F105" s="14">
        <v>12</v>
      </c>
      <c r="G105" s="14">
        <f>SUM(K105:K116)</f>
        <v>502.5</v>
      </c>
      <c r="H105" s="14">
        <v>33</v>
      </c>
      <c r="I105" s="14" t="s">
        <v>21</v>
      </c>
      <c r="J105" s="1">
        <v>171621</v>
      </c>
      <c r="K105" s="1">
        <v>15</v>
      </c>
    </row>
    <row r="106" spans="3:11" ht="15" customHeight="1" x14ac:dyDescent="0.25">
      <c r="C106" s="1">
        <v>100</v>
      </c>
      <c r="D106" s="4">
        <v>2</v>
      </c>
      <c r="E106" s="15"/>
      <c r="F106" s="15"/>
      <c r="G106" s="15"/>
      <c r="H106" s="15"/>
      <c r="I106" s="15"/>
      <c r="J106" s="1">
        <v>171623</v>
      </c>
      <c r="K106" s="1">
        <v>25</v>
      </c>
    </row>
    <row r="107" spans="3:11" ht="15" customHeight="1" x14ac:dyDescent="0.25">
      <c r="C107" s="1">
        <v>101</v>
      </c>
      <c r="D107" s="4">
        <v>3</v>
      </c>
      <c r="E107" s="15"/>
      <c r="F107" s="15"/>
      <c r="G107" s="15"/>
      <c r="H107" s="15"/>
      <c r="I107" s="15"/>
      <c r="J107" s="1">
        <v>162356</v>
      </c>
      <c r="K107" s="1">
        <v>25</v>
      </c>
    </row>
    <row r="108" spans="3:11" ht="15" customHeight="1" x14ac:dyDescent="0.25">
      <c r="C108" s="1">
        <v>102</v>
      </c>
      <c r="D108" s="4">
        <v>4</v>
      </c>
      <c r="E108" s="15"/>
      <c r="F108" s="15"/>
      <c r="G108" s="15"/>
      <c r="H108" s="15"/>
      <c r="I108" s="15"/>
      <c r="J108" s="1">
        <v>193893</v>
      </c>
      <c r="K108" s="1">
        <v>25</v>
      </c>
    </row>
    <row r="109" spans="3:11" ht="15" customHeight="1" x14ac:dyDescent="0.25">
      <c r="C109" s="1">
        <v>103</v>
      </c>
      <c r="D109" s="4">
        <v>5</v>
      </c>
      <c r="E109" s="15"/>
      <c r="F109" s="15"/>
      <c r="G109" s="15"/>
      <c r="H109" s="15"/>
      <c r="I109" s="15"/>
      <c r="J109" s="1">
        <v>215695</v>
      </c>
      <c r="K109" s="1">
        <v>37.5</v>
      </c>
    </row>
    <row r="110" spans="3:11" ht="15" customHeight="1" x14ac:dyDescent="0.25">
      <c r="C110" s="1">
        <v>104</v>
      </c>
      <c r="D110" s="4">
        <v>6</v>
      </c>
      <c r="E110" s="15"/>
      <c r="F110" s="15"/>
      <c r="G110" s="15"/>
      <c r="H110" s="15"/>
      <c r="I110" s="15"/>
      <c r="J110" s="1">
        <v>215696</v>
      </c>
      <c r="K110" s="1">
        <v>37.5</v>
      </c>
    </row>
    <row r="111" spans="3:11" ht="15" customHeight="1" x14ac:dyDescent="0.25">
      <c r="C111" s="1">
        <v>105</v>
      </c>
      <c r="D111" s="4">
        <v>7</v>
      </c>
      <c r="E111" s="15"/>
      <c r="F111" s="15"/>
      <c r="G111" s="15"/>
      <c r="H111" s="15"/>
      <c r="I111" s="15"/>
      <c r="J111" s="1">
        <v>210199</v>
      </c>
      <c r="K111" s="1">
        <v>37.5</v>
      </c>
    </row>
    <row r="112" spans="3:11" ht="15" customHeight="1" x14ac:dyDescent="0.25">
      <c r="C112" s="1">
        <v>106</v>
      </c>
      <c r="D112" s="4">
        <v>8</v>
      </c>
      <c r="E112" s="15"/>
      <c r="F112" s="15"/>
      <c r="G112" s="15"/>
      <c r="H112" s="15"/>
      <c r="I112" s="15"/>
      <c r="J112" s="1">
        <v>171622</v>
      </c>
      <c r="K112" s="1">
        <v>50</v>
      </c>
    </row>
    <row r="113" spans="3:11" ht="15" customHeight="1" x14ac:dyDescent="0.25">
      <c r="C113" s="1">
        <v>107</v>
      </c>
      <c r="D113" s="4">
        <v>9</v>
      </c>
      <c r="E113" s="15"/>
      <c r="F113" s="15"/>
      <c r="G113" s="15"/>
      <c r="H113" s="15"/>
      <c r="I113" s="15"/>
      <c r="J113" s="1">
        <v>222769</v>
      </c>
      <c r="K113" s="1">
        <v>50</v>
      </c>
    </row>
    <row r="114" spans="3:11" ht="15" customHeight="1" x14ac:dyDescent="0.25">
      <c r="C114" s="1">
        <v>108</v>
      </c>
      <c r="D114" s="4">
        <v>10</v>
      </c>
      <c r="E114" s="15"/>
      <c r="F114" s="15"/>
      <c r="G114" s="15"/>
      <c r="H114" s="15"/>
      <c r="I114" s="15"/>
      <c r="J114" s="1">
        <v>215451</v>
      </c>
      <c r="K114" s="1">
        <v>50</v>
      </c>
    </row>
    <row r="115" spans="3:11" ht="15" customHeight="1" x14ac:dyDescent="0.25">
      <c r="C115" s="1">
        <v>109</v>
      </c>
      <c r="D115" s="4">
        <v>11</v>
      </c>
      <c r="E115" s="15"/>
      <c r="F115" s="15"/>
      <c r="G115" s="15"/>
      <c r="H115" s="15"/>
      <c r="I115" s="15"/>
      <c r="J115" s="1">
        <v>195056</v>
      </c>
      <c r="K115" s="1">
        <v>75</v>
      </c>
    </row>
    <row r="116" spans="3:11" ht="15" customHeight="1" x14ac:dyDescent="0.25">
      <c r="C116" s="1">
        <v>110</v>
      </c>
      <c r="D116" s="4">
        <v>12</v>
      </c>
      <c r="E116" s="16"/>
      <c r="F116" s="16"/>
      <c r="G116" s="16"/>
      <c r="H116" s="16"/>
      <c r="I116" s="16"/>
      <c r="J116" s="1">
        <v>188608</v>
      </c>
      <c r="K116" s="1">
        <v>75</v>
      </c>
    </row>
    <row r="117" spans="3:11" ht="15" customHeight="1" x14ac:dyDescent="0.25">
      <c r="C117" s="1">
        <v>111</v>
      </c>
      <c r="D117" s="4">
        <v>1</v>
      </c>
      <c r="E117" s="14">
        <v>13</v>
      </c>
      <c r="F117" s="14">
        <v>11</v>
      </c>
      <c r="G117" s="14">
        <f>SUM(K117:K127)</f>
        <v>650</v>
      </c>
      <c r="H117" s="14">
        <v>34</v>
      </c>
      <c r="I117" s="14" t="s">
        <v>22</v>
      </c>
      <c r="J117" s="1">
        <v>152484</v>
      </c>
      <c r="K117" s="1">
        <v>100</v>
      </c>
    </row>
    <row r="118" spans="3:11" ht="15" customHeight="1" x14ac:dyDescent="0.25">
      <c r="C118" s="1">
        <v>112</v>
      </c>
      <c r="D118" s="4">
        <v>2</v>
      </c>
      <c r="E118" s="15"/>
      <c r="F118" s="15"/>
      <c r="G118" s="15"/>
      <c r="H118" s="15"/>
      <c r="I118" s="15"/>
      <c r="J118" s="1">
        <v>210198</v>
      </c>
      <c r="K118" s="1">
        <v>37.5</v>
      </c>
    </row>
    <row r="119" spans="3:11" ht="15" customHeight="1" x14ac:dyDescent="0.25">
      <c r="C119" s="1">
        <v>113</v>
      </c>
      <c r="D119" s="4">
        <v>3</v>
      </c>
      <c r="E119" s="15"/>
      <c r="F119" s="15"/>
      <c r="G119" s="15"/>
      <c r="H119" s="15"/>
      <c r="I119" s="15"/>
      <c r="J119" s="1">
        <v>163631</v>
      </c>
      <c r="K119" s="1">
        <v>37.5</v>
      </c>
    </row>
    <row r="120" spans="3:11" ht="15" customHeight="1" x14ac:dyDescent="0.25">
      <c r="C120" s="1">
        <v>114</v>
      </c>
      <c r="D120" s="4">
        <v>4</v>
      </c>
      <c r="E120" s="15"/>
      <c r="F120" s="15"/>
      <c r="G120" s="15"/>
      <c r="H120" s="15"/>
      <c r="I120" s="15"/>
      <c r="J120" s="1">
        <v>171624</v>
      </c>
      <c r="K120" s="1">
        <v>50</v>
      </c>
    </row>
    <row r="121" spans="3:11" ht="15" customHeight="1" x14ac:dyDescent="0.25">
      <c r="C121" s="1">
        <v>115</v>
      </c>
      <c r="D121" s="4">
        <v>5</v>
      </c>
      <c r="E121" s="15"/>
      <c r="F121" s="15"/>
      <c r="G121" s="15"/>
      <c r="H121" s="15"/>
      <c r="I121" s="15"/>
      <c r="J121" s="1">
        <v>212668</v>
      </c>
      <c r="K121" s="1">
        <v>50</v>
      </c>
    </row>
    <row r="122" spans="3:11" ht="15" customHeight="1" x14ac:dyDescent="0.25">
      <c r="C122" s="1">
        <v>116</v>
      </c>
      <c r="D122" s="4">
        <v>6</v>
      </c>
      <c r="E122" s="15"/>
      <c r="F122" s="15"/>
      <c r="G122" s="15"/>
      <c r="H122" s="15"/>
      <c r="I122" s="15"/>
      <c r="J122" s="1">
        <v>172724</v>
      </c>
      <c r="K122" s="1">
        <v>50</v>
      </c>
    </row>
    <row r="123" spans="3:11" ht="15" customHeight="1" x14ac:dyDescent="0.25">
      <c r="C123" s="1">
        <v>117</v>
      </c>
      <c r="D123" s="4">
        <v>7</v>
      </c>
      <c r="E123" s="15"/>
      <c r="F123" s="15"/>
      <c r="G123" s="15"/>
      <c r="H123" s="15"/>
      <c r="I123" s="15"/>
      <c r="J123" s="1">
        <v>162357</v>
      </c>
      <c r="K123" s="1">
        <v>50</v>
      </c>
    </row>
    <row r="124" spans="3:11" ht="15" customHeight="1" x14ac:dyDescent="0.25">
      <c r="C124" s="1">
        <v>118</v>
      </c>
      <c r="D124" s="4">
        <v>8</v>
      </c>
      <c r="E124" s="15"/>
      <c r="F124" s="15"/>
      <c r="G124" s="15"/>
      <c r="H124" s="15"/>
      <c r="I124" s="15"/>
      <c r="J124" s="1">
        <v>151512</v>
      </c>
      <c r="K124" s="1">
        <v>50</v>
      </c>
    </row>
    <row r="125" spans="3:11" ht="15" customHeight="1" x14ac:dyDescent="0.25">
      <c r="C125" s="1">
        <v>119</v>
      </c>
      <c r="D125" s="4">
        <v>9</v>
      </c>
      <c r="E125" s="15"/>
      <c r="F125" s="15"/>
      <c r="G125" s="15"/>
      <c r="H125" s="15"/>
      <c r="I125" s="15"/>
      <c r="J125" s="1">
        <v>215697</v>
      </c>
      <c r="K125" s="1">
        <v>75</v>
      </c>
    </row>
    <row r="126" spans="3:11" ht="15" customHeight="1" x14ac:dyDescent="0.25">
      <c r="C126" s="1">
        <v>120</v>
      </c>
      <c r="D126" s="4">
        <v>10</v>
      </c>
      <c r="E126" s="15"/>
      <c r="F126" s="15"/>
      <c r="G126" s="15"/>
      <c r="H126" s="15"/>
      <c r="I126" s="15"/>
      <c r="J126" s="1">
        <v>221581</v>
      </c>
      <c r="K126" s="1">
        <v>75</v>
      </c>
    </row>
    <row r="127" spans="3:11" ht="15" customHeight="1" x14ac:dyDescent="0.25">
      <c r="C127" s="1">
        <v>121</v>
      </c>
      <c r="D127" s="4">
        <v>11</v>
      </c>
      <c r="E127" s="16"/>
      <c r="F127" s="16"/>
      <c r="G127" s="16"/>
      <c r="H127" s="16"/>
      <c r="I127" s="16"/>
      <c r="J127" s="1">
        <v>212669</v>
      </c>
      <c r="K127" s="1">
        <v>75</v>
      </c>
    </row>
    <row r="128" spans="3:11" ht="15" customHeight="1" x14ac:dyDescent="0.25">
      <c r="C128" s="1">
        <v>122</v>
      </c>
      <c r="D128" s="4">
        <v>1</v>
      </c>
      <c r="E128" s="14">
        <v>14</v>
      </c>
      <c r="F128" s="14">
        <v>15</v>
      </c>
      <c r="G128" s="14">
        <f>SUM(K128:K142)</f>
        <v>2112.5</v>
      </c>
      <c r="H128" s="14">
        <v>36</v>
      </c>
      <c r="I128" s="14" t="s">
        <v>23</v>
      </c>
      <c r="J128" s="1">
        <v>149637</v>
      </c>
      <c r="K128" s="1">
        <v>100</v>
      </c>
    </row>
    <row r="129" spans="3:11" ht="15" customHeight="1" x14ac:dyDescent="0.25">
      <c r="C129" s="1">
        <v>123</v>
      </c>
      <c r="D129" s="4">
        <v>2</v>
      </c>
      <c r="E129" s="15"/>
      <c r="F129" s="15"/>
      <c r="G129" s="15"/>
      <c r="H129" s="15"/>
      <c r="I129" s="15"/>
      <c r="J129" s="1">
        <v>149807</v>
      </c>
      <c r="K129" s="1">
        <v>112.5</v>
      </c>
    </row>
    <row r="130" spans="3:11" ht="15" customHeight="1" x14ac:dyDescent="0.25">
      <c r="C130" s="1">
        <v>124</v>
      </c>
      <c r="D130" s="4">
        <v>3</v>
      </c>
      <c r="E130" s="15"/>
      <c r="F130" s="15"/>
      <c r="G130" s="15"/>
      <c r="H130" s="15"/>
      <c r="I130" s="15"/>
      <c r="J130" s="1">
        <v>149806</v>
      </c>
      <c r="K130" s="1">
        <v>112.5</v>
      </c>
    </row>
    <row r="131" spans="3:11" ht="15" customHeight="1" x14ac:dyDescent="0.25">
      <c r="C131" s="1">
        <v>125</v>
      </c>
      <c r="D131" s="4">
        <v>4</v>
      </c>
      <c r="E131" s="15"/>
      <c r="F131" s="15"/>
      <c r="G131" s="15"/>
      <c r="H131" s="15"/>
      <c r="I131" s="15"/>
      <c r="J131" s="1">
        <v>201587</v>
      </c>
      <c r="K131" s="1">
        <v>137.5</v>
      </c>
    </row>
    <row r="132" spans="3:11" ht="15" customHeight="1" x14ac:dyDescent="0.25">
      <c r="C132" s="1">
        <v>126</v>
      </c>
      <c r="D132" s="4">
        <v>5</v>
      </c>
      <c r="E132" s="15"/>
      <c r="F132" s="15"/>
      <c r="G132" s="15"/>
      <c r="H132" s="15"/>
      <c r="I132" s="15"/>
      <c r="J132" s="1">
        <v>161156</v>
      </c>
      <c r="K132" s="1">
        <v>150</v>
      </c>
    </row>
    <row r="133" spans="3:11" ht="15" customHeight="1" x14ac:dyDescent="0.25">
      <c r="C133" s="1">
        <v>127</v>
      </c>
      <c r="D133" s="4">
        <v>6</v>
      </c>
      <c r="E133" s="15"/>
      <c r="F133" s="15"/>
      <c r="G133" s="15"/>
      <c r="H133" s="15"/>
      <c r="I133" s="15"/>
      <c r="J133" s="1">
        <v>188697</v>
      </c>
      <c r="K133" s="1">
        <v>150</v>
      </c>
    </row>
    <row r="134" spans="3:11" ht="15" customHeight="1" x14ac:dyDescent="0.25">
      <c r="C134" s="1">
        <v>128</v>
      </c>
      <c r="D134" s="4">
        <v>7</v>
      </c>
      <c r="E134" s="15"/>
      <c r="F134" s="15"/>
      <c r="G134" s="15"/>
      <c r="H134" s="15"/>
      <c r="I134" s="15"/>
      <c r="J134" s="1">
        <v>209808</v>
      </c>
      <c r="K134" s="1">
        <v>225</v>
      </c>
    </row>
    <row r="135" spans="3:11" ht="15" customHeight="1" x14ac:dyDescent="0.25">
      <c r="C135" s="1">
        <v>129</v>
      </c>
      <c r="D135" s="4">
        <v>8</v>
      </c>
      <c r="E135" s="15"/>
      <c r="F135" s="15"/>
      <c r="G135" s="15"/>
      <c r="H135" s="15"/>
      <c r="I135" s="15"/>
      <c r="J135" s="1">
        <v>153441</v>
      </c>
      <c r="K135" s="1">
        <v>225</v>
      </c>
    </row>
    <row r="136" spans="3:11" ht="15" customHeight="1" x14ac:dyDescent="0.25">
      <c r="C136" s="1">
        <v>130</v>
      </c>
      <c r="D136" s="4">
        <v>9</v>
      </c>
      <c r="E136" s="15"/>
      <c r="F136" s="15"/>
      <c r="G136" s="15"/>
      <c r="H136" s="15"/>
      <c r="I136" s="15"/>
      <c r="J136" s="1">
        <v>171612</v>
      </c>
      <c r="K136" s="1">
        <v>25</v>
      </c>
    </row>
    <row r="137" spans="3:11" ht="15" customHeight="1" x14ac:dyDescent="0.25">
      <c r="C137" s="1">
        <v>131</v>
      </c>
      <c r="D137" s="4">
        <v>10</v>
      </c>
      <c r="E137" s="15"/>
      <c r="F137" s="15"/>
      <c r="G137" s="15"/>
      <c r="H137" s="15"/>
      <c r="I137" s="15"/>
      <c r="J137" s="1">
        <v>212671</v>
      </c>
      <c r="K137" s="1">
        <v>300</v>
      </c>
    </row>
    <row r="138" spans="3:11" ht="15" customHeight="1" x14ac:dyDescent="0.25">
      <c r="C138" s="1">
        <v>132</v>
      </c>
      <c r="D138" s="4">
        <v>11</v>
      </c>
      <c r="E138" s="15"/>
      <c r="F138" s="15"/>
      <c r="G138" s="15"/>
      <c r="H138" s="15"/>
      <c r="I138" s="15"/>
      <c r="J138" s="1">
        <v>153440</v>
      </c>
      <c r="K138" s="1">
        <v>300</v>
      </c>
    </row>
    <row r="139" spans="3:11" ht="15" customHeight="1" x14ac:dyDescent="0.25">
      <c r="C139" s="1">
        <v>133</v>
      </c>
      <c r="D139" s="4">
        <v>12</v>
      </c>
      <c r="E139" s="15"/>
      <c r="F139" s="15"/>
      <c r="G139" s="15"/>
      <c r="H139" s="15"/>
      <c r="I139" s="15"/>
      <c r="J139" s="1">
        <v>195012</v>
      </c>
      <c r="K139" s="1">
        <v>50</v>
      </c>
    </row>
    <row r="140" spans="3:11" ht="15" customHeight="1" x14ac:dyDescent="0.25">
      <c r="C140" s="1">
        <v>134</v>
      </c>
      <c r="D140" s="4">
        <v>13</v>
      </c>
      <c r="E140" s="15"/>
      <c r="F140" s="15"/>
      <c r="G140" s="15"/>
      <c r="H140" s="15"/>
      <c r="I140" s="15"/>
      <c r="J140" s="1">
        <v>171611</v>
      </c>
      <c r="K140" s="1">
        <v>75</v>
      </c>
    </row>
    <row r="141" spans="3:11" ht="15" customHeight="1" x14ac:dyDescent="0.25">
      <c r="C141" s="1">
        <v>135</v>
      </c>
      <c r="D141" s="4">
        <v>14</v>
      </c>
      <c r="E141" s="15"/>
      <c r="F141" s="15"/>
      <c r="G141" s="15"/>
      <c r="H141" s="15"/>
      <c r="I141" s="15"/>
      <c r="J141" s="1">
        <v>172734</v>
      </c>
      <c r="K141" s="1">
        <v>75</v>
      </c>
    </row>
    <row r="142" spans="3:11" ht="15" customHeight="1" x14ac:dyDescent="0.25">
      <c r="C142" s="1">
        <v>136</v>
      </c>
      <c r="D142" s="4">
        <v>15</v>
      </c>
      <c r="E142" s="16"/>
      <c r="F142" s="16"/>
      <c r="G142" s="16"/>
      <c r="H142" s="16"/>
      <c r="I142" s="16"/>
      <c r="J142" s="1">
        <v>215692</v>
      </c>
      <c r="K142" s="1">
        <v>75</v>
      </c>
    </row>
    <row r="143" spans="3:11" ht="15" customHeight="1" x14ac:dyDescent="0.25">
      <c r="C143" s="1">
        <v>137</v>
      </c>
      <c r="D143" s="4">
        <v>1</v>
      </c>
      <c r="E143" s="14">
        <v>15</v>
      </c>
      <c r="F143" s="14">
        <v>23</v>
      </c>
      <c r="G143" s="17">
        <f>SUM(K143:K165)</f>
        <v>1062.5</v>
      </c>
      <c r="H143" s="17">
        <v>38</v>
      </c>
      <c r="I143" s="17" t="s">
        <v>24</v>
      </c>
      <c r="J143" s="1">
        <v>164741</v>
      </c>
      <c r="K143" s="1">
        <v>112.5</v>
      </c>
    </row>
    <row r="144" spans="3:11" ht="15" customHeight="1" x14ac:dyDescent="0.25">
      <c r="C144" s="1">
        <v>138</v>
      </c>
      <c r="D144" s="4">
        <v>2</v>
      </c>
      <c r="E144" s="15"/>
      <c r="F144" s="15"/>
      <c r="G144" s="17"/>
      <c r="H144" s="17"/>
      <c r="I144" s="17"/>
      <c r="J144" s="1">
        <v>171620</v>
      </c>
      <c r="K144" s="1">
        <v>150</v>
      </c>
    </row>
    <row r="145" spans="3:11" ht="15" customHeight="1" x14ac:dyDescent="0.25">
      <c r="C145" s="1">
        <v>139</v>
      </c>
      <c r="D145" s="4">
        <v>3</v>
      </c>
      <c r="E145" s="15"/>
      <c r="F145" s="15"/>
      <c r="G145" s="17"/>
      <c r="H145" s="17"/>
      <c r="I145" s="17"/>
      <c r="J145" s="1">
        <v>171619</v>
      </c>
      <c r="K145" s="1">
        <v>25</v>
      </c>
    </row>
    <row r="146" spans="3:11" ht="15" customHeight="1" x14ac:dyDescent="0.25">
      <c r="C146" s="1">
        <v>140</v>
      </c>
      <c r="D146" s="4">
        <v>4</v>
      </c>
      <c r="E146" s="15"/>
      <c r="F146" s="15"/>
      <c r="G146" s="17"/>
      <c r="H146" s="17"/>
      <c r="I146" s="17"/>
      <c r="J146" s="1">
        <v>161157</v>
      </c>
      <c r="K146" s="1">
        <v>25</v>
      </c>
    </row>
    <row r="147" spans="3:11" ht="15" customHeight="1" x14ac:dyDescent="0.25">
      <c r="C147" s="1">
        <v>141</v>
      </c>
      <c r="D147" s="4">
        <v>5</v>
      </c>
      <c r="E147" s="15"/>
      <c r="F147" s="15"/>
      <c r="G147" s="17"/>
      <c r="H147" s="17"/>
      <c r="I147" s="17"/>
      <c r="J147" s="1">
        <v>215691</v>
      </c>
      <c r="K147" s="1">
        <v>25</v>
      </c>
    </row>
    <row r="148" spans="3:11" ht="15" customHeight="1" x14ac:dyDescent="0.25">
      <c r="C148" s="1">
        <v>142</v>
      </c>
      <c r="D148" s="4">
        <v>6</v>
      </c>
      <c r="E148" s="15"/>
      <c r="F148" s="15"/>
      <c r="G148" s="17"/>
      <c r="H148" s="17"/>
      <c r="I148" s="17"/>
      <c r="J148" s="1">
        <v>150969</v>
      </c>
      <c r="K148" s="1">
        <v>25</v>
      </c>
    </row>
    <row r="149" spans="3:11" ht="15" customHeight="1" x14ac:dyDescent="0.25">
      <c r="C149" s="1">
        <v>143</v>
      </c>
      <c r="D149" s="4">
        <v>7</v>
      </c>
      <c r="E149" s="15"/>
      <c r="F149" s="15"/>
      <c r="G149" s="17"/>
      <c r="H149" s="17"/>
      <c r="I149" s="17"/>
      <c r="J149" s="1">
        <v>150968</v>
      </c>
      <c r="K149" s="1">
        <v>25</v>
      </c>
    </row>
    <row r="150" spans="3:11" ht="15" customHeight="1" x14ac:dyDescent="0.25">
      <c r="C150" s="1">
        <v>144</v>
      </c>
      <c r="D150" s="4">
        <v>8</v>
      </c>
      <c r="E150" s="15"/>
      <c r="F150" s="15"/>
      <c r="G150" s="17"/>
      <c r="H150" s="17"/>
      <c r="I150" s="17"/>
      <c r="J150" s="1">
        <v>171618</v>
      </c>
      <c r="K150" s="1">
        <v>25</v>
      </c>
    </row>
    <row r="151" spans="3:11" ht="15" customHeight="1" x14ac:dyDescent="0.25">
      <c r="C151" s="1">
        <v>145</v>
      </c>
      <c r="D151" s="4">
        <v>9</v>
      </c>
      <c r="E151" s="15"/>
      <c r="F151" s="15"/>
      <c r="G151" s="17"/>
      <c r="H151" s="17"/>
      <c r="I151" s="17"/>
      <c r="J151" s="1">
        <v>188602</v>
      </c>
      <c r="K151" s="1">
        <v>25</v>
      </c>
    </row>
    <row r="152" spans="3:11" ht="15" customHeight="1" x14ac:dyDescent="0.25">
      <c r="C152" s="1">
        <v>146</v>
      </c>
      <c r="D152" s="4">
        <v>10</v>
      </c>
      <c r="E152" s="15"/>
      <c r="F152" s="15"/>
      <c r="G152" s="17"/>
      <c r="H152" s="17"/>
      <c r="I152" s="17"/>
      <c r="J152" s="1">
        <v>200421</v>
      </c>
      <c r="K152" s="1">
        <v>25</v>
      </c>
    </row>
    <row r="153" spans="3:11" ht="15" customHeight="1" x14ac:dyDescent="0.25">
      <c r="C153" s="1">
        <v>147</v>
      </c>
      <c r="D153" s="4">
        <v>11</v>
      </c>
      <c r="E153" s="15"/>
      <c r="F153" s="15"/>
      <c r="G153" s="17"/>
      <c r="H153" s="17"/>
      <c r="I153" s="17"/>
      <c r="J153" s="1">
        <v>208619</v>
      </c>
      <c r="K153" s="1">
        <v>25</v>
      </c>
    </row>
    <row r="154" spans="3:11" ht="15" customHeight="1" x14ac:dyDescent="0.25">
      <c r="C154" s="1">
        <v>148</v>
      </c>
      <c r="D154" s="4">
        <v>12</v>
      </c>
      <c r="E154" s="15"/>
      <c r="F154" s="15"/>
      <c r="G154" s="17"/>
      <c r="H154" s="17"/>
      <c r="I154" s="17"/>
      <c r="J154" s="1">
        <v>171614</v>
      </c>
      <c r="K154" s="1">
        <v>37.5</v>
      </c>
    </row>
    <row r="155" spans="3:11" ht="15" customHeight="1" x14ac:dyDescent="0.25">
      <c r="C155" s="1">
        <v>149</v>
      </c>
      <c r="D155" s="4">
        <v>13</v>
      </c>
      <c r="E155" s="15"/>
      <c r="F155" s="15"/>
      <c r="G155" s="17"/>
      <c r="H155" s="17"/>
      <c r="I155" s="17"/>
      <c r="J155" s="1">
        <v>162359</v>
      </c>
      <c r="K155" s="1">
        <v>37.5</v>
      </c>
    </row>
    <row r="156" spans="3:11" ht="15" customHeight="1" x14ac:dyDescent="0.25">
      <c r="C156" s="1">
        <v>150</v>
      </c>
      <c r="D156" s="4">
        <v>14</v>
      </c>
      <c r="E156" s="15"/>
      <c r="F156" s="15"/>
      <c r="G156" s="17"/>
      <c r="H156" s="17"/>
      <c r="I156" s="17"/>
      <c r="J156" s="1">
        <v>171617</v>
      </c>
      <c r="K156" s="1">
        <v>37.5</v>
      </c>
    </row>
    <row r="157" spans="3:11" ht="15" customHeight="1" x14ac:dyDescent="0.25">
      <c r="C157" s="1">
        <v>151</v>
      </c>
      <c r="D157" s="4">
        <v>15</v>
      </c>
      <c r="E157" s="15"/>
      <c r="F157" s="15"/>
      <c r="G157" s="17"/>
      <c r="H157" s="17"/>
      <c r="I157" s="17"/>
      <c r="J157" s="1">
        <v>162369</v>
      </c>
      <c r="K157" s="1">
        <v>37.5</v>
      </c>
    </row>
    <row r="158" spans="3:11" ht="15" customHeight="1" x14ac:dyDescent="0.25">
      <c r="C158" s="1">
        <v>152</v>
      </c>
      <c r="D158" s="4">
        <v>16</v>
      </c>
      <c r="E158" s="15"/>
      <c r="F158" s="15"/>
      <c r="G158" s="17"/>
      <c r="H158" s="17"/>
      <c r="I158" s="17"/>
      <c r="J158" s="1">
        <v>181687</v>
      </c>
      <c r="K158" s="1">
        <v>37.5</v>
      </c>
    </row>
    <row r="159" spans="3:11" ht="15" customHeight="1" x14ac:dyDescent="0.25">
      <c r="C159" s="1">
        <v>153</v>
      </c>
      <c r="D159" s="4">
        <v>17</v>
      </c>
      <c r="E159" s="15"/>
      <c r="F159" s="15"/>
      <c r="G159" s="17"/>
      <c r="H159" s="17"/>
      <c r="I159" s="17"/>
      <c r="J159" s="1">
        <v>162360</v>
      </c>
      <c r="K159" s="1">
        <v>37.5</v>
      </c>
    </row>
    <row r="160" spans="3:11" ht="15" customHeight="1" x14ac:dyDescent="0.25">
      <c r="C160" s="1">
        <v>154</v>
      </c>
      <c r="D160" s="4">
        <v>18</v>
      </c>
      <c r="E160" s="15"/>
      <c r="F160" s="15"/>
      <c r="G160" s="17"/>
      <c r="H160" s="17"/>
      <c r="I160" s="17"/>
      <c r="J160" s="1">
        <v>171616</v>
      </c>
      <c r="K160" s="1">
        <v>50</v>
      </c>
    </row>
    <row r="161" spans="3:17" ht="15" customHeight="1" x14ac:dyDescent="0.25">
      <c r="C161" s="1">
        <v>155</v>
      </c>
      <c r="D161" s="4">
        <v>19</v>
      </c>
      <c r="E161" s="15"/>
      <c r="F161" s="15"/>
      <c r="G161" s="17"/>
      <c r="H161" s="17"/>
      <c r="I161" s="17"/>
      <c r="J161" s="1">
        <v>171615</v>
      </c>
      <c r="K161" s="1">
        <v>50</v>
      </c>
    </row>
    <row r="162" spans="3:17" ht="15" customHeight="1" x14ac:dyDescent="0.25">
      <c r="C162" s="1">
        <v>156</v>
      </c>
      <c r="D162" s="4">
        <v>20</v>
      </c>
      <c r="E162" s="15"/>
      <c r="F162" s="15"/>
      <c r="G162" s="17"/>
      <c r="H162" s="17"/>
      <c r="I162" s="17"/>
      <c r="J162" s="1">
        <v>162374</v>
      </c>
      <c r="K162" s="1">
        <v>50</v>
      </c>
    </row>
    <row r="163" spans="3:17" ht="15" customHeight="1" x14ac:dyDescent="0.25">
      <c r="C163" s="1">
        <v>157</v>
      </c>
      <c r="D163" s="4">
        <v>21</v>
      </c>
      <c r="E163" s="15"/>
      <c r="F163" s="15"/>
      <c r="G163" s="17"/>
      <c r="H163" s="17"/>
      <c r="I163" s="17"/>
      <c r="J163" s="1">
        <v>171613</v>
      </c>
      <c r="K163" s="1">
        <v>50</v>
      </c>
    </row>
    <row r="164" spans="3:17" ht="15" customHeight="1" x14ac:dyDescent="0.25">
      <c r="C164" s="1">
        <v>158</v>
      </c>
      <c r="D164" s="4">
        <v>22</v>
      </c>
      <c r="E164" s="15"/>
      <c r="F164" s="15"/>
      <c r="G164" s="17"/>
      <c r="H164" s="17"/>
      <c r="I164" s="17"/>
      <c r="J164" s="1">
        <v>162358</v>
      </c>
      <c r="K164" s="1">
        <v>75</v>
      </c>
    </row>
    <row r="165" spans="3:17" ht="15" customHeight="1" x14ac:dyDescent="0.25">
      <c r="C165" s="1">
        <v>159</v>
      </c>
      <c r="D165" s="4">
        <v>23</v>
      </c>
      <c r="E165" s="16"/>
      <c r="F165" s="16"/>
      <c r="G165" s="17"/>
      <c r="H165" s="17"/>
      <c r="I165" s="17"/>
      <c r="J165" s="1">
        <v>220445</v>
      </c>
      <c r="K165" s="1">
        <v>75</v>
      </c>
    </row>
    <row r="166" spans="3:17" ht="15" customHeight="1" x14ac:dyDescent="0.25">
      <c r="C166" s="1">
        <v>160</v>
      </c>
      <c r="D166" s="4">
        <v>1</v>
      </c>
      <c r="E166" s="14">
        <v>16</v>
      </c>
      <c r="F166" s="14">
        <v>12</v>
      </c>
      <c r="G166" s="14">
        <f>SUM(K166:K177)</f>
        <v>552.5</v>
      </c>
      <c r="H166" s="14">
        <v>39</v>
      </c>
      <c r="I166" s="14" t="s">
        <v>25</v>
      </c>
      <c r="J166" s="1">
        <v>128478</v>
      </c>
      <c r="K166" s="1">
        <v>15</v>
      </c>
    </row>
    <row r="167" spans="3:17" ht="15" customHeight="1" x14ac:dyDescent="0.25">
      <c r="C167" s="1">
        <v>161</v>
      </c>
      <c r="D167" s="4">
        <v>2</v>
      </c>
      <c r="E167" s="15"/>
      <c r="F167" s="15"/>
      <c r="G167" s="15"/>
      <c r="H167" s="15"/>
      <c r="I167" s="15"/>
      <c r="J167" s="1">
        <v>171606</v>
      </c>
      <c r="K167" s="1">
        <v>25</v>
      </c>
    </row>
    <row r="168" spans="3:17" ht="15" customHeight="1" x14ac:dyDescent="0.25">
      <c r="C168" s="1">
        <v>162</v>
      </c>
      <c r="D168" s="4">
        <v>3</v>
      </c>
      <c r="E168" s="15"/>
      <c r="F168" s="15"/>
      <c r="G168" s="15"/>
      <c r="H168" s="15"/>
      <c r="I168" s="15"/>
      <c r="J168" s="1">
        <v>162367</v>
      </c>
      <c r="K168" s="1">
        <v>25</v>
      </c>
    </row>
    <row r="169" spans="3:17" ht="15" customHeight="1" x14ac:dyDescent="0.25">
      <c r="C169" s="1">
        <v>163</v>
      </c>
      <c r="D169" s="4">
        <v>4</v>
      </c>
      <c r="E169" s="15"/>
      <c r="F169" s="15"/>
      <c r="G169" s="15"/>
      <c r="H169" s="15"/>
      <c r="I169" s="15"/>
      <c r="J169" s="1">
        <v>162365</v>
      </c>
      <c r="K169" s="1">
        <v>25</v>
      </c>
    </row>
    <row r="170" spans="3:17" ht="15" customHeight="1" x14ac:dyDescent="0.25">
      <c r="C170" s="1">
        <v>164</v>
      </c>
      <c r="D170" s="4">
        <v>5</v>
      </c>
      <c r="E170" s="15"/>
      <c r="F170" s="15"/>
      <c r="G170" s="15"/>
      <c r="H170" s="15"/>
      <c r="I170" s="15"/>
      <c r="J170" s="1">
        <v>162366</v>
      </c>
      <c r="K170" s="1">
        <v>37.5</v>
      </c>
    </row>
    <row r="171" spans="3:17" ht="15" customHeight="1" x14ac:dyDescent="0.25">
      <c r="C171" s="1">
        <v>165</v>
      </c>
      <c r="D171" s="4">
        <v>6</v>
      </c>
      <c r="E171" s="15"/>
      <c r="F171" s="15"/>
      <c r="G171" s="15"/>
      <c r="H171" s="15"/>
      <c r="I171" s="15"/>
      <c r="J171" s="1">
        <v>171608</v>
      </c>
      <c r="K171" s="1">
        <v>50</v>
      </c>
    </row>
    <row r="172" spans="3:17" ht="15" customHeight="1" x14ac:dyDescent="0.25">
      <c r="C172" s="1">
        <v>166</v>
      </c>
      <c r="D172" s="4">
        <v>7</v>
      </c>
      <c r="E172" s="15"/>
      <c r="F172" s="15"/>
      <c r="G172" s="15"/>
      <c r="H172" s="15"/>
      <c r="I172" s="15"/>
      <c r="J172" s="1">
        <v>172735</v>
      </c>
      <c r="K172" s="1">
        <v>50</v>
      </c>
    </row>
    <row r="173" spans="3:17" ht="15" customHeight="1" x14ac:dyDescent="0.25">
      <c r="C173" s="1">
        <v>167</v>
      </c>
      <c r="D173" s="4">
        <v>8</v>
      </c>
      <c r="E173" s="15"/>
      <c r="F173" s="15"/>
      <c r="G173" s="15"/>
      <c r="H173" s="15"/>
      <c r="I173" s="15"/>
      <c r="J173" s="1">
        <v>164856</v>
      </c>
      <c r="K173" s="1">
        <v>50</v>
      </c>
      <c r="L173" s="7"/>
      <c r="M173" s="7"/>
      <c r="O173" s="7"/>
      <c r="P173" s="7"/>
      <c r="Q173" s="7"/>
    </row>
    <row r="174" spans="3:17" ht="15" customHeight="1" x14ac:dyDescent="0.25">
      <c r="C174" s="1">
        <v>168</v>
      </c>
      <c r="D174" s="4">
        <v>9</v>
      </c>
      <c r="E174" s="15"/>
      <c r="F174" s="15"/>
      <c r="G174" s="15"/>
      <c r="H174" s="15"/>
      <c r="I174" s="15"/>
      <c r="J174" s="1">
        <v>130693</v>
      </c>
      <c r="K174" s="1">
        <v>50</v>
      </c>
      <c r="L174" s="7"/>
      <c r="M174" s="7"/>
      <c r="O174" s="7"/>
      <c r="P174" s="7"/>
      <c r="Q174" s="7"/>
    </row>
    <row r="175" spans="3:17" ht="15" customHeight="1" x14ac:dyDescent="0.25">
      <c r="C175" s="1">
        <v>169</v>
      </c>
      <c r="D175" s="4">
        <v>10</v>
      </c>
      <c r="E175" s="15"/>
      <c r="F175" s="15"/>
      <c r="G175" s="15"/>
      <c r="H175" s="15"/>
      <c r="I175" s="15"/>
      <c r="J175" s="1">
        <v>171607</v>
      </c>
      <c r="K175" s="1">
        <v>75</v>
      </c>
      <c r="L175" s="7"/>
      <c r="M175" s="7"/>
      <c r="O175" s="7"/>
      <c r="P175" s="7"/>
      <c r="Q175" s="7"/>
    </row>
    <row r="176" spans="3:17" ht="15" customHeight="1" x14ac:dyDescent="0.25">
      <c r="C176" s="1">
        <v>170</v>
      </c>
      <c r="D176" s="4">
        <v>11</v>
      </c>
      <c r="E176" s="15"/>
      <c r="F176" s="15"/>
      <c r="G176" s="15"/>
      <c r="H176" s="15"/>
      <c r="I176" s="15"/>
      <c r="J176" s="1">
        <v>171605</v>
      </c>
      <c r="K176" s="1">
        <v>75</v>
      </c>
      <c r="L176" s="7"/>
      <c r="M176" s="7"/>
      <c r="O176" s="7"/>
      <c r="P176" s="7"/>
      <c r="Q176" s="7"/>
    </row>
    <row r="177" spans="3:17" ht="15" customHeight="1" x14ac:dyDescent="0.25">
      <c r="C177" s="1">
        <v>171</v>
      </c>
      <c r="D177" s="4">
        <v>12</v>
      </c>
      <c r="E177" s="16"/>
      <c r="F177" s="16"/>
      <c r="G177" s="16"/>
      <c r="H177" s="16"/>
      <c r="I177" s="16"/>
      <c r="J177" s="1">
        <v>162368</v>
      </c>
      <c r="K177" s="1">
        <v>75</v>
      </c>
      <c r="L177" s="7"/>
      <c r="M177" s="7"/>
      <c r="O177" s="7"/>
      <c r="P177" s="7"/>
      <c r="Q177" s="7"/>
    </row>
    <row r="178" spans="3:17" ht="15" customHeight="1" x14ac:dyDescent="0.25">
      <c r="C178" s="1">
        <v>172</v>
      </c>
      <c r="D178" s="4">
        <v>1</v>
      </c>
      <c r="E178" s="14">
        <v>17</v>
      </c>
      <c r="F178" s="19">
        <v>14</v>
      </c>
      <c r="G178" s="14">
        <f>SUM(K178:K191)</f>
        <v>2162.5</v>
      </c>
      <c r="H178" s="14">
        <v>40</v>
      </c>
      <c r="I178" s="14" t="s">
        <v>26</v>
      </c>
      <c r="J178" s="5">
        <v>165607</v>
      </c>
      <c r="K178" s="5">
        <v>1000</v>
      </c>
      <c r="L178" s="6"/>
      <c r="M178" s="6"/>
      <c r="O178" s="7"/>
      <c r="P178" s="7"/>
      <c r="Q178" s="7"/>
    </row>
    <row r="179" spans="3:17" ht="15" customHeight="1" x14ac:dyDescent="0.25">
      <c r="C179" s="1">
        <v>173</v>
      </c>
      <c r="D179" s="4">
        <v>2</v>
      </c>
      <c r="E179" s="15"/>
      <c r="F179" s="20"/>
      <c r="G179" s="15"/>
      <c r="H179" s="15"/>
      <c r="I179" s="15"/>
      <c r="J179" s="5">
        <v>162363</v>
      </c>
      <c r="K179" s="5">
        <v>112.5</v>
      </c>
      <c r="L179" s="7"/>
      <c r="M179" s="7"/>
      <c r="O179" s="7"/>
      <c r="P179" s="7"/>
      <c r="Q179" s="7"/>
    </row>
    <row r="180" spans="3:17" ht="15" customHeight="1" x14ac:dyDescent="0.25">
      <c r="C180" s="1">
        <v>174</v>
      </c>
      <c r="D180" s="4">
        <v>3</v>
      </c>
      <c r="E180" s="15"/>
      <c r="F180" s="20"/>
      <c r="G180" s="15"/>
      <c r="H180" s="15"/>
      <c r="I180" s="15"/>
      <c r="J180" s="5">
        <v>226887</v>
      </c>
      <c r="K180" s="5">
        <v>112.5</v>
      </c>
      <c r="L180" s="7"/>
      <c r="M180" s="7"/>
      <c r="O180" s="7"/>
      <c r="P180" s="7"/>
      <c r="Q180" s="7"/>
    </row>
    <row r="181" spans="3:17" ht="15" customHeight="1" x14ac:dyDescent="0.25">
      <c r="C181" s="1">
        <v>175</v>
      </c>
      <c r="D181" s="4">
        <v>4</v>
      </c>
      <c r="E181" s="15"/>
      <c r="F181" s="20"/>
      <c r="G181" s="15"/>
      <c r="H181" s="15"/>
      <c r="I181" s="15"/>
      <c r="J181" s="5">
        <v>171603</v>
      </c>
      <c r="K181" s="5">
        <v>225</v>
      </c>
      <c r="L181" s="7"/>
      <c r="M181" s="7"/>
      <c r="O181" s="7"/>
      <c r="P181" s="7"/>
      <c r="Q181" s="7"/>
    </row>
    <row r="182" spans="3:17" ht="15" customHeight="1" x14ac:dyDescent="0.25">
      <c r="C182" s="1">
        <v>176</v>
      </c>
      <c r="D182" s="4">
        <v>5</v>
      </c>
      <c r="E182" s="15"/>
      <c r="F182" s="20"/>
      <c r="G182" s="15"/>
      <c r="H182" s="15"/>
      <c r="I182" s="15"/>
      <c r="J182" s="5">
        <v>161159</v>
      </c>
      <c r="K182" s="5">
        <v>300</v>
      </c>
      <c r="L182" s="7"/>
      <c r="M182" s="7"/>
      <c r="O182" s="7"/>
      <c r="P182" s="7"/>
      <c r="Q182" s="7"/>
    </row>
    <row r="183" spans="3:17" ht="15" customHeight="1" x14ac:dyDescent="0.25">
      <c r="C183" s="1">
        <v>177</v>
      </c>
      <c r="D183" s="4">
        <v>6</v>
      </c>
      <c r="E183" s="15"/>
      <c r="F183" s="20"/>
      <c r="G183" s="15"/>
      <c r="H183" s="15"/>
      <c r="I183" s="15"/>
      <c r="J183" s="5">
        <v>130689</v>
      </c>
      <c r="K183" s="5">
        <v>37.5</v>
      </c>
      <c r="L183" s="7"/>
      <c r="M183" s="7"/>
      <c r="O183" s="7"/>
      <c r="P183" s="7"/>
      <c r="Q183" s="7"/>
    </row>
    <row r="184" spans="3:17" ht="15" customHeight="1" x14ac:dyDescent="0.25">
      <c r="C184" s="1">
        <v>178</v>
      </c>
      <c r="D184" s="4">
        <v>7</v>
      </c>
      <c r="E184" s="15"/>
      <c r="F184" s="20"/>
      <c r="G184" s="15"/>
      <c r="H184" s="15"/>
      <c r="I184" s="15"/>
      <c r="J184" s="5">
        <v>133435</v>
      </c>
      <c r="K184" s="5">
        <v>37.5</v>
      </c>
      <c r="L184" s="7"/>
      <c r="M184" s="7"/>
      <c r="O184" s="7"/>
      <c r="P184" s="7"/>
      <c r="Q184" s="7"/>
    </row>
    <row r="185" spans="3:17" ht="15" customHeight="1" x14ac:dyDescent="0.25">
      <c r="C185" s="1">
        <v>179</v>
      </c>
      <c r="D185" s="4">
        <v>8</v>
      </c>
      <c r="E185" s="15"/>
      <c r="F185" s="20"/>
      <c r="G185" s="15"/>
      <c r="H185" s="15"/>
      <c r="I185" s="15"/>
      <c r="J185" s="5">
        <v>160529</v>
      </c>
      <c r="K185" s="5">
        <v>37.5</v>
      </c>
      <c r="L185" s="7"/>
      <c r="M185" s="7"/>
      <c r="O185" s="7"/>
      <c r="P185" s="7"/>
      <c r="Q185" s="7"/>
    </row>
    <row r="186" spans="3:17" ht="15" customHeight="1" x14ac:dyDescent="0.25">
      <c r="C186" s="1">
        <v>180</v>
      </c>
      <c r="D186" s="4">
        <v>9</v>
      </c>
      <c r="E186" s="15"/>
      <c r="F186" s="20"/>
      <c r="G186" s="15"/>
      <c r="H186" s="15"/>
      <c r="I186" s="15"/>
      <c r="J186" s="5">
        <v>171604</v>
      </c>
      <c r="K186" s="5">
        <v>37.5</v>
      </c>
      <c r="L186" s="7"/>
      <c r="M186" s="7"/>
      <c r="O186" s="7"/>
      <c r="P186" s="7"/>
      <c r="Q186" s="7"/>
    </row>
    <row r="187" spans="3:17" ht="15" customHeight="1" x14ac:dyDescent="0.25">
      <c r="C187" s="1">
        <v>181</v>
      </c>
      <c r="D187" s="4">
        <v>10</v>
      </c>
      <c r="E187" s="15"/>
      <c r="F187" s="20"/>
      <c r="G187" s="15"/>
      <c r="H187" s="15"/>
      <c r="I187" s="15"/>
      <c r="J187" s="5">
        <v>215694</v>
      </c>
      <c r="K187" s="5">
        <v>37.5</v>
      </c>
      <c r="L187" s="7"/>
      <c r="M187" s="7"/>
      <c r="O187" s="7"/>
      <c r="P187" s="7"/>
      <c r="Q187" s="7"/>
    </row>
    <row r="188" spans="3:17" ht="15" customHeight="1" x14ac:dyDescent="0.25">
      <c r="C188" s="1">
        <v>182</v>
      </c>
      <c r="D188" s="4">
        <v>11</v>
      </c>
      <c r="E188" s="15"/>
      <c r="F188" s="20"/>
      <c r="G188" s="15"/>
      <c r="H188" s="15"/>
      <c r="I188" s="15"/>
      <c r="J188" s="4">
        <v>130691</v>
      </c>
      <c r="K188" s="4">
        <v>50</v>
      </c>
      <c r="L188" s="7"/>
      <c r="M188" s="7"/>
      <c r="O188" s="7"/>
      <c r="P188" s="7"/>
      <c r="Q188" s="7"/>
    </row>
    <row r="189" spans="3:17" ht="15" customHeight="1" x14ac:dyDescent="0.25">
      <c r="C189" s="1">
        <v>183</v>
      </c>
      <c r="D189" s="4">
        <v>12</v>
      </c>
      <c r="E189" s="15"/>
      <c r="F189" s="20"/>
      <c r="G189" s="15"/>
      <c r="H189" s="15"/>
      <c r="I189" s="15"/>
      <c r="J189" s="4">
        <v>130692</v>
      </c>
      <c r="K189" s="4">
        <v>50</v>
      </c>
      <c r="L189" s="7"/>
      <c r="M189" s="7"/>
      <c r="O189" s="7"/>
      <c r="P189" s="7"/>
      <c r="Q189" s="7"/>
    </row>
    <row r="190" spans="3:17" ht="15" customHeight="1" x14ac:dyDescent="0.25">
      <c r="C190" s="1">
        <v>184</v>
      </c>
      <c r="D190" s="4">
        <v>13</v>
      </c>
      <c r="E190" s="15"/>
      <c r="F190" s="20"/>
      <c r="G190" s="15"/>
      <c r="H190" s="15"/>
      <c r="I190" s="15"/>
      <c r="J190" s="4">
        <v>133471</v>
      </c>
      <c r="K190" s="4">
        <v>50</v>
      </c>
      <c r="L190" s="7"/>
      <c r="M190" s="7"/>
      <c r="O190" s="7"/>
      <c r="P190" s="7"/>
      <c r="Q190" s="7"/>
    </row>
    <row r="191" spans="3:17" ht="15" customHeight="1" x14ac:dyDescent="0.25">
      <c r="C191" s="1">
        <v>185</v>
      </c>
      <c r="D191" s="4">
        <v>14</v>
      </c>
      <c r="E191" s="16"/>
      <c r="F191" s="21"/>
      <c r="G191" s="16"/>
      <c r="H191" s="16"/>
      <c r="I191" s="16"/>
      <c r="J191" s="4">
        <v>215693</v>
      </c>
      <c r="K191" s="4">
        <v>75</v>
      </c>
      <c r="L191" s="7"/>
      <c r="M191" s="7"/>
      <c r="O191" s="7"/>
      <c r="P191" s="7"/>
      <c r="Q191" s="7"/>
    </row>
    <row r="192" spans="3:17" ht="15" customHeight="1" x14ac:dyDescent="0.25">
      <c r="C192" s="1">
        <v>186</v>
      </c>
      <c r="D192" s="4">
        <v>1</v>
      </c>
      <c r="E192" s="14">
        <v>18</v>
      </c>
      <c r="F192" s="14">
        <v>14</v>
      </c>
      <c r="G192" s="14">
        <f>SUM(K192:K205)</f>
        <v>1737.5</v>
      </c>
      <c r="H192" s="14">
        <v>42</v>
      </c>
      <c r="I192" s="14" t="s">
        <v>29</v>
      </c>
      <c r="J192" s="1">
        <v>153401</v>
      </c>
      <c r="K192" s="1">
        <v>150</v>
      </c>
      <c r="L192" s="7"/>
      <c r="M192" s="7"/>
      <c r="O192" s="7"/>
      <c r="P192" s="7"/>
      <c r="Q192" s="7"/>
    </row>
    <row r="193" spans="3:17" ht="15" customHeight="1" x14ac:dyDescent="0.25">
      <c r="C193" s="1">
        <v>187</v>
      </c>
      <c r="D193" s="4">
        <v>2</v>
      </c>
      <c r="E193" s="15"/>
      <c r="F193" s="15"/>
      <c r="G193" s="15"/>
      <c r="H193" s="15"/>
      <c r="I193" s="15"/>
      <c r="J193" s="1">
        <v>153400</v>
      </c>
      <c r="K193" s="1">
        <v>150</v>
      </c>
      <c r="L193" s="7"/>
      <c r="M193" s="7"/>
      <c r="O193" s="7"/>
      <c r="P193" s="7"/>
      <c r="Q193" s="7"/>
    </row>
    <row r="194" spans="3:17" ht="15" customHeight="1" x14ac:dyDescent="0.25">
      <c r="C194" s="1">
        <v>188</v>
      </c>
      <c r="D194" s="4">
        <v>3</v>
      </c>
      <c r="E194" s="15"/>
      <c r="F194" s="15"/>
      <c r="G194" s="15"/>
      <c r="H194" s="15"/>
      <c r="I194" s="15"/>
      <c r="J194" s="1">
        <v>220759</v>
      </c>
      <c r="K194" s="1">
        <v>150</v>
      </c>
      <c r="L194" s="7"/>
      <c r="M194" s="7"/>
      <c r="O194" s="7"/>
      <c r="P194" s="7"/>
      <c r="Q194" s="7"/>
    </row>
    <row r="195" spans="3:17" ht="15" customHeight="1" x14ac:dyDescent="0.25">
      <c r="C195" s="1">
        <v>189</v>
      </c>
      <c r="D195" s="4">
        <v>4</v>
      </c>
      <c r="E195" s="15"/>
      <c r="F195" s="15"/>
      <c r="G195" s="15"/>
      <c r="H195" s="15"/>
      <c r="I195" s="15"/>
      <c r="J195" s="1">
        <v>212359</v>
      </c>
      <c r="K195" s="1">
        <v>25</v>
      </c>
      <c r="L195" s="7"/>
      <c r="M195" s="7"/>
      <c r="O195" s="7"/>
      <c r="P195" s="7"/>
      <c r="Q195" s="7"/>
    </row>
    <row r="196" spans="3:17" ht="15" customHeight="1" x14ac:dyDescent="0.25">
      <c r="C196" s="1">
        <v>190</v>
      </c>
      <c r="D196" s="4">
        <v>5</v>
      </c>
      <c r="E196" s="15"/>
      <c r="F196" s="15"/>
      <c r="G196" s="15"/>
      <c r="H196" s="15"/>
      <c r="I196" s="15"/>
      <c r="J196" s="1">
        <v>106204</v>
      </c>
      <c r="K196" s="1">
        <v>37.5</v>
      </c>
      <c r="L196" s="7"/>
      <c r="M196" s="7"/>
      <c r="O196" s="7"/>
      <c r="P196" s="7"/>
      <c r="Q196" s="7"/>
    </row>
    <row r="197" spans="3:17" ht="15" customHeight="1" x14ac:dyDescent="0.25">
      <c r="C197" s="1">
        <v>191</v>
      </c>
      <c r="D197" s="4">
        <v>6</v>
      </c>
      <c r="E197" s="15"/>
      <c r="F197" s="15"/>
      <c r="G197" s="15"/>
      <c r="H197" s="15"/>
      <c r="I197" s="15"/>
      <c r="J197" s="1">
        <v>215699</v>
      </c>
      <c r="K197" s="1">
        <v>37.5</v>
      </c>
      <c r="L197" s="7"/>
      <c r="M197" s="7"/>
      <c r="O197" s="7"/>
      <c r="P197" s="7"/>
      <c r="Q197" s="7"/>
    </row>
    <row r="198" spans="3:17" ht="15" customHeight="1" x14ac:dyDescent="0.25">
      <c r="C198" s="1">
        <v>192</v>
      </c>
      <c r="D198" s="4">
        <v>7</v>
      </c>
      <c r="E198" s="15"/>
      <c r="F198" s="15"/>
      <c r="G198" s="15"/>
      <c r="H198" s="15"/>
      <c r="I198" s="15"/>
      <c r="J198" s="1">
        <v>206636</v>
      </c>
      <c r="K198" s="1">
        <v>37.5</v>
      </c>
      <c r="L198" s="7"/>
      <c r="M198" s="7"/>
      <c r="O198" s="7"/>
      <c r="P198" s="7"/>
      <c r="Q198" s="7"/>
    </row>
    <row r="199" spans="3:17" ht="15" customHeight="1" x14ac:dyDescent="0.25">
      <c r="C199" s="1">
        <v>193</v>
      </c>
      <c r="D199" s="4">
        <v>8</v>
      </c>
      <c r="E199" s="15"/>
      <c r="F199" s="15"/>
      <c r="G199" s="15"/>
      <c r="H199" s="15"/>
      <c r="I199" s="15"/>
      <c r="J199" s="1">
        <v>212961</v>
      </c>
      <c r="K199" s="1">
        <v>50</v>
      </c>
      <c r="L199" s="7"/>
      <c r="M199" s="7"/>
      <c r="O199" s="7"/>
      <c r="P199" s="7"/>
      <c r="Q199" s="7"/>
    </row>
    <row r="200" spans="3:17" ht="15" customHeight="1" x14ac:dyDescent="0.25">
      <c r="C200" s="1">
        <v>194</v>
      </c>
      <c r="D200" s="4">
        <v>9</v>
      </c>
      <c r="E200" s="15"/>
      <c r="F200" s="15"/>
      <c r="G200" s="15"/>
      <c r="H200" s="15"/>
      <c r="I200" s="15"/>
      <c r="J200" s="1">
        <v>153708</v>
      </c>
      <c r="K200" s="1">
        <v>50</v>
      </c>
      <c r="L200" s="7"/>
      <c r="M200" s="7"/>
      <c r="O200" s="7"/>
      <c r="P200" s="7"/>
      <c r="Q200" s="7"/>
    </row>
    <row r="201" spans="3:17" ht="15" customHeight="1" x14ac:dyDescent="0.25">
      <c r="C201" s="1">
        <v>195</v>
      </c>
      <c r="D201" s="4">
        <v>10</v>
      </c>
      <c r="E201" s="15"/>
      <c r="F201" s="15"/>
      <c r="G201" s="15"/>
      <c r="H201" s="15"/>
      <c r="I201" s="15"/>
      <c r="J201" s="1">
        <v>171646</v>
      </c>
      <c r="K201" s="1">
        <v>75</v>
      </c>
      <c r="L201" s="7"/>
      <c r="M201" s="7"/>
      <c r="O201" s="7"/>
      <c r="P201" s="7"/>
      <c r="Q201" s="7"/>
    </row>
    <row r="202" spans="3:17" ht="15" customHeight="1" x14ac:dyDescent="0.25">
      <c r="C202" s="1">
        <v>196</v>
      </c>
      <c r="D202" s="4">
        <v>11</v>
      </c>
      <c r="E202" s="15"/>
      <c r="F202" s="15"/>
      <c r="G202" s="15"/>
      <c r="H202" s="15"/>
      <c r="I202" s="15"/>
      <c r="J202" s="1">
        <v>172733</v>
      </c>
      <c r="K202" s="1">
        <v>75</v>
      </c>
      <c r="L202" s="7"/>
      <c r="M202" s="7"/>
      <c r="O202" s="7"/>
      <c r="P202" s="7"/>
      <c r="Q202" s="7"/>
    </row>
    <row r="203" spans="3:17" ht="15" customHeight="1" x14ac:dyDescent="0.25">
      <c r="C203" s="1">
        <v>197</v>
      </c>
      <c r="D203" s="4">
        <v>12</v>
      </c>
      <c r="E203" s="15"/>
      <c r="F203" s="15"/>
      <c r="G203" s="15"/>
      <c r="H203" s="15"/>
      <c r="I203" s="15"/>
      <c r="J203" s="1">
        <v>206137</v>
      </c>
      <c r="K203" s="1">
        <v>75</v>
      </c>
      <c r="L203" s="7"/>
      <c r="M203" s="7"/>
      <c r="O203" s="7"/>
      <c r="P203" s="7"/>
      <c r="Q203" s="7"/>
    </row>
    <row r="204" spans="3:17" ht="15" customHeight="1" x14ac:dyDescent="0.25">
      <c r="C204" s="1">
        <v>198</v>
      </c>
      <c r="D204" s="4">
        <v>13</v>
      </c>
      <c r="E204" s="15"/>
      <c r="F204" s="15"/>
      <c r="G204" s="15"/>
      <c r="H204" s="15"/>
      <c r="I204" s="15"/>
      <c r="J204" s="1">
        <v>209793</v>
      </c>
      <c r="K204" s="1">
        <v>75</v>
      </c>
      <c r="L204" s="7"/>
      <c r="M204" s="7"/>
      <c r="O204" s="7"/>
      <c r="P204" s="7"/>
      <c r="Q204" s="7"/>
    </row>
    <row r="205" spans="3:17" ht="15" customHeight="1" x14ac:dyDescent="0.25">
      <c r="C205" s="1">
        <v>199</v>
      </c>
      <c r="D205" s="4">
        <v>14</v>
      </c>
      <c r="E205" s="16"/>
      <c r="F205" s="16"/>
      <c r="G205" s="16"/>
      <c r="H205" s="16"/>
      <c r="I205" s="16"/>
      <c r="J205" s="1">
        <v>164844</v>
      </c>
      <c r="K205" s="1">
        <v>750</v>
      </c>
      <c r="L205" s="7"/>
      <c r="M205" s="7"/>
      <c r="O205" s="7"/>
      <c r="P205" s="7"/>
      <c r="Q205" s="7"/>
    </row>
    <row r="206" spans="3:17" ht="15" customHeight="1" x14ac:dyDescent="0.25">
      <c r="C206" s="1">
        <v>200</v>
      </c>
      <c r="D206" s="4">
        <v>1</v>
      </c>
      <c r="E206" s="14">
        <v>19</v>
      </c>
      <c r="F206" s="14">
        <v>7</v>
      </c>
      <c r="G206" s="14">
        <f>SUM(K206:K212)</f>
        <v>475</v>
      </c>
      <c r="H206" s="14">
        <v>44</v>
      </c>
      <c r="I206" s="14" t="s">
        <v>30</v>
      </c>
      <c r="J206" s="1">
        <v>152199</v>
      </c>
      <c r="K206" s="1">
        <v>150</v>
      </c>
      <c r="L206" s="7"/>
      <c r="M206" s="7"/>
      <c r="O206" s="7"/>
      <c r="P206" s="7"/>
      <c r="Q206" s="7"/>
    </row>
    <row r="207" spans="3:17" ht="15" customHeight="1" x14ac:dyDescent="0.25">
      <c r="C207" s="1">
        <v>201</v>
      </c>
      <c r="D207" s="4">
        <v>2</v>
      </c>
      <c r="E207" s="15"/>
      <c r="F207" s="15"/>
      <c r="G207" s="15"/>
      <c r="H207" s="15"/>
      <c r="I207" s="15"/>
      <c r="J207" s="1">
        <v>152198</v>
      </c>
      <c r="K207" s="1">
        <v>150</v>
      </c>
      <c r="L207" s="7"/>
      <c r="M207" s="7"/>
      <c r="O207" s="7"/>
      <c r="P207" s="7"/>
      <c r="Q207" s="7"/>
    </row>
    <row r="208" spans="3:17" ht="15" customHeight="1" x14ac:dyDescent="0.25">
      <c r="C208" s="1">
        <v>202</v>
      </c>
      <c r="D208" s="4">
        <v>3</v>
      </c>
      <c r="E208" s="15"/>
      <c r="F208" s="15"/>
      <c r="G208" s="15"/>
      <c r="H208" s="15"/>
      <c r="I208" s="15"/>
      <c r="J208" s="1">
        <v>212351</v>
      </c>
      <c r="K208" s="1">
        <v>25</v>
      </c>
      <c r="L208" s="7"/>
      <c r="M208" s="7"/>
      <c r="O208" s="7"/>
      <c r="P208" s="7"/>
      <c r="Q208" s="7"/>
    </row>
    <row r="209" spans="3:17" ht="15" customHeight="1" x14ac:dyDescent="0.25">
      <c r="C209" s="1">
        <v>203</v>
      </c>
      <c r="D209" s="4">
        <v>4</v>
      </c>
      <c r="E209" s="15"/>
      <c r="F209" s="15"/>
      <c r="G209" s="15"/>
      <c r="H209" s="15"/>
      <c r="I209" s="15"/>
      <c r="J209" s="1">
        <v>164376</v>
      </c>
      <c r="K209" s="1">
        <v>25</v>
      </c>
      <c r="L209" s="7"/>
      <c r="M209" s="7"/>
      <c r="O209" s="7"/>
      <c r="P209" s="7"/>
      <c r="Q209" s="7"/>
    </row>
    <row r="210" spans="3:17" ht="15" customHeight="1" x14ac:dyDescent="0.25">
      <c r="C210" s="1">
        <v>204</v>
      </c>
      <c r="D210" s="4">
        <v>5</v>
      </c>
      <c r="E210" s="15"/>
      <c r="F210" s="15"/>
      <c r="G210" s="15"/>
      <c r="H210" s="15"/>
      <c r="I210" s="15"/>
      <c r="J210" s="1">
        <v>164102</v>
      </c>
      <c r="K210" s="1">
        <v>25</v>
      </c>
      <c r="L210" s="7"/>
      <c r="M210" s="7"/>
      <c r="O210" s="7"/>
      <c r="P210" s="7"/>
      <c r="Q210" s="7"/>
    </row>
    <row r="211" spans="3:17" ht="15" customHeight="1" x14ac:dyDescent="0.25">
      <c r="C211" s="1">
        <v>205</v>
      </c>
      <c r="D211" s="4">
        <v>6</v>
      </c>
      <c r="E211" s="15"/>
      <c r="F211" s="15"/>
      <c r="G211" s="15"/>
      <c r="H211" s="15"/>
      <c r="I211" s="15"/>
      <c r="J211" s="1">
        <v>202787</v>
      </c>
      <c r="K211" s="1">
        <v>25</v>
      </c>
      <c r="L211" s="7"/>
      <c r="M211" s="7"/>
      <c r="O211" s="7"/>
      <c r="P211" s="7"/>
      <c r="Q211" s="7"/>
    </row>
    <row r="212" spans="3:17" ht="15" customHeight="1" x14ac:dyDescent="0.25">
      <c r="C212" s="1">
        <v>206</v>
      </c>
      <c r="D212" s="4">
        <v>7</v>
      </c>
      <c r="E212" s="16"/>
      <c r="F212" s="16"/>
      <c r="G212" s="16"/>
      <c r="H212" s="16"/>
      <c r="I212" s="16"/>
      <c r="J212" s="1">
        <v>162373</v>
      </c>
      <c r="K212" s="1">
        <v>75</v>
      </c>
      <c r="L212" s="7"/>
      <c r="M212" s="7"/>
      <c r="O212" s="7"/>
      <c r="P212" s="7"/>
      <c r="Q212" s="7"/>
    </row>
    <row r="213" spans="3:17" ht="15" customHeight="1" x14ac:dyDescent="0.25">
      <c r="C213" s="1">
        <v>207</v>
      </c>
      <c r="D213" s="4">
        <v>1</v>
      </c>
      <c r="E213" s="14">
        <v>20</v>
      </c>
      <c r="F213" s="14">
        <v>4</v>
      </c>
      <c r="G213" s="14">
        <f>SUM(K213:K216)</f>
        <v>275</v>
      </c>
      <c r="H213" s="14">
        <v>46</v>
      </c>
      <c r="I213" s="14" t="s">
        <v>31</v>
      </c>
      <c r="J213" s="1">
        <v>164101</v>
      </c>
      <c r="K213" s="1">
        <v>50</v>
      </c>
      <c r="L213" s="7"/>
      <c r="M213" s="7"/>
      <c r="O213" s="7"/>
      <c r="P213" s="7"/>
      <c r="Q213" s="7"/>
    </row>
    <row r="214" spans="3:17" ht="15" customHeight="1" x14ac:dyDescent="0.25">
      <c r="C214" s="1">
        <v>208</v>
      </c>
      <c r="D214" s="4">
        <v>2</v>
      </c>
      <c r="E214" s="15"/>
      <c r="F214" s="15"/>
      <c r="G214" s="15"/>
      <c r="H214" s="15"/>
      <c r="I214" s="15"/>
      <c r="J214" s="1">
        <v>172731</v>
      </c>
      <c r="K214" s="1">
        <v>75</v>
      </c>
      <c r="L214" s="7"/>
      <c r="M214" s="7"/>
      <c r="O214" s="7"/>
      <c r="P214" s="7"/>
      <c r="Q214" s="7"/>
    </row>
    <row r="215" spans="3:17" ht="15" customHeight="1" x14ac:dyDescent="0.25">
      <c r="C215" s="1">
        <v>209</v>
      </c>
      <c r="D215" s="4">
        <v>3</v>
      </c>
      <c r="E215" s="15"/>
      <c r="F215" s="15"/>
      <c r="G215" s="15"/>
      <c r="H215" s="15"/>
      <c r="I215" s="15"/>
      <c r="J215" s="1">
        <v>222465</v>
      </c>
      <c r="K215" s="1">
        <v>75</v>
      </c>
      <c r="L215" s="7"/>
      <c r="M215" s="7"/>
      <c r="O215" s="7"/>
      <c r="P215" s="7"/>
      <c r="Q215" s="7"/>
    </row>
    <row r="216" spans="3:17" ht="15" customHeight="1" x14ac:dyDescent="0.25">
      <c r="C216" s="1">
        <v>210</v>
      </c>
      <c r="D216" s="4">
        <v>4</v>
      </c>
      <c r="E216" s="16"/>
      <c r="F216" s="16"/>
      <c r="G216" s="16"/>
      <c r="H216" s="16"/>
      <c r="I216" s="16"/>
      <c r="J216" s="1">
        <v>203712</v>
      </c>
      <c r="K216" s="1">
        <v>75</v>
      </c>
      <c r="L216" s="7"/>
      <c r="M216" s="7"/>
      <c r="O216" s="7"/>
      <c r="P216" s="7"/>
      <c r="Q216" s="7"/>
    </row>
    <row r="217" spans="3:17" ht="15" customHeight="1" x14ac:dyDescent="0.25">
      <c r="C217" s="1">
        <v>211</v>
      </c>
      <c r="D217" s="4">
        <v>1</v>
      </c>
      <c r="E217" s="14">
        <v>21</v>
      </c>
      <c r="F217" s="14">
        <v>6</v>
      </c>
      <c r="G217" s="14">
        <f>SUM(K217:K222)</f>
        <v>335</v>
      </c>
      <c r="H217" s="14">
        <v>48</v>
      </c>
      <c r="I217" s="14" t="s">
        <v>32</v>
      </c>
      <c r="J217" s="1">
        <v>212358</v>
      </c>
      <c r="K217" s="1">
        <v>10</v>
      </c>
      <c r="L217" s="7"/>
      <c r="M217" s="7"/>
      <c r="O217" s="7"/>
      <c r="P217" s="7"/>
      <c r="Q217" s="7"/>
    </row>
    <row r="218" spans="3:17" ht="15" customHeight="1" x14ac:dyDescent="0.25">
      <c r="C218" s="1">
        <v>212</v>
      </c>
      <c r="D218" s="4">
        <v>2</v>
      </c>
      <c r="E218" s="15"/>
      <c r="F218" s="15"/>
      <c r="G218" s="15"/>
      <c r="H218" s="15"/>
      <c r="I218" s="15"/>
      <c r="J218" s="1">
        <v>164375</v>
      </c>
      <c r="K218" s="1">
        <v>150</v>
      </c>
      <c r="L218" s="7"/>
      <c r="M218" s="7"/>
      <c r="O218" s="7"/>
      <c r="P218" s="7"/>
      <c r="Q218" s="7"/>
    </row>
    <row r="219" spans="3:17" ht="15" customHeight="1" x14ac:dyDescent="0.25">
      <c r="C219" s="1">
        <v>213</v>
      </c>
      <c r="D219" s="4">
        <v>3</v>
      </c>
      <c r="E219" s="15"/>
      <c r="F219" s="15"/>
      <c r="G219" s="15"/>
      <c r="H219" s="15"/>
      <c r="I219" s="15"/>
      <c r="J219" s="1">
        <v>212357</v>
      </c>
      <c r="K219" s="1">
        <v>25</v>
      </c>
      <c r="L219" s="7"/>
      <c r="M219" s="7"/>
      <c r="O219" s="7"/>
      <c r="P219" s="7"/>
      <c r="Q219" s="7"/>
    </row>
    <row r="220" spans="3:17" ht="15" customHeight="1" x14ac:dyDescent="0.25">
      <c r="C220" s="1">
        <v>214</v>
      </c>
      <c r="D220" s="4">
        <v>4</v>
      </c>
      <c r="E220" s="15"/>
      <c r="F220" s="15"/>
      <c r="G220" s="15"/>
      <c r="H220" s="15"/>
      <c r="I220" s="15"/>
      <c r="J220" s="1">
        <v>164103</v>
      </c>
      <c r="K220" s="1">
        <v>25</v>
      </c>
      <c r="L220" s="7"/>
      <c r="M220" s="7"/>
      <c r="O220" s="7"/>
      <c r="P220" s="7"/>
      <c r="Q220" s="7"/>
    </row>
    <row r="221" spans="3:17" ht="15" customHeight="1" x14ac:dyDescent="0.25">
      <c r="C221" s="1">
        <v>215</v>
      </c>
      <c r="D221" s="4">
        <v>5</v>
      </c>
      <c r="E221" s="15"/>
      <c r="F221" s="15"/>
      <c r="G221" s="15"/>
      <c r="H221" s="15"/>
      <c r="I221" s="15"/>
      <c r="J221" s="1">
        <v>172727</v>
      </c>
      <c r="K221" s="1">
        <v>50</v>
      </c>
      <c r="L221" s="7"/>
      <c r="M221" s="7"/>
      <c r="O221" s="7"/>
      <c r="P221" s="7"/>
      <c r="Q221" s="7"/>
    </row>
    <row r="222" spans="3:17" ht="15" customHeight="1" x14ac:dyDescent="0.25">
      <c r="C222" s="1">
        <v>216</v>
      </c>
      <c r="D222" s="4">
        <v>6</v>
      </c>
      <c r="E222" s="16"/>
      <c r="F222" s="16"/>
      <c r="G222" s="16"/>
      <c r="H222" s="16"/>
      <c r="I222" s="16"/>
      <c r="J222" s="1">
        <v>172728</v>
      </c>
      <c r="K222" s="1">
        <v>75</v>
      </c>
      <c r="L222" s="7"/>
      <c r="M222" s="7"/>
      <c r="O222" s="7"/>
      <c r="P222" s="7"/>
      <c r="Q222" s="7"/>
    </row>
    <row r="223" spans="3:17" ht="15" customHeight="1" x14ac:dyDescent="0.25">
      <c r="C223" s="1">
        <v>217</v>
      </c>
      <c r="D223" s="4">
        <v>1</v>
      </c>
      <c r="E223" s="14">
        <v>22</v>
      </c>
      <c r="F223" s="14">
        <v>14</v>
      </c>
      <c r="G223" s="14">
        <f>SUM(K223:K236)</f>
        <v>737.5</v>
      </c>
      <c r="H223" s="14">
        <v>50</v>
      </c>
      <c r="I223" s="14" t="s">
        <v>33</v>
      </c>
      <c r="J223" s="1">
        <v>153407</v>
      </c>
      <c r="K223" s="1">
        <v>37.5</v>
      </c>
      <c r="L223" s="7"/>
      <c r="M223" s="7"/>
      <c r="O223" s="7"/>
      <c r="P223" s="7"/>
      <c r="Q223" s="7"/>
    </row>
    <row r="224" spans="3:17" ht="15" customHeight="1" x14ac:dyDescent="0.25">
      <c r="C224" s="1">
        <v>218</v>
      </c>
      <c r="D224" s="4">
        <v>2</v>
      </c>
      <c r="E224" s="15"/>
      <c r="F224" s="15"/>
      <c r="G224" s="15"/>
      <c r="H224" s="15"/>
      <c r="I224" s="15"/>
      <c r="J224" s="1">
        <v>153402</v>
      </c>
      <c r="K224" s="1">
        <v>37.5</v>
      </c>
      <c r="L224" s="7"/>
      <c r="M224" s="7"/>
      <c r="O224" s="7"/>
      <c r="P224" s="7"/>
      <c r="Q224" s="7"/>
    </row>
    <row r="225" spans="3:17" ht="15" customHeight="1" x14ac:dyDescent="0.25">
      <c r="C225" s="1">
        <v>219</v>
      </c>
      <c r="D225" s="4">
        <v>3</v>
      </c>
      <c r="E225" s="15"/>
      <c r="F225" s="15"/>
      <c r="G225" s="15"/>
      <c r="H225" s="15"/>
      <c r="I225" s="15"/>
      <c r="J225" s="1">
        <v>153408</v>
      </c>
      <c r="K225" s="1">
        <v>37.5</v>
      </c>
      <c r="L225" s="7"/>
      <c r="M225" s="7"/>
      <c r="O225" s="7"/>
      <c r="P225" s="7"/>
      <c r="Q225" s="7"/>
    </row>
    <row r="226" spans="3:17" ht="15" customHeight="1" x14ac:dyDescent="0.25">
      <c r="C226" s="1">
        <v>220</v>
      </c>
      <c r="D226" s="4">
        <v>4</v>
      </c>
      <c r="E226" s="15"/>
      <c r="F226" s="15"/>
      <c r="G226" s="15"/>
      <c r="H226" s="15"/>
      <c r="I226" s="15"/>
      <c r="J226" s="1">
        <v>153410</v>
      </c>
      <c r="K226" s="1">
        <v>50</v>
      </c>
      <c r="L226" s="7"/>
      <c r="M226" s="7"/>
      <c r="O226" s="7"/>
      <c r="P226" s="7"/>
      <c r="Q226" s="7"/>
    </row>
    <row r="227" spans="3:17" ht="15" customHeight="1" x14ac:dyDescent="0.25">
      <c r="C227" s="1">
        <v>221</v>
      </c>
      <c r="D227" s="4">
        <v>5</v>
      </c>
      <c r="E227" s="15"/>
      <c r="F227" s="15"/>
      <c r="G227" s="15"/>
      <c r="H227" s="15"/>
      <c r="I227" s="15"/>
      <c r="J227" s="1">
        <v>153411</v>
      </c>
      <c r="K227" s="1">
        <v>50</v>
      </c>
      <c r="L227" s="7"/>
      <c r="M227" s="7"/>
      <c r="O227" s="7"/>
      <c r="P227" s="7"/>
      <c r="Q227" s="7"/>
    </row>
    <row r="228" spans="3:17" ht="15" customHeight="1" x14ac:dyDescent="0.25">
      <c r="C228" s="1">
        <v>222</v>
      </c>
      <c r="D228" s="4">
        <v>6</v>
      </c>
      <c r="E228" s="15"/>
      <c r="F228" s="15"/>
      <c r="G228" s="15"/>
      <c r="H228" s="15"/>
      <c r="I228" s="15"/>
      <c r="J228" s="1">
        <v>153409</v>
      </c>
      <c r="K228" s="1">
        <v>50</v>
      </c>
      <c r="L228" s="7"/>
      <c r="M228" s="7"/>
      <c r="O228" s="7"/>
      <c r="P228" s="7"/>
      <c r="Q228" s="7"/>
    </row>
    <row r="229" spans="3:17" ht="15" customHeight="1" x14ac:dyDescent="0.25">
      <c r="C229" s="1">
        <v>223</v>
      </c>
      <c r="D229" s="4">
        <v>7</v>
      </c>
      <c r="E229" s="15"/>
      <c r="F229" s="15"/>
      <c r="G229" s="15"/>
      <c r="H229" s="15"/>
      <c r="I229" s="15"/>
      <c r="J229" s="1">
        <v>153413</v>
      </c>
      <c r="K229" s="1">
        <v>50</v>
      </c>
      <c r="L229" s="7"/>
      <c r="M229" s="7"/>
      <c r="O229" s="7"/>
      <c r="P229" s="7"/>
      <c r="Q229" s="7"/>
    </row>
    <row r="230" spans="3:17" ht="15" customHeight="1" x14ac:dyDescent="0.25">
      <c r="C230" s="1">
        <v>224</v>
      </c>
      <c r="D230" s="4">
        <v>8</v>
      </c>
      <c r="E230" s="15"/>
      <c r="F230" s="15"/>
      <c r="G230" s="15"/>
      <c r="H230" s="15"/>
      <c r="I230" s="15"/>
      <c r="J230" s="1">
        <v>153414</v>
      </c>
      <c r="K230" s="1">
        <v>50</v>
      </c>
      <c r="L230" s="7"/>
      <c r="M230" s="7"/>
      <c r="O230" s="7"/>
      <c r="P230" s="7"/>
      <c r="Q230" s="7"/>
    </row>
    <row r="231" spans="3:17" ht="15" customHeight="1" x14ac:dyDescent="0.25">
      <c r="C231" s="1">
        <v>225</v>
      </c>
      <c r="D231" s="4">
        <v>9</v>
      </c>
      <c r="E231" s="15"/>
      <c r="F231" s="15"/>
      <c r="G231" s="15"/>
      <c r="H231" s="15"/>
      <c r="I231" s="15"/>
      <c r="J231" s="1">
        <v>153415</v>
      </c>
      <c r="K231" s="1">
        <v>50</v>
      </c>
      <c r="L231" s="7"/>
      <c r="M231" s="7"/>
      <c r="O231" s="7"/>
      <c r="P231" s="7"/>
      <c r="Q231" s="7"/>
    </row>
    <row r="232" spans="3:17" ht="15" customHeight="1" x14ac:dyDescent="0.25">
      <c r="C232" s="1">
        <v>226</v>
      </c>
      <c r="D232" s="4">
        <v>10</v>
      </c>
      <c r="E232" s="15"/>
      <c r="F232" s="15"/>
      <c r="G232" s="15"/>
      <c r="H232" s="15"/>
      <c r="I232" s="15"/>
      <c r="J232" s="1">
        <v>153416</v>
      </c>
      <c r="K232" s="1">
        <v>50</v>
      </c>
      <c r="L232" s="7"/>
      <c r="M232" s="7"/>
      <c r="O232" s="7"/>
      <c r="P232" s="7"/>
      <c r="Q232" s="7"/>
    </row>
    <row r="233" spans="3:17" ht="15" customHeight="1" x14ac:dyDescent="0.25">
      <c r="C233" s="1">
        <v>227</v>
      </c>
      <c r="D233" s="4">
        <v>11</v>
      </c>
      <c r="E233" s="15"/>
      <c r="F233" s="15"/>
      <c r="G233" s="15"/>
      <c r="H233" s="15"/>
      <c r="I233" s="15"/>
      <c r="J233" s="1">
        <v>152143</v>
      </c>
      <c r="K233" s="1">
        <v>50</v>
      </c>
      <c r="L233" s="7"/>
      <c r="M233" s="7"/>
      <c r="O233" s="7"/>
      <c r="P233" s="7"/>
      <c r="Q233" s="7"/>
    </row>
    <row r="234" spans="3:17" ht="15" customHeight="1" x14ac:dyDescent="0.25">
      <c r="C234" s="1">
        <v>228</v>
      </c>
      <c r="D234" s="4">
        <v>12</v>
      </c>
      <c r="E234" s="15"/>
      <c r="F234" s="15"/>
      <c r="G234" s="15"/>
      <c r="H234" s="15"/>
      <c r="I234" s="15"/>
      <c r="J234" s="1">
        <v>149870</v>
      </c>
      <c r="K234" s="1">
        <v>75</v>
      </c>
      <c r="L234" s="7"/>
      <c r="M234" s="7"/>
      <c r="O234" s="7"/>
      <c r="P234" s="7"/>
      <c r="Q234" s="7"/>
    </row>
    <row r="235" spans="3:17" ht="15" customHeight="1" x14ac:dyDescent="0.25">
      <c r="C235" s="1">
        <v>229</v>
      </c>
      <c r="D235" s="4">
        <v>13</v>
      </c>
      <c r="E235" s="15"/>
      <c r="F235" s="15"/>
      <c r="G235" s="15"/>
      <c r="H235" s="15"/>
      <c r="I235" s="15"/>
      <c r="J235" s="1">
        <v>153412</v>
      </c>
      <c r="K235" s="1">
        <v>75</v>
      </c>
      <c r="L235" s="7"/>
      <c r="M235" s="7"/>
      <c r="O235" s="7"/>
      <c r="P235" s="7"/>
      <c r="Q235" s="7"/>
    </row>
    <row r="236" spans="3:17" ht="15" customHeight="1" x14ac:dyDescent="0.25">
      <c r="C236" s="1">
        <v>230</v>
      </c>
      <c r="D236" s="4">
        <v>14</v>
      </c>
      <c r="E236" s="16"/>
      <c r="F236" s="16"/>
      <c r="G236" s="16"/>
      <c r="H236" s="16"/>
      <c r="I236" s="16"/>
      <c r="J236" s="1">
        <v>153417</v>
      </c>
      <c r="K236" s="1">
        <v>75</v>
      </c>
      <c r="L236" s="7"/>
      <c r="M236" s="7"/>
      <c r="O236" s="7"/>
      <c r="P236" s="7"/>
      <c r="Q236" s="7"/>
    </row>
    <row r="237" spans="3:17" ht="15" customHeight="1" x14ac:dyDescent="0.25">
      <c r="C237" s="1">
        <v>231</v>
      </c>
      <c r="D237" s="4">
        <v>1</v>
      </c>
      <c r="E237" s="17">
        <v>23</v>
      </c>
      <c r="F237" s="17">
        <v>20</v>
      </c>
      <c r="G237" s="17">
        <f>SUM(K237:K256)</f>
        <v>1075</v>
      </c>
      <c r="H237" s="17">
        <v>51</v>
      </c>
      <c r="I237" s="17" t="s">
        <v>34</v>
      </c>
      <c r="J237" s="1">
        <v>153428</v>
      </c>
      <c r="K237" s="1">
        <v>100</v>
      </c>
      <c r="L237" s="7"/>
      <c r="M237" s="7"/>
      <c r="O237" s="7"/>
      <c r="P237" s="7"/>
      <c r="Q237" s="7"/>
    </row>
    <row r="238" spans="3:17" ht="15" customHeight="1" x14ac:dyDescent="0.25">
      <c r="C238" s="1">
        <v>232</v>
      </c>
      <c r="D238" s="4">
        <v>2</v>
      </c>
      <c r="E238" s="17"/>
      <c r="F238" s="17"/>
      <c r="G238" s="17"/>
      <c r="H238" s="17"/>
      <c r="I238" s="17"/>
      <c r="J238" s="1">
        <v>153431</v>
      </c>
      <c r="K238" s="1">
        <v>37.5</v>
      </c>
      <c r="L238" s="7"/>
      <c r="M238" s="7"/>
      <c r="O238" s="7"/>
      <c r="P238" s="7"/>
      <c r="Q238" s="7"/>
    </row>
    <row r="239" spans="3:17" ht="15" customHeight="1" x14ac:dyDescent="0.25">
      <c r="C239" s="1">
        <v>233</v>
      </c>
      <c r="D239" s="4">
        <v>3</v>
      </c>
      <c r="E239" s="17"/>
      <c r="F239" s="17"/>
      <c r="G239" s="17"/>
      <c r="H239" s="17"/>
      <c r="I239" s="17"/>
      <c r="J239" s="1">
        <v>153427</v>
      </c>
      <c r="K239" s="1">
        <v>37.5</v>
      </c>
      <c r="L239" s="7"/>
      <c r="M239" s="7"/>
      <c r="O239" s="7"/>
      <c r="P239" s="7"/>
      <c r="Q239" s="7"/>
    </row>
    <row r="240" spans="3:17" ht="15" customHeight="1" x14ac:dyDescent="0.25">
      <c r="C240" s="1">
        <v>234</v>
      </c>
      <c r="D240" s="4">
        <v>4</v>
      </c>
      <c r="E240" s="17"/>
      <c r="F240" s="17"/>
      <c r="G240" s="17"/>
      <c r="H240" s="17"/>
      <c r="I240" s="17"/>
      <c r="J240" s="1">
        <v>153406</v>
      </c>
      <c r="K240" s="1">
        <v>50</v>
      </c>
      <c r="L240" s="7"/>
      <c r="M240" s="7"/>
      <c r="O240" s="7"/>
      <c r="P240" s="7"/>
      <c r="Q240" s="7"/>
    </row>
    <row r="241" spans="3:17" ht="15" customHeight="1" x14ac:dyDescent="0.25">
      <c r="C241" s="1">
        <v>235</v>
      </c>
      <c r="D241" s="4">
        <v>5</v>
      </c>
      <c r="E241" s="17"/>
      <c r="F241" s="17"/>
      <c r="G241" s="17"/>
      <c r="H241" s="17"/>
      <c r="I241" s="17"/>
      <c r="J241" s="1">
        <v>153424</v>
      </c>
      <c r="K241" s="1">
        <v>50</v>
      </c>
      <c r="L241" s="7"/>
      <c r="M241" s="7"/>
      <c r="O241" s="7"/>
      <c r="P241" s="7"/>
      <c r="Q241" s="7"/>
    </row>
    <row r="242" spans="3:17" ht="15" customHeight="1" x14ac:dyDescent="0.25">
      <c r="C242" s="1">
        <v>236</v>
      </c>
      <c r="D242" s="4">
        <v>6</v>
      </c>
      <c r="E242" s="17"/>
      <c r="F242" s="17"/>
      <c r="G242" s="17"/>
      <c r="H242" s="17"/>
      <c r="I242" s="17"/>
      <c r="J242" s="1">
        <v>153432</v>
      </c>
      <c r="K242" s="1">
        <v>50</v>
      </c>
      <c r="L242" s="7"/>
      <c r="M242" s="7"/>
      <c r="O242" s="7"/>
      <c r="P242" s="7"/>
      <c r="Q242" s="7"/>
    </row>
    <row r="243" spans="3:17" ht="15" customHeight="1" x14ac:dyDescent="0.25">
      <c r="C243" s="1">
        <v>237</v>
      </c>
      <c r="D243" s="4">
        <v>7</v>
      </c>
      <c r="E243" s="17"/>
      <c r="F243" s="17"/>
      <c r="G243" s="17"/>
      <c r="H243" s="17"/>
      <c r="I243" s="17"/>
      <c r="J243" s="1">
        <v>153422</v>
      </c>
      <c r="K243" s="1">
        <v>50</v>
      </c>
      <c r="L243" s="7"/>
      <c r="M243" s="7"/>
      <c r="O243" s="7"/>
      <c r="P243" s="7"/>
      <c r="Q243" s="7"/>
    </row>
    <row r="244" spans="3:17" ht="15" customHeight="1" x14ac:dyDescent="0.25">
      <c r="C244" s="1">
        <v>238</v>
      </c>
      <c r="D244" s="4">
        <v>8</v>
      </c>
      <c r="E244" s="17"/>
      <c r="F244" s="17"/>
      <c r="G244" s="17"/>
      <c r="H244" s="17"/>
      <c r="I244" s="17"/>
      <c r="J244" s="1">
        <v>153420</v>
      </c>
      <c r="K244" s="1">
        <v>50</v>
      </c>
      <c r="L244" s="7"/>
      <c r="M244" s="7"/>
      <c r="O244" s="7"/>
      <c r="P244" s="7"/>
      <c r="Q244" s="7"/>
    </row>
    <row r="245" spans="3:17" ht="15" customHeight="1" x14ac:dyDescent="0.25">
      <c r="C245" s="1">
        <v>239</v>
      </c>
      <c r="D245" s="4">
        <v>9</v>
      </c>
      <c r="E245" s="17"/>
      <c r="F245" s="17"/>
      <c r="G245" s="17"/>
      <c r="H245" s="17"/>
      <c r="I245" s="17"/>
      <c r="J245" s="1">
        <v>153423</v>
      </c>
      <c r="K245" s="1">
        <v>50</v>
      </c>
      <c r="L245" s="7"/>
      <c r="M245" s="7"/>
      <c r="O245" s="7"/>
      <c r="P245" s="7"/>
      <c r="Q245" s="7"/>
    </row>
    <row r="246" spans="3:17" ht="15" customHeight="1" x14ac:dyDescent="0.25">
      <c r="C246" s="1">
        <v>240</v>
      </c>
      <c r="D246" s="4">
        <v>10</v>
      </c>
      <c r="E246" s="17"/>
      <c r="F246" s="17"/>
      <c r="G246" s="17"/>
      <c r="H246" s="17"/>
      <c r="I246" s="17"/>
      <c r="J246" s="1">
        <v>153405</v>
      </c>
      <c r="K246" s="1">
        <v>50</v>
      </c>
      <c r="L246" s="7"/>
      <c r="M246" s="7"/>
      <c r="O246" s="7"/>
      <c r="P246" s="7"/>
      <c r="Q246" s="7"/>
    </row>
    <row r="247" spans="3:17" ht="15" customHeight="1" x14ac:dyDescent="0.25">
      <c r="C247" s="1">
        <v>241</v>
      </c>
      <c r="D247" s="4">
        <v>11</v>
      </c>
      <c r="E247" s="17"/>
      <c r="F247" s="17"/>
      <c r="G247" s="17"/>
      <c r="H247" s="17"/>
      <c r="I247" s="17"/>
      <c r="J247" s="1">
        <v>153430</v>
      </c>
      <c r="K247" s="1">
        <v>50</v>
      </c>
      <c r="L247" s="7"/>
      <c r="M247" s="7"/>
      <c r="O247" s="7"/>
      <c r="P247" s="7"/>
      <c r="Q247" s="7"/>
    </row>
    <row r="248" spans="3:17" ht="15" customHeight="1" x14ac:dyDescent="0.25">
      <c r="C248" s="1">
        <v>242</v>
      </c>
      <c r="D248" s="4">
        <v>12</v>
      </c>
      <c r="E248" s="17"/>
      <c r="F248" s="17"/>
      <c r="G248" s="17"/>
      <c r="H248" s="17"/>
      <c r="I248" s="17"/>
      <c r="J248" s="1">
        <v>153429</v>
      </c>
      <c r="K248" s="1">
        <v>50</v>
      </c>
      <c r="L248" s="7"/>
      <c r="M248" s="7"/>
      <c r="O248" s="7"/>
      <c r="P248" s="7"/>
      <c r="Q248" s="7"/>
    </row>
    <row r="249" spans="3:17" ht="15" customHeight="1" x14ac:dyDescent="0.25">
      <c r="C249" s="1">
        <v>243</v>
      </c>
      <c r="D249" s="4">
        <v>13</v>
      </c>
      <c r="E249" s="17"/>
      <c r="F249" s="17"/>
      <c r="G249" s="17"/>
      <c r="H249" s="17"/>
      <c r="I249" s="17"/>
      <c r="J249" s="1">
        <v>153421</v>
      </c>
      <c r="K249" s="1">
        <v>50</v>
      </c>
      <c r="L249" s="7"/>
      <c r="M249" s="7"/>
      <c r="O249" s="7"/>
      <c r="P249" s="7"/>
      <c r="Q249" s="7"/>
    </row>
    <row r="250" spans="3:17" ht="15" customHeight="1" x14ac:dyDescent="0.25">
      <c r="C250" s="1">
        <v>244</v>
      </c>
      <c r="D250" s="4">
        <v>14</v>
      </c>
      <c r="E250" s="17"/>
      <c r="F250" s="17"/>
      <c r="G250" s="17"/>
      <c r="H250" s="17"/>
      <c r="I250" s="17"/>
      <c r="J250" s="1">
        <v>153404</v>
      </c>
      <c r="K250" s="1">
        <v>50</v>
      </c>
      <c r="L250" s="7"/>
      <c r="M250" s="7"/>
      <c r="O250" s="7"/>
      <c r="P250" s="7"/>
      <c r="Q250" s="7"/>
    </row>
    <row r="251" spans="3:17" ht="15" customHeight="1" x14ac:dyDescent="0.25">
      <c r="C251" s="1">
        <v>245</v>
      </c>
      <c r="D251" s="4">
        <v>15</v>
      </c>
      <c r="E251" s="17"/>
      <c r="F251" s="17"/>
      <c r="G251" s="17"/>
      <c r="H251" s="17"/>
      <c r="I251" s="17"/>
      <c r="J251" s="1">
        <v>153403</v>
      </c>
      <c r="K251" s="1">
        <v>50</v>
      </c>
      <c r="L251" s="7"/>
      <c r="M251" s="7"/>
      <c r="O251" s="7"/>
      <c r="P251" s="7"/>
      <c r="Q251" s="7"/>
    </row>
    <row r="252" spans="3:17" ht="15" customHeight="1" x14ac:dyDescent="0.25">
      <c r="C252" s="1">
        <v>246</v>
      </c>
      <c r="D252" s="4">
        <v>16</v>
      </c>
      <c r="E252" s="17"/>
      <c r="F252" s="17"/>
      <c r="G252" s="17"/>
      <c r="H252" s="17"/>
      <c r="I252" s="17"/>
      <c r="J252" s="1">
        <v>153426</v>
      </c>
      <c r="K252" s="1">
        <v>50</v>
      </c>
      <c r="L252" s="7"/>
      <c r="M252" s="7"/>
      <c r="O252" s="7"/>
      <c r="P252" s="7"/>
      <c r="Q252" s="7"/>
    </row>
    <row r="253" spans="3:17" ht="15" customHeight="1" x14ac:dyDescent="0.25">
      <c r="C253" s="1">
        <v>247</v>
      </c>
      <c r="D253" s="4">
        <v>17</v>
      </c>
      <c r="E253" s="17"/>
      <c r="F253" s="17"/>
      <c r="G253" s="17"/>
      <c r="H253" s="17"/>
      <c r="I253" s="17"/>
      <c r="J253" s="1">
        <v>153418</v>
      </c>
      <c r="K253" s="1">
        <v>50</v>
      </c>
      <c r="L253" s="7"/>
      <c r="M253" s="7"/>
      <c r="O253" s="7"/>
      <c r="P253" s="7"/>
      <c r="Q253" s="7"/>
    </row>
    <row r="254" spans="3:17" ht="15" customHeight="1" x14ac:dyDescent="0.25">
      <c r="C254" s="1">
        <v>248</v>
      </c>
      <c r="D254" s="4">
        <v>18</v>
      </c>
      <c r="E254" s="17"/>
      <c r="F254" s="17"/>
      <c r="G254" s="17"/>
      <c r="H254" s="17"/>
      <c r="I254" s="17"/>
      <c r="J254" s="1">
        <v>153425</v>
      </c>
      <c r="K254" s="1">
        <v>50</v>
      </c>
      <c r="L254" s="7"/>
      <c r="M254" s="7"/>
      <c r="O254" s="7"/>
      <c r="P254" s="7"/>
      <c r="Q254" s="7"/>
    </row>
    <row r="255" spans="3:17" ht="15" customHeight="1" x14ac:dyDescent="0.25">
      <c r="C255" s="1">
        <v>249</v>
      </c>
      <c r="D255" s="4">
        <v>19</v>
      </c>
      <c r="E255" s="17"/>
      <c r="F255" s="17"/>
      <c r="G255" s="17"/>
      <c r="H255" s="17"/>
      <c r="I255" s="17"/>
      <c r="J255" s="1">
        <v>153419</v>
      </c>
      <c r="K255" s="1">
        <v>75</v>
      </c>
      <c r="L255" s="7"/>
      <c r="M255" s="7"/>
      <c r="O255" s="7"/>
      <c r="P255" s="7"/>
      <c r="Q255" s="7"/>
    </row>
    <row r="256" spans="3:17" ht="15" customHeight="1" x14ac:dyDescent="0.25">
      <c r="C256" s="1">
        <v>250</v>
      </c>
      <c r="D256" s="4">
        <v>20</v>
      </c>
      <c r="E256" s="17"/>
      <c r="F256" s="17"/>
      <c r="G256" s="17"/>
      <c r="H256" s="17"/>
      <c r="I256" s="17"/>
      <c r="J256" s="1">
        <v>151938</v>
      </c>
      <c r="K256" s="1">
        <v>75</v>
      </c>
      <c r="L256" s="7"/>
      <c r="M256" s="7"/>
      <c r="O256" s="7"/>
      <c r="P256" s="7"/>
      <c r="Q256" s="7"/>
    </row>
    <row r="257" spans="3:17" ht="15" customHeight="1" x14ac:dyDescent="0.25">
      <c r="C257" s="1">
        <v>251</v>
      </c>
      <c r="D257" s="4">
        <v>1</v>
      </c>
      <c r="E257" s="14">
        <v>24</v>
      </c>
      <c r="F257" s="14">
        <v>17</v>
      </c>
      <c r="G257" s="14">
        <f>SUM(K257:K273)</f>
        <v>1725</v>
      </c>
      <c r="H257" s="14">
        <v>53</v>
      </c>
      <c r="I257" s="14" t="s">
        <v>35</v>
      </c>
      <c r="J257" s="1">
        <v>152421</v>
      </c>
      <c r="K257" s="1">
        <v>112.5</v>
      </c>
      <c r="L257" s="7"/>
      <c r="M257" s="7"/>
      <c r="O257" s="7"/>
      <c r="P257" s="7"/>
      <c r="Q257" s="7"/>
    </row>
    <row r="258" spans="3:17" ht="15" customHeight="1" x14ac:dyDescent="0.25">
      <c r="C258" s="1">
        <v>252</v>
      </c>
      <c r="D258" s="4">
        <v>2</v>
      </c>
      <c r="E258" s="15"/>
      <c r="F258" s="15"/>
      <c r="G258" s="15"/>
      <c r="H258" s="15"/>
      <c r="I258" s="15"/>
      <c r="J258" s="1">
        <v>153987</v>
      </c>
      <c r="K258" s="1">
        <v>112.5</v>
      </c>
      <c r="L258" s="7"/>
      <c r="M258" s="7"/>
      <c r="O258" s="7"/>
      <c r="P258" s="7"/>
      <c r="Q258" s="7"/>
    </row>
    <row r="259" spans="3:17" ht="15" customHeight="1" x14ac:dyDescent="0.25">
      <c r="C259" s="1">
        <v>253</v>
      </c>
      <c r="D259" s="4">
        <v>3</v>
      </c>
      <c r="E259" s="15"/>
      <c r="F259" s="15"/>
      <c r="G259" s="15"/>
      <c r="H259" s="15"/>
      <c r="I259" s="15"/>
      <c r="J259" s="1">
        <v>153988</v>
      </c>
      <c r="K259" s="1">
        <v>112.5</v>
      </c>
      <c r="L259" s="7"/>
      <c r="M259" s="7"/>
      <c r="O259" s="7"/>
      <c r="P259" s="7"/>
      <c r="Q259" s="7"/>
    </row>
    <row r="260" spans="3:17" ht="15" customHeight="1" x14ac:dyDescent="0.25">
      <c r="C260" s="1">
        <v>254</v>
      </c>
      <c r="D260" s="4">
        <v>4</v>
      </c>
      <c r="E260" s="15"/>
      <c r="F260" s="15"/>
      <c r="G260" s="15"/>
      <c r="H260" s="15"/>
      <c r="I260" s="15"/>
      <c r="J260" s="1">
        <v>144903</v>
      </c>
      <c r="K260" s="1">
        <v>112.5</v>
      </c>
      <c r="L260" s="7"/>
      <c r="M260" s="7"/>
      <c r="O260" s="7"/>
      <c r="P260" s="7"/>
      <c r="Q260" s="7"/>
    </row>
    <row r="261" spans="3:17" ht="15" customHeight="1" x14ac:dyDescent="0.25">
      <c r="C261" s="1">
        <v>255</v>
      </c>
      <c r="D261" s="4">
        <v>5</v>
      </c>
      <c r="E261" s="15"/>
      <c r="F261" s="15"/>
      <c r="G261" s="15"/>
      <c r="H261" s="15"/>
      <c r="I261" s="15"/>
      <c r="J261" s="1">
        <v>144902</v>
      </c>
      <c r="K261" s="1">
        <v>112.5</v>
      </c>
      <c r="L261" s="7"/>
      <c r="M261" s="7"/>
      <c r="O261" s="7"/>
      <c r="P261" s="7"/>
      <c r="Q261" s="7"/>
    </row>
    <row r="262" spans="3:17" ht="15" customHeight="1" x14ac:dyDescent="0.25">
      <c r="C262" s="1">
        <v>256</v>
      </c>
      <c r="D262" s="4">
        <v>6</v>
      </c>
      <c r="E262" s="15"/>
      <c r="F262" s="15"/>
      <c r="G262" s="15"/>
      <c r="H262" s="15"/>
      <c r="I262" s="15"/>
      <c r="J262" s="1">
        <v>152342</v>
      </c>
      <c r="K262" s="1">
        <v>112.5</v>
      </c>
      <c r="L262" s="7"/>
      <c r="M262" s="7"/>
      <c r="O262" s="7"/>
      <c r="P262" s="7"/>
      <c r="Q262" s="7"/>
    </row>
    <row r="263" spans="3:17" ht="15" customHeight="1" x14ac:dyDescent="0.25">
      <c r="C263" s="1">
        <v>257</v>
      </c>
      <c r="D263" s="4">
        <v>7</v>
      </c>
      <c r="E263" s="15"/>
      <c r="F263" s="15"/>
      <c r="G263" s="15"/>
      <c r="H263" s="15"/>
      <c r="I263" s="15"/>
      <c r="J263" s="1">
        <v>152343</v>
      </c>
      <c r="K263" s="1">
        <v>112.5</v>
      </c>
      <c r="L263" s="7"/>
      <c r="M263" s="7"/>
      <c r="O263" s="7"/>
      <c r="P263" s="7"/>
      <c r="Q263" s="7"/>
    </row>
    <row r="264" spans="3:17" ht="15" customHeight="1" x14ac:dyDescent="0.25">
      <c r="C264" s="1">
        <v>258</v>
      </c>
      <c r="D264" s="4">
        <v>8</v>
      </c>
      <c r="E264" s="15"/>
      <c r="F264" s="15"/>
      <c r="G264" s="15"/>
      <c r="H264" s="15"/>
      <c r="I264" s="15"/>
      <c r="J264" s="1">
        <v>152423</v>
      </c>
      <c r="K264" s="1">
        <v>112.5</v>
      </c>
      <c r="L264" s="7"/>
      <c r="M264" s="7"/>
      <c r="O264" s="7"/>
      <c r="P264" s="7"/>
      <c r="Q264" s="7"/>
    </row>
    <row r="265" spans="3:17" ht="15" customHeight="1" x14ac:dyDescent="0.25">
      <c r="C265" s="1">
        <v>259</v>
      </c>
      <c r="D265" s="4">
        <v>9</v>
      </c>
      <c r="E265" s="15"/>
      <c r="F265" s="15"/>
      <c r="G265" s="15"/>
      <c r="H265" s="15"/>
      <c r="I265" s="15"/>
      <c r="J265" s="1">
        <v>152400</v>
      </c>
      <c r="K265" s="1">
        <v>112.5</v>
      </c>
      <c r="L265" s="7"/>
      <c r="M265" s="7"/>
      <c r="O265" s="7"/>
      <c r="P265" s="7"/>
      <c r="Q265" s="7"/>
    </row>
    <row r="266" spans="3:17" ht="15" customHeight="1" x14ac:dyDescent="0.25">
      <c r="C266" s="1">
        <v>260</v>
      </c>
      <c r="D266" s="4">
        <v>10</v>
      </c>
      <c r="E266" s="15"/>
      <c r="F266" s="15"/>
      <c r="G266" s="15"/>
      <c r="H266" s="15"/>
      <c r="I266" s="15"/>
      <c r="J266" s="1">
        <v>152996</v>
      </c>
      <c r="K266" s="1">
        <v>112.5</v>
      </c>
      <c r="L266" s="7"/>
      <c r="M266" s="7"/>
      <c r="O266" s="7"/>
      <c r="P266" s="7"/>
      <c r="Q266" s="7"/>
    </row>
    <row r="267" spans="3:17" ht="15" customHeight="1" x14ac:dyDescent="0.25">
      <c r="C267" s="1">
        <v>261</v>
      </c>
      <c r="D267" s="4">
        <v>11</v>
      </c>
      <c r="E267" s="15"/>
      <c r="F267" s="15"/>
      <c r="G267" s="15"/>
      <c r="H267" s="15"/>
      <c r="I267" s="15"/>
      <c r="J267" s="1">
        <v>172729</v>
      </c>
      <c r="K267" s="1">
        <v>25</v>
      </c>
      <c r="L267" s="7"/>
      <c r="M267" s="7"/>
      <c r="O267" s="7"/>
      <c r="P267" s="7"/>
      <c r="Q267" s="7"/>
    </row>
    <row r="268" spans="3:17" ht="15" customHeight="1" x14ac:dyDescent="0.25">
      <c r="C268" s="1">
        <v>262</v>
      </c>
      <c r="D268" s="4">
        <v>12</v>
      </c>
      <c r="E268" s="15"/>
      <c r="F268" s="15"/>
      <c r="G268" s="15"/>
      <c r="H268" s="15"/>
      <c r="I268" s="15"/>
      <c r="J268" s="1">
        <v>208095</v>
      </c>
      <c r="K268" s="1">
        <v>25</v>
      </c>
      <c r="L268" s="7"/>
      <c r="M268" s="7"/>
      <c r="O268" s="7"/>
      <c r="P268" s="7"/>
      <c r="Q268" s="7"/>
    </row>
    <row r="269" spans="3:17" ht="15" customHeight="1" x14ac:dyDescent="0.25">
      <c r="C269" s="1">
        <v>263</v>
      </c>
      <c r="D269" s="4">
        <v>13</v>
      </c>
      <c r="E269" s="15"/>
      <c r="F269" s="15"/>
      <c r="G269" s="15"/>
      <c r="H269" s="15"/>
      <c r="I269" s="15"/>
      <c r="J269" s="1">
        <v>160689</v>
      </c>
      <c r="K269" s="1">
        <v>300</v>
      </c>
      <c r="L269" s="7"/>
      <c r="M269" s="7"/>
      <c r="O269" s="7"/>
      <c r="P269" s="7"/>
      <c r="Q269" s="7"/>
    </row>
    <row r="270" spans="3:17" ht="15" customHeight="1" x14ac:dyDescent="0.25">
      <c r="C270" s="1">
        <v>264</v>
      </c>
      <c r="D270" s="4">
        <v>14</v>
      </c>
      <c r="E270" s="15"/>
      <c r="F270" s="15"/>
      <c r="G270" s="15"/>
      <c r="H270" s="15"/>
      <c r="I270" s="15"/>
      <c r="J270" s="1">
        <v>172730</v>
      </c>
      <c r="K270" s="1">
        <v>50</v>
      </c>
      <c r="L270" s="7"/>
      <c r="M270" s="7"/>
      <c r="O270" s="7"/>
      <c r="P270" s="7"/>
      <c r="Q270" s="7"/>
    </row>
    <row r="271" spans="3:17" ht="15" customHeight="1" x14ac:dyDescent="0.25">
      <c r="C271" s="1">
        <v>265</v>
      </c>
      <c r="D271" s="4">
        <v>15</v>
      </c>
      <c r="E271" s="15"/>
      <c r="F271" s="15"/>
      <c r="G271" s="15"/>
      <c r="H271" s="15"/>
      <c r="I271" s="15"/>
      <c r="J271" s="1">
        <v>202453</v>
      </c>
      <c r="K271" s="1">
        <v>50</v>
      </c>
      <c r="L271" s="7"/>
      <c r="M271" s="7"/>
      <c r="O271" s="7"/>
      <c r="P271" s="7"/>
      <c r="Q271" s="7"/>
    </row>
    <row r="272" spans="3:17" ht="15" customHeight="1" x14ac:dyDescent="0.25">
      <c r="C272" s="1">
        <v>266</v>
      </c>
      <c r="D272" s="4">
        <v>16</v>
      </c>
      <c r="E272" s="15"/>
      <c r="F272" s="15"/>
      <c r="G272" s="15"/>
      <c r="H272" s="15"/>
      <c r="I272" s="15"/>
      <c r="J272" s="1">
        <v>212356</v>
      </c>
      <c r="K272" s="1">
        <v>75</v>
      </c>
      <c r="L272" s="7"/>
      <c r="M272" s="7"/>
      <c r="O272" s="7"/>
      <c r="P272" s="7"/>
      <c r="Q272" s="7"/>
    </row>
    <row r="273" spans="3:17" ht="15" customHeight="1" x14ac:dyDescent="0.25">
      <c r="C273" s="1">
        <v>267</v>
      </c>
      <c r="D273" s="4">
        <v>17</v>
      </c>
      <c r="E273" s="16"/>
      <c r="F273" s="16"/>
      <c r="G273" s="16"/>
      <c r="H273" s="16"/>
      <c r="I273" s="16"/>
      <c r="J273" s="1">
        <v>212846</v>
      </c>
      <c r="K273" s="1">
        <v>75</v>
      </c>
      <c r="L273" s="7"/>
      <c r="M273" s="7"/>
      <c r="O273" s="7"/>
      <c r="P273" s="7"/>
      <c r="Q273" s="7"/>
    </row>
    <row r="274" spans="3:17" ht="15" customHeight="1" x14ac:dyDescent="0.25">
      <c r="C274" s="1">
        <v>268</v>
      </c>
      <c r="D274" s="4">
        <v>1</v>
      </c>
      <c r="E274" s="14">
        <v>25</v>
      </c>
      <c r="F274" s="14">
        <v>18</v>
      </c>
      <c r="G274" s="14">
        <f>SUM(K274:K291)</f>
        <v>2375</v>
      </c>
      <c r="H274" s="14">
        <v>55</v>
      </c>
      <c r="I274" s="14" t="s">
        <v>36</v>
      </c>
      <c r="J274" s="1">
        <v>164371</v>
      </c>
      <c r="K274" s="1">
        <v>10</v>
      </c>
      <c r="L274" s="7"/>
      <c r="M274" s="7"/>
      <c r="O274" s="7"/>
      <c r="P274" s="7"/>
      <c r="Q274" s="7"/>
    </row>
    <row r="275" spans="3:17" ht="15" customHeight="1" x14ac:dyDescent="0.25">
      <c r="C275" s="1">
        <v>269</v>
      </c>
      <c r="D275" s="4">
        <v>2</v>
      </c>
      <c r="E275" s="15"/>
      <c r="F275" s="15"/>
      <c r="G275" s="15"/>
      <c r="H275" s="15"/>
      <c r="I275" s="15"/>
      <c r="J275" s="1">
        <v>222611</v>
      </c>
      <c r="K275" s="1">
        <v>112.5</v>
      </c>
      <c r="L275" s="7"/>
      <c r="M275" s="7"/>
      <c r="O275" s="7"/>
      <c r="P275" s="7"/>
      <c r="Q275" s="7"/>
    </row>
    <row r="276" spans="3:17" ht="15" customHeight="1" x14ac:dyDescent="0.25">
      <c r="C276" s="1">
        <v>270</v>
      </c>
      <c r="D276" s="4">
        <v>3</v>
      </c>
      <c r="E276" s="15"/>
      <c r="F276" s="15"/>
      <c r="G276" s="15"/>
      <c r="H276" s="15"/>
      <c r="I276" s="15"/>
      <c r="J276" s="1">
        <v>172648</v>
      </c>
      <c r="K276" s="1">
        <v>15</v>
      </c>
      <c r="L276" s="7"/>
      <c r="M276" s="7"/>
      <c r="O276" s="7"/>
      <c r="P276" s="7"/>
      <c r="Q276" s="7"/>
    </row>
    <row r="277" spans="3:17" ht="15" customHeight="1" x14ac:dyDescent="0.25">
      <c r="C277" s="1">
        <v>271</v>
      </c>
      <c r="D277" s="4">
        <v>4</v>
      </c>
      <c r="E277" s="15"/>
      <c r="F277" s="15"/>
      <c r="G277" s="15"/>
      <c r="H277" s="15"/>
      <c r="I277" s="15"/>
      <c r="J277" s="1">
        <v>188696</v>
      </c>
      <c r="K277" s="1">
        <v>300</v>
      </c>
      <c r="L277" s="7"/>
      <c r="M277" s="7"/>
      <c r="O277" s="7"/>
      <c r="P277" s="7"/>
      <c r="Q277" s="7"/>
    </row>
    <row r="278" spans="3:17" ht="15" customHeight="1" x14ac:dyDescent="0.25">
      <c r="C278" s="1">
        <v>272</v>
      </c>
      <c r="D278" s="4">
        <v>5</v>
      </c>
      <c r="E278" s="15"/>
      <c r="F278" s="15"/>
      <c r="G278" s="15"/>
      <c r="H278" s="15"/>
      <c r="I278" s="15"/>
      <c r="J278" s="1">
        <v>212354</v>
      </c>
      <c r="K278" s="1">
        <v>37.5</v>
      </c>
      <c r="L278" s="7"/>
      <c r="M278" s="7"/>
      <c r="O278" s="7"/>
      <c r="P278" s="7"/>
      <c r="Q278" s="7"/>
    </row>
    <row r="279" spans="3:17" ht="15" customHeight="1" x14ac:dyDescent="0.25">
      <c r="C279" s="1">
        <v>273</v>
      </c>
      <c r="D279" s="4">
        <v>6</v>
      </c>
      <c r="E279" s="15"/>
      <c r="F279" s="15"/>
      <c r="G279" s="15"/>
      <c r="H279" s="15"/>
      <c r="I279" s="15"/>
      <c r="J279" s="1">
        <v>164104</v>
      </c>
      <c r="K279" s="1">
        <v>37.5</v>
      </c>
      <c r="L279" s="7"/>
      <c r="M279" s="7"/>
      <c r="O279" s="7"/>
      <c r="P279" s="7"/>
      <c r="Q279" s="7"/>
    </row>
    <row r="280" spans="3:17" ht="15" customHeight="1" x14ac:dyDescent="0.25">
      <c r="C280" s="1">
        <v>274</v>
      </c>
      <c r="D280" s="4">
        <v>7</v>
      </c>
      <c r="E280" s="15"/>
      <c r="F280" s="15"/>
      <c r="G280" s="15"/>
      <c r="H280" s="15"/>
      <c r="I280" s="15"/>
      <c r="J280" s="1">
        <v>172651</v>
      </c>
      <c r="K280" s="1">
        <v>37.5</v>
      </c>
      <c r="L280" s="7"/>
      <c r="M280" s="7"/>
      <c r="O280" s="7"/>
      <c r="P280" s="7"/>
      <c r="Q280" s="7"/>
    </row>
    <row r="281" spans="3:17" ht="15" customHeight="1" x14ac:dyDescent="0.25">
      <c r="C281" s="1">
        <v>275</v>
      </c>
      <c r="D281" s="4">
        <v>8</v>
      </c>
      <c r="E281" s="15"/>
      <c r="F281" s="15"/>
      <c r="G281" s="15"/>
      <c r="H281" s="15"/>
      <c r="I281" s="15"/>
      <c r="J281" s="1">
        <v>212352</v>
      </c>
      <c r="K281" s="1">
        <v>37.5</v>
      </c>
      <c r="L281" s="7"/>
      <c r="M281" s="7"/>
      <c r="O281" s="7"/>
      <c r="P281" s="7"/>
      <c r="Q281" s="7"/>
    </row>
    <row r="282" spans="3:17" ht="15" customHeight="1" x14ac:dyDescent="0.25">
      <c r="C282" s="1">
        <v>276</v>
      </c>
      <c r="D282" s="4">
        <v>9</v>
      </c>
      <c r="E282" s="15"/>
      <c r="F282" s="15"/>
      <c r="G282" s="15"/>
      <c r="H282" s="15"/>
      <c r="I282" s="15"/>
      <c r="J282" s="1">
        <v>203717</v>
      </c>
      <c r="K282" s="1">
        <v>37.5</v>
      </c>
      <c r="L282" s="7"/>
      <c r="M282" s="7"/>
      <c r="O282" s="7"/>
      <c r="P282" s="7"/>
      <c r="Q282" s="7"/>
    </row>
    <row r="283" spans="3:17" ht="15" customHeight="1" x14ac:dyDescent="0.25">
      <c r="C283" s="1">
        <v>277</v>
      </c>
      <c r="D283" s="4">
        <v>10</v>
      </c>
      <c r="E283" s="15"/>
      <c r="F283" s="15"/>
      <c r="G283" s="15"/>
      <c r="H283" s="15"/>
      <c r="I283" s="15"/>
      <c r="J283" s="1">
        <v>212353</v>
      </c>
      <c r="K283" s="1">
        <v>50</v>
      </c>
      <c r="L283" s="7"/>
      <c r="M283" s="7"/>
      <c r="O283" s="7"/>
      <c r="P283" s="7"/>
      <c r="Q283" s="7"/>
    </row>
    <row r="284" spans="3:17" ht="15" customHeight="1" x14ac:dyDescent="0.25">
      <c r="C284" s="1">
        <v>278</v>
      </c>
      <c r="D284" s="4">
        <v>11</v>
      </c>
      <c r="E284" s="15"/>
      <c r="F284" s="15"/>
      <c r="G284" s="15"/>
      <c r="H284" s="15"/>
      <c r="I284" s="15"/>
      <c r="J284" s="1">
        <v>221620</v>
      </c>
      <c r="K284" s="1">
        <v>500</v>
      </c>
      <c r="L284" s="7"/>
      <c r="M284" s="7"/>
      <c r="O284" s="7"/>
      <c r="P284" s="7"/>
      <c r="Q284" s="7"/>
    </row>
    <row r="285" spans="3:17" ht="15" customHeight="1" x14ac:dyDescent="0.25">
      <c r="C285" s="1">
        <v>279</v>
      </c>
      <c r="D285" s="4">
        <v>12</v>
      </c>
      <c r="E285" s="15"/>
      <c r="F285" s="15"/>
      <c r="G285" s="15"/>
      <c r="H285" s="15"/>
      <c r="I285" s="15"/>
      <c r="J285" s="1">
        <v>153447</v>
      </c>
      <c r="K285" s="1">
        <v>75</v>
      </c>
      <c r="L285" s="7"/>
      <c r="M285" s="7"/>
      <c r="O285" s="7"/>
      <c r="P285" s="7"/>
      <c r="Q285" s="7"/>
    </row>
    <row r="286" spans="3:17" ht="15" customHeight="1" x14ac:dyDescent="0.25">
      <c r="C286" s="1">
        <v>280</v>
      </c>
      <c r="D286" s="4">
        <v>13</v>
      </c>
      <c r="E286" s="15"/>
      <c r="F286" s="15"/>
      <c r="G286" s="15"/>
      <c r="H286" s="15"/>
      <c r="I286" s="15"/>
      <c r="J286" s="1">
        <v>153445</v>
      </c>
      <c r="K286" s="1">
        <v>75</v>
      </c>
      <c r="L286" s="7"/>
      <c r="M286" s="7"/>
      <c r="O286" s="7"/>
      <c r="P286" s="7"/>
      <c r="Q286" s="7"/>
    </row>
    <row r="287" spans="3:17" ht="15" customHeight="1" x14ac:dyDescent="0.25">
      <c r="C287" s="1">
        <v>281</v>
      </c>
      <c r="D287" s="4">
        <v>14</v>
      </c>
      <c r="E287" s="15"/>
      <c r="F287" s="15"/>
      <c r="G287" s="15"/>
      <c r="H287" s="15"/>
      <c r="I287" s="15"/>
      <c r="J287" s="1">
        <v>152341</v>
      </c>
      <c r="K287" s="1">
        <v>75</v>
      </c>
      <c r="L287" s="7"/>
      <c r="M287" s="7"/>
      <c r="O287" s="7"/>
      <c r="P287" s="7"/>
      <c r="Q287" s="7"/>
    </row>
    <row r="288" spans="3:17" ht="15" customHeight="1" x14ac:dyDescent="0.25">
      <c r="C288" s="1">
        <v>282</v>
      </c>
      <c r="D288" s="4">
        <v>15</v>
      </c>
      <c r="E288" s="15"/>
      <c r="F288" s="15"/>
      <c r="G288" s="15"/>
      <c r="H288" s="15"/>
      <c r="I288" s="15"/>
      <c r="J288" s="1">
        <v>152340</v>
      </c>
      <c r="K288" s="1">
        <v>75</v>
      </c>
      <c r="L288" s="7"/>
      <c r="M288" s="7"/>
      <c r="O288" s="7"/>
      <c r="P288" s="7"/>
      <c r="Q288" s="7"/>
    </row>
    <row r="289" spans="3:17" ht="15" customHeight="1" x14ac:dyDescent="0.25">
      <c r="C289" s="1">
        <v>283</v>
      </c>
      <c r="D289" s="4">
        <v>16</v>
      </c>
      <c r="E289" s="15"/>
      <c r="F289" s="15"/>
      <c r="G289" s="15"/>
      <c r="H289" s="15"/>
      <c r="I289" s="15"/>
      <c r="J289" s="1">
        <v>153446</v>
      </c>
      <c r="K289" s="1">
        <v>75</v>
      </c>
      <c r="L289" s="7"/>
      <c r="M289" s="7"/>
      <c r="O289" s="7"/>
      <c r="P289" s="7"/>
      <c r="Q289" s="7"/>
    </row>
    <row r="290" spans="3:17" ht="15" customHeight="1" x14ac:dyDescent="0.25">
      <c r="C290" s="1">
        <v>284</v>
      </c>
      <c r="D290" s="4">
        <v>17</v>
      </c>
      <c r="E290" s="15"/>
      <c r="F290" s="15"/>
      <c r="G290" s="15"/>
      <c r="H290" s="15"/>
      <c r="I290" s="15"/>
      <c r="J290" s="1">
        <v>153444</v>
      </c>
      <c r="K290" s="1">
        <v>75</v>
      </c>
      <c r="L290" s="7"/>
      <c r="M290" s="7"/>
      <c r="O290" s="7"/>
      <c r="P290" s="7"/>
      <c r="Q290" s="7"/>
    </row>
    <row r="291" spans="3:17" ht="15" customHeight="1" x14ac:dyDescent="0.25">
      <c r="C291" s="1">
        <v>285</v>
      </c>
      <c r="D291" s="4">
        <v>18</v>
      </c>
      <c r="E291" s="16"/>
      <c r="F291" s="16"/>
      <c r="G291" s="16"/>
      <c r="H291" s="16"/>
      <c r="I291" s="16"/>
      <c r="J291" s="1">
        <v>172647</v>
      </c>
      <c r="K291" s="1">
        <v>750</v>
      </c>
      <c r="L291" s="7"/>
      <c r="M291" s="7"/>
      <c r="O291" s="7"/>
      <c r="P291" s="7"/>
      <c r="Q291" s="7"/>
    </row>
    <row r="292" spans="3:17" ht="15" customHeight="1" x14ac:dyDescent="0.25">
      <c r="C292" s="1">
        <v>286</v>
      </c>
      <c r="D292" s="4">
        <v>1</v>
      </c>
      <c r="E292" s="14">
        <v>26</v>
      </c>
      <c r="F292" s="14">
        <v>6</v>
      </c>
      <c r="G292" s="14">
        <f>SUM(K292:K297)</f>
        <v>475</v>
      </c>
      <c r="H292" s="14">
        <v>56</v>
      </c>
      <c r="I292" s="14" t="s">
        <v>37</v>
      </c>
      <c r="J292" s="1">
        <v>152633</v>
      </c>
      <c r="K292" s="1">
        <v>100</v>
      </c>
      <c r="L292" s="7"/>
      <c r="M292" s="7"/>
      <c r="O292" s="7"/>
      <c r="P292" s="7"/>
      <c r="Q292" s="7"/>
    </row>
    <row r="293" spans="3:17" ht="15" customHeight="1" x14ac:dyDescent="0.25">
      <c r="C293" s="1">
        <v>287</v>
      </c>
      <c r="D293" s="4">
        <v>2</v>
      </c>
      <c r="E293" s="15"/>
      <c r="F293" s="15"/>
      <c r="G293" s="15"/>
      <c r="H293" s="15"/>
      <c r="I293" s="15"/>
      <c r="J293" s="1">
        <v>152395</v>
      </c>
      <c r="K293" s="1">
        <v>75</v>
      </c>
      <c r="L293" s="7"/>
      <c r="M293" s="7"/>
      <c r="O293" s="7"/>
      <c r="P293" s="7"/>
      <c r="Q293" s="7"/>
    </row>
    <row r="294" spans="3:17" ht="15" customHeight="1" x14ac:dyDescent="0.25">
      <c r="C294" s="1">
        <v>288</v>
      </c>
      <c r="D294" s="4">
        <v>3</v>
      </c>
      <c r="E294" s="15"/>
      <c r="F294" s="15"/>
      <c r="G294" s="15"/>
      <c r="H294" s="15"/>
      <c r="I294" s="15"/>
      <c r="J294" s="1">
        <v>152632</v>
      </c>
      <c r="K294" s="1">
        <v>75</v>
      </c>
      <c r="L294" s="7"/>
      <c r="M294" s="7"/>
      <c r="O294" s="7"/>
      <c r="P294" s="7"/>
      <c r="Q294" s="7"/>
    </row>
    <row r="295" spans="3:17" ht="15" customHeight="1" x14ac:dyDescent="0.25">
      <c r="C295" s="1">
        <v>289</v>
      </c>
      <c r="D295" s="4">
        <v>4</v>
      </c>
      <c r="E295" s="15"/>
      <c r="F295" s="15"/>
      <c r="G295" s="15"/>
      <c r="H295" s="15"/>
      <c r="I295" s="15"/>
      <c r="J295" s="1">
        <v>151524</v>
      </c>
      <c r="K295" s="1">
        <v>75</v>
      </c>
      <c r="L295" s="7"/>
      <c r="M295" s="7"/>
      <c r="O295" s="7"/>
      <c r="P295" s="7"/>
      <c r="Q295" s="7"/>
    </row>
    <row r="296" spans="3:17" ht="15" customHeight="1" x14ac:dyDescent="0.25">
      <c r="C296" s="1">
        <v>290</v>
      </c>
      <c r="D296" s="4">
        <v>5</v>
      </c>
      <c r="E296" s="15"/>
      <c r="F296" s="15"/>
      <c r="G296" s="15"/>
      <c r="H296" s="15"/>
      <c r="I296" s="15"/>
      <c r="J296" s="1">
        <v>151523</v>
      </c>
      <c r="K296" s="1">
        <v>75</v>
      </c>
      <c r="L296" s="7"/>
      <c r="M296" s="7"/>
      <c r="O296" s="7"/>
      <c r="P296" s="7"/>
      <c r="Q296" s="7"/>
    </row>
    <row r="297" spans="3:17" ht="15" customHeight="1" x14ac:dyDescent="0.25">
      <c r="C297" s="1">
        <v>291</v>
      </c>
      <c r="D297" s="4">
        <v>6</v>
      </c>
      <c r="E297" s="16"/>
      <c r="F297" s="16"/>
      <c r="G297" s="16"/>
      <c r="H297" s="16"/>
      <c r="I297" s="16"/>
      <c r="J297" s="1">
        <v>152397</v>
      </c>
      <c r="K297" s="1">
        <v>75</v>
      </c>
      <c r="L297" s="7"/>
      <c r="M297" s="7"/>
      <c r="O297" s="7"/>
      <c r="P297" s="7"/>
      <c r="Q297" s="7"/>
    </row>
    <row r="298" spans="3:17" ht="15" customHeight="1" x14ac:dyDescent="0.25">
      <c r="C298" s="1">
        <v>292</v>
      </c>
      <c r="D298" s="4">
        <v>1</v>
      </c>
      <c r="E298" s="14">
        <v>27</v>
      </c>
      <c r="F298" s="14">
        <v>22</v>
      </c>
      <c r="G298" s="14">
        <f>SUM(K298:K319)</f>
        <v>1292.5</v>
      </c>
      <c r="H298" s="14">
        <v>57</v>
      </c>
      <c r="I298" s="14" t="s">
        <v>38</v>
      </c>
      <c r="J298" s="1">
        <v>153700</v>
      </c>
      <c r="K298" s="1">
        <v>100</v>
      </c>
      <c r="L298" s="7"/>
      <c r="M298" s="7"/>
      <c r="O298" s="7"/>
      <c r="P298" s="7"/>
      <c r="Q298" s="7"/>
    </row>
    <row r="299" spans="3:17" ht="15" customHeight="1" x14ac:dyDescent="0.25">
      <c r="C299" s="1">
        <v>293</v>
      </c>
      <c r="D299" s="4">
        <v>2</v>
      </c>
      <c r="E299" s="15"/>
      <c r="F299" s="15"/>
      <c r="G299" s="15"/>
      <c r="H299" s="15"/>
      <c r="I299" s="15"/>
      <c r="J299" s="1">
        <v>212355</v>
      </c>
      <c r="K299" s="1">
        <v>15</v>
      </c>
      <c r="L299" s="7"/>
      <c r="M299" s="7"/>
      <c r="O299" s="7"/>
      <c r="P299" s="7"/>
      <c r="Q299" s="7"/>
    </row>
    <row r="300" spans="3:17" ht="15" customHeight="1" x14ac:dyDescent="0.25">
      <c r="C300" s="1">
        <v>294</v>
      </c>
      <c r="D300" s="4">
        <v>3</v>
      </c>
      <c r="E300" s="15"/>
      <c r="F300" s="15"/>
      <c r="G300" s="15"/>
      <c r="H300" s="15"/>
      <c r="I300" s="15"/>
      <c r="J300" s="1">
        <v>206613</v>
      </c>
      <c r="K300" s="1">
        <v>15</v>
      </c>
      <c r="L300" s="7"/>
      <c r="M300" s="7"/>
      <c r="O300" s="7"/>
      <c r="P300" s="7"/>
      <c r="Q300" s="7"/>
    </row>
    <row r="301" spans="3:17" ht="15" customHeight="1" x14ac:dyDescent="0.25">
      <c r="C301" s="1">
        <v>295</v>
      </c>
      <c r="D301" s="4">
        <v>4</v>
      </c>
      <c r="E301" s="15"/>
      <c r="F301" s="15"/>
      <c r="G301" s="15"/>
      <c r="H301" s="15"/>
      <c r="I301" s="15"/>
      <c r="J301" s="1">
        <v>153955</v>
      </c>
      <c r="K301" s="1">
        <v>25</v>
      </c>
      <c r="L301" s="7"/>
      <c r="M301" s="7"/>
      <c r="O301" s="7"/>
      <c r="P301" s="7"/>
      <c r="Q301" s="7"/>
    </row>
    <row r="302" spans="3:17" ht="15" customHeight="1" x14ac:dyDescent="0.25">
      <c r="C302" s="1">
        <v>296</v>
      </c>
      <c r="D302" s="4">
        <v>5</v>
      </c>
      <c r="E302" s="15"/>
      <c r="F302" s="15"/>
      <c r="G302" s="15"/>
      <c r="H302" s="15"/>
      <c r="I302" s="15"/>
      <c r="J302" s="1">
        <v>224016</v>
      </c>
      <c r="K302" s="1">
        <v>300</v>
      </c>
      <c r="L302" s="7"/>
      <c r="M302" s="7"/>
      <c r="O302" s="7"/>
      <c r="P302" s="7"/>
      <c r="Q302" s="7"/>
    </row>
    <row r="303" spans="3:17" ht="15" customHeight="1" x14ac:dyDescent="0.25">
      <c r="C303" s="1">
        <v>297</v>
      </c>
      <c r="D303" s="4">
        <v>6</v>
      </c>
      <c r="E303" s="15"/>
      <c r="F303" s="15"/>
      <c r="G303" s="15"/>
      <c r="H303" s="15"/>
      <c r="I303" s="15"/>
      <c r="J303" s="1">
        <v>164372</v>
      </c>
      <c r="K303" s="1">
        <v>37.5</v>
      </c>
      <c r="L303" s="7"/>
      <c r="M303" s="7"/>
      <c r="O303" s="7"/>
      <c r="P303" s="7"/>
      <c r="Q303" s="7"/>
    </row>
    <row r="304" spans="3:17" ht="15" customHeight="1" x14ac:dyDescent="0.25">
      <c r="C304" s="1">
        <v>298</v>
      </c>
      <c r="D304" s="4">
        <v>7</v>
      </c>
      <c r="E304" s="15"/>
      <c r="F304" s="15"/>
      <c r="G304" s="15"/>
      <c r="H304" s="15"/>
      <c r="I304" s="15"/>
      <c r="J304" s="1">
        <v>172655</v>
      </c>
      <c r="K304" s="1">
        <v>37.5</v>
      </c>
      <c r="L304" s="7"/>
      <c r="M304" s="7"/>
      <c r="O304" s="7"/>
      <c r="P304" s="7"/>
      <c r="Q304" s="7"/>
    </row>
    <row r="305" spans="3:17" ht="15" customHeight="1" x14ac:dyDescent="0.25">
      <c r="C305" s="1">
        <v>299</v>
      </c>
      <c r="D305" s="4">
        <v>8</v>
      </c>
      <c r="E305" s="15"/>
      <c r="F305" s="15"/>
      <c r="G305" s="15"/>
      <c r="H305" s="15"/>
      <c r="I305" s="15"/>
      <c r="J305" s="1">
        <v>172654</v>
      </c>
      <c r="K305" s="1">
        <v>37.5</v>
      </c>
      <c r="L305" s="7"/>
      <c r="M305" s="7"/>
      <c r="O305" s="7"/>
      <c r="P305" s="7"/>
      <c r="Q305" s="7"/>
    </row>
    <row r="306" spans="3:17" ht="15" customHeight="1" x14ac:dyDescent="0.25">
      <c r="C306" s="1">
        <v>300</v>
      </c>
      <c r="D306" s="4">
        <v>9</v>
      </c>
      <c r="E306" s="15"/>
      <c r="F306" s="15"/>
      <c r="G306" s="15"/>
      <c r="H306" s="15"/>
      <c r="I306" s="15"/>
      <c r="J306" s="1">
        <v>172653</v>
      </c>
      <c r="K306" s="1">
        <v>37.5</v>
      </c>
      <c r="L306" s="7"/>
      <c r="M306" s="7"/>
      <c r="O306" s="7"/>
      <c r="P306" s="7"/>
      <c r="Q306" s="7"/>
    </row>
    <row r="307" spans="3:17" ht="15" customHeight="1" x14ac:dyDescent="0.25">
      <c r="C307" s="1">
        <v>301</v>
      </c>
      <c r="D307" s="4">
        <v>10</v>
      </c>
      <c r="E307" s="15"/>
      <c r="F307" s="15"/>
      <c r="G307" s="15"/>
      <c r="H307" s="15"/>
      <c r="I307" s="15"/>
      <c r="J307" s="1">
        <v>149834</v>
      </c>
      <c r="K307" s="1">
        <v>37.5</v>
      </c>
      <c r="L307" s="7"/>
      <c r="M307" s="7"/>
      <c r="O307" s="7"/>
      <c r="P307" s="7"/>
      <c r="Q307" s="7"/>
    </row>
    <row r="308" spans="3:17" ht="15" customHeight="1" x14ac:dyDescent="0.25">
      <c r="C308" s="1">
        <v>302</v>
      </c>
      <c r="D308" s="4">
        <v>11</v>
      </c>
      <c r="E308" s="15"/>
      <c r="F308" s="15"/>
      <c r="G308" s="15"/>
      <c r="H308" s="15"/>
      <c r="I308" s="15"/>
      <c r="J308" s="1">
        <v>153954</v>
      </c>
      <c r="K308" s="1">
        <v>37.5</v>
      </c>
      <c r="L308" s="7"/>
      <c r="M308" s="7"/>
      <c r="O308" s="7"/>
      <c r="P308" s="7"/>
      <c r="Q308" s="7"/>
    </row>
    <row r="309" spans="3:17" ht="15" customHeight="1" x14ac:dyDescent="0.25">
      <c r="C309" s="1">
        <v>303</v>
      </c>
      <c r="D309" s="4">
        <v>12</v>
      </c>
      <c r="E309" s="15"/>
      <c r="F309" s="15"/>
      <c r="G309" s="15"/>
      <c r="H309" s="15"/>
      <c r="I309" s="15"/>
      <c r="J309" s="1">
        <v>153952</v>
      </c>
      <c r="K309" s="1">
        <v>37.5</v>
      </c>
      <c r="L309" s="7"/>
      <c r="M309" s="7"/>
      <c r="O309" s="7"/>
      <c r="P309" s="7"/>
      <c r="Q309" s="7"/>
    </row>
    <row r="310" spans="3:17" ht="15" customHeight="1" x14ac:dyDescent="0.25">
      <c r="C310" s="1">
        <v>304</v>
      </c>
      <c r="D310" s="4">
        <v>13</v>
      </c>
      <c r="E310" s="15"/>
      <c r="F310" s="15"/>
      <c r="G310" s="15"/>
      <c r="H310" s="15"/>
      <c r="I310" s="15"/>
      <c r="J310" s="1">
        <v>149831</v>
      </c>
      <c r="K310" s="1">
        <v>37.5</v>
      </c>
      <c r="L310" s="7"/>
      <c r="M310" s="7"/>
      <c r="O310" s="7"/>
      <c r="P310" s="7"/>
      <c r="Q310" s="7"/>
    </row>
    <row r="311" spans="3:17" ht="15" customHeight="1" x14ac:dyDescent="0.25">
      <c r="C311" s="1">
        <v>305</v>
      </c>
      <c r="D311" s="4">
        <v>14</v>
      </c>
      <c r="E311" s="15"/>
      <c r="F311" s="15"/>
      <c r="G311" s="15"/>
      <c r="H311" s="15"/>
      <c r="I311" s="15"/>
      <c r="J311" s="1">
        <v>213615</v>
      </c>
      <c r="K311" s="1">
        <v>37.5</v>
      </c>
      <c r="L311" s="7"/>
      <c r="M311" s="7"/>
      <c r="O311" s="7"/>
      <c r="P311" s="7"/>
      <c r="Q311" s="7"/>
    </row>
    <row r="312" spans="3:17" ht="15" customHeight="1" x14ac:dyDescent="0.25">
      <c r="C312" s="1">
        <v>306</v>
      </c>
      <c r="D312" s="4">
        <v>15</v>
      </c>
      <c r="E312" s="15"/>
      <c r="F312" s="15"/>
      <c r="G312" s="15"/>
      <c r="H312" s="15"/>
      <c r="I312" s="15"/>
      <c r="J312" s="1">
        <v>106737</v>
      </c>
      <c r="K312" s="1">
        <v>50</v>
      </c>
      <c r="L312" s="7"/>
      <c r="M312" s="7"/>
      <c r="O312" s="7"/>
      <c r="P312" s="7"/>
      <c r="Q312" s="7"/>
    </row>
    <row r="313" spans="3:17" ht="15" customHeight="1" x14ac:dyDescent="0.25">
      <c r="C313" s="1">
        <v>307</v>
      </c>
      <c r="D313" s="4">
        <v>16</v>
      </c>
      <c r="E313" s="15"/>
      <c r="F313" s="15"/>
      <c r="G313" s="15"/>
      <c r="H313" s="15"/>
      <c r="I313" s="15"/>
      <c r="J313" s="1">
        <v>153953</v>
      </c>
      <c r="K313" s="1">
        <v>50</v>
      </c>
      <c r="L313" s="7"/>
      <c r="M313" s="7"/>
      <c r="O313" s="7"/>
      <c r="P313" s="7"/>
      <c r="Q313" s="7"/>
    </row>
    <row r="314" spans="3:17" ht="15" customHeight="1" x14ac:dyDescent="0.25">
      <c r="C314" s="1">
        <v>308</v>
      </c>
      <c r="D314" s="4">
        <v>17</v>
      </c>
      <c r="E314" s="15"/>
      <c r="F314" s="15"/>
      <c r="G314" s="15"/>
      <c r="H314" s="15"/>
      <c r="I314" s="15"/>
      <c r="J314" s="1">
        <v>191590</v>
      </c>
      <c r="K314" s="1">
        <v>50</v>
      </c>
      <c r="L314" s="7"/>
      <c r="M314" s="7"/>
      <c r="O314" s="7"/>
      <c r="P314" s="7"/>
      <c r="Q314" s="7"/>
    </row>
    <row r="315" spans="3:17" ht="15" customHeight="1" x14ac:dyDescent="0.25">
      <c r="C315" s="1">
        <v>309</v>
      </c>
      <c r="D315" s="4">
        <v>18</v>
      </c>
      <c r="E315" s="15"/>
      <c r="F315" s="15"/>
      <c r="G315" s="15"/>
      <c r="H315" s="15"/>
      <c r="I315" s="15"/>
      <c r="J315" s="1">
        <v>203680</v>
      </c>
      <c r="K315" s="1">
        <v>50</v>
      </c>
      <c r="L315" s="7"/>
      <c r="M315" s="7"/>
      <c r="O315" s="7"/>
      <c r="P315" s="7"/>
      <c r="Q315" s="7"/>
    </row>
    <row r="316" spans="3:17" ht="15" customHeight="1" x14ac:dyDescent="0.25">
      <c r="C316" s="1">
        <v>310</v>
      </c>
      <c r="D316" s="4">
        <v>19</v>
      </c>
      <c r="E316" s="15"/>
      <c r="F316" s="15"/>
      <c r="G316" s="15"/>
      <c r="H316" s="15"/>
      <c r="I316" s="15"/>
      <c r="J316" s="1">
        <v>164373</v>
      </c>
      <c r="K316" s="1">
        <v>75</v>
      </c>
      <c r="L316" s="7"/>
      <c r="M316" s="7"/>
      <c r="O316" s="7"/>
      <c r="P316" s="7"/>
      <c r="Q316" s="7"/>
    </row>
    <row r="317" spans="3:17" ht="15" customHeight="1" x14ac:dyDescent="0.25">
      <c r="C317" s="1">
        <v>311</v>
      </c>
      <c r="D317" s="4">
        <v>20</v>
      </c>
      <c r="E317" s="15"/>
      <c r="F317" s="15"/>
      <c r="G317" s="15"/>
      <c r="H317" s="15"/>
      <c r="I317" s="15"/>
      <c r="J317" s="1">
        <v>164374</v>
      </c>
      <c r="K317" s="1">
        <v>75</v>
      </c>
      <c r="L317" s="7"/>
      <c r="M317" s="7"/>
      <c r="O317" s="7"/>
      <c r="P317" s="7"/>
      <c r="Q317" s="7"/>
    </row>
    <row r="318" spans="3:17" ht="15" customHeight="1" x14ac:dyDescent="0.25">
      <c r="C318" s="1">
        <v>312</v>
      </c>
      <c r="D318" s="4">
        <v>21</v>
      </c>
      <c r="E318" s="15"/>
      <c r="F318" s="15"/>
      <c r="G318" s="15"/>
      <c r="H318" s="15"/>
      <c r="I318" s="15"/>
      <c r="J318" s="1">
        <v>220672</v>
      </c>
      <c r="K318" s="1">
        <v>75</v>
      </c>
      <c r="L318" s="7"/>
      <c r="M318" s="7"/>
      <c r="O318" s="7"/>
      <c r="P318" s="7"/>
      <c r="Q318" s="7"/>
    </row>
    <row r="319" spans="3:17" ht="15" customHeight="1" x14ac:dyDescent="0.25">
      <c r="C319" s="1">
        <v>313</v>
      </c>
      <c r="D319" s="4">
        <v>22</v>
      </c>
      <c r="E319" s="16"/>
      <c r="F319" s="16"/>
      <c r="G319" s="16"/>
      <c r="H319" s="16"/>
      <c r="I319" s="16"/>
      <c r="J319" s="1">
        <v>153701</v>
      </c>
      <c r="K319" s="1">
        <v>75</v>
      </c>
      <c r="L319" s="7"/>
      <c r="M319" s="7"/>
      <c r="O319" s="7"/>
      <c r="P319" s="7"/>
      <c r="Q319" s="7"/>
    </row>
    <row r="320" spans="3:17" ht="15" customHeight="1" x14ac:dyDescent="0.25">
      <c r="C320" s="1">
        <v>314</v>
      </c>
      <c r="D320" s="4">
        <v>1</v>
      </c>
      <c r="E320" s="14">
        <v>28</v>
      </c>
      <c r="F320" s="14">
        <v>19</v>
      </c>
      <c r="G320" s="14">
        <f>SUM(K320:K338)</f>
        <v>1115</v>
      </c>
      <c r="H320" s="14">
        <v>60</v>
      </c>
      <c r="I320" s="14" t="s">
        <v>39</v>
      </c>
      <c r="J320" s="1">
        <v>106903</v>
      </c>
      <c r="K320" s="1">
        <v>15</v>
      </c>
      <c r="L320" s="7"/>
      <c r="M320" s="7"/>
      <c r="O320" s="7"/>
      <c r="P320" s="7"/>
      <c r="Q320" s="7"/>
    </row>
    <row r="321" spans="3:17" ht="15" customHeight="1" x14ac:dyDescent="0.25">
      <c r="C321" s="1">
        <v>315</v>
      </c>
      <c r="D321" s="4">
        <v>2</v>
      </c>
      <c r="E321" s="15"/>
      <c r="F321" s="15"/>
      <c r="G321" s="15"/>
      <c r="H321" s="15"/>
      <c r="I321" s="15"/>
      <c r="J321" s="1">
        <v>171648</v>
      </c>
      <c r="K321" s="1">
        <v>225</v>
      </c>
      <c r="L321" s="7"/>
      <c r="M321" s="7"/>
      <c r="O321" s="7"/>
      <c r="P321" s="7"/>
      <c r="Q321" s="7"/>
    </row>
    <row r="322" spans="3:17" ht="15" customHeight="1" x14ac:dyDescent="0.25">
      <c r="C322" s="1">
        <v>316</v>
      </c>
      <c r="D322" s="4">
        <v>3</v>
      </c>
      <c r="E322" s="15"/>
      <c r="F322" s="15"/>
      <c r="G322" s="15"/>
      <c r="H322" s="15"/>
      <c r="I322" s="15"/>
      <c r="J322" s="1">
        <v>221053</v>
      </c>
      <c r="K322" s="1">
        <v>25</v>
      </c>
      <c r="L322" s="7"/>
      <c r="M322" s="7"/>
      <c r="O322" s="7"/>
      <c r="P322" s="7"/>
      <c r="Q322" s="7"/>
    </row>
    <row r="323" spans="3:17" ht="15" customHeight="1" x14ac:dyDescent="0.25">
      <c r="C323" s="1">
        <v>317</v>
      </c>
      <c r="D323" s="4">
        <v>4</v>
      </c>
      <c r="E323" s="15"/>
      <c r="F323" s="15"/>
      <c r="G323" s="15"/>
      <c r="H323" s="15"/>
      <c r="I323" s="15"/>
      <c r="J323" s="1">
        <v>171649</v>
      </c>
      <c r="K323" s="1">
        <v>37.5</v>
      </c>
      <c r="L323" s="7"/>
      <c r="M323" s="7"/>
      <c r="O323" s="7"/>
      <c r="P323" s="7"/>
      <c r="Q323" s="7"/>
    </row>
    <row r="324" spans="3:17" ht="15" customHeight="1" x14ac:dyDescent="0.25">
      <c r="C324" s="1">
        <v>318</v>
      </c>
      <c r="D324" s="4">
        <v>5</v>
      </c>
      <c r="E324" s="15"/>
      <c r="F324" s="15"/>
      <c r="G324" s="15"/>
      <c r="H324" s="15"/>
      <c r="I324" s="15"/>
      <c r="J324" s="1">
        <v>203522</v>
      </c>
      <c r="K324" s="1">
        <v>37.5</v>
      </c>
      <c r="L324" s="7"/>
      <c r="M324" s="7"/>
      <c r="O324" s="7"/>
      <c r="P324" s="7"/>
      <c r="Q324" s="7"/>
    </row>
    <row r="325" spans="3:17" ht="15" customHeight="1" x14ac:dyDescent="0.25">
      <c r="C325" s="1">
        <v>319</v>
      </c>
      <c r="D325" s="4">
        <v>6</v>
      </c>
      <c r="E325" s="15"/>
      <c r="F325" s="15"/>
      <c r="G325" s="15"/>
      <c r="H325" s="15"/>
      <c r="I325" s="15"/>
      <c r="J325" s="1">
        <v>211948</v>
      </c>
      <c r="K325" s="1">
        <v>37.5</v>
      </c>
      <c r="L325" s="7"/>
      <c r="M325" s="7"/>
      <c r="O325" s="7"/>
      <c r="P325" s="7"/>
      <c r="Q325" s="7"/>
    </row>
    <row r="326" spans="3:17" ht="15" customHeight="1" x14ac:dyDescent="0.25">
      <c r="C326" s="1">
        <v>320</v>
      </c>
      <c r="D326" s="4">
        <v>7</v>
      </c>
      <c r="E326" s="15"/>
      <c r="F326" s="15"/>
      <c r="G326" s="15"/>
      <c r="H326" s="15"/>
      <c r="I326" s="15"/>
      <c r="J326" s="1">
        <v>213174</v>
      </c>
      <c r="K326" s="1">
        <v>37.5</v>
      </c>
      <c r="L326" s="7"/>
      <c r="M326" s="7"/>
      <c r="O326" s="7"/>
      <c r="P326" s="7"/>
      <c r="Q326" s="7"/>
    </row>
    <row r="327" spans="3:17" ht="15" customHeight="1" x14ac:dyDescent="0.25">
      <c r="C327" s="1">
        <v>321</v>
      </c>
      <c r="D327" s="4">
        <v>8</v>
      </c>
      <c r="E327" s="15"/>
      <c r="F327" s="15"/>
      <c r="G327" s="15"/>
      <c r="H327" s="15"/>
      <c r="I327" s="15"/>
      <c r="J327" s="1">
        <v>212364</v>
      </c>
      <c r="K327" s="1">
        <v>50</v>
      </c>
      <c r="L327" s="7"/>
      <c r="M327" s="7"/>
      <c r="O327" s="7"/>
      <c r="P327" s="7"/>
      <c r="Q327" s="7"/>
    </row>
    <row r="328" spans="3:17" ht="15" customHeight="1" x14ac:dyDescent="0.25">
      <c r="C328" s="1">
        <v>322</v>
      </c>
      <c r="D328" s="4">
        <v>9</v>
      </c>
      <c r="E328" s="15"/>
      <c r="F328" s="15"/>
      <c r="G328" s="15"/>
      <c r="H328" s="15"/>
      <c r="I328" s="15"/>
      <c r="J328" s="1">
        <v>161712</v>
      </c>
      <c r="K328" s="1">
        <v>50</v>
      </c>
      <c r="L328" s="7"/>
      <c r="M328" s="7"/>
      <c r="O328" s="7"/>
      <c r="P328" s="7"/>
      <c r="Q328" s="7"/>
    </row>
    <row r="329" spans="3:17" ht="15" customHeight="1" x14ac:dyDescent="0.25">
      <c r="C329" s="1">
        <v>323</v>
      </c>
      <c r="D329" s="4">
        <v>10</v>
      </c>
      <c r="E329" s="15"/>
      <c r="F329" s="15"/>
      <c r="G329" s="15"/>
      <c r="H329" s="15"/>
      <c r="I329" s="15"/>
      <c r="J329" s="1">
        <v>131007</v>
      </c>
      <c r="K329" s="1">
        <v>50</v>
      </c>
      <c r="L329" s="7"/>
      <c r="M329" s="7"/>
      <c r="O329" s="7"/>
      <c r="P329" s="7"/>
      <c r="Q329" s="7"/>
    </row>
    <row r="330" spans="3:17" ht="15" customHeight="1" x14ac:dyDescent="0.25">
      <c r="C330" s="1">
        <v>324</v>
      </c>
      <c r="D330" s="4">
        <v>11</v>
      </c>
      <c r="E330" s="15"/>
      <c r="F330" s="15"/>
      <c r="G330" s="15"/>
      <c r="H330" s="15"/>
      <c r="I330" s="15"/>
      <c r="J330" s="1">
        <v>212362</v>
      </c>
      <c r="K330" s="1">
        <v>50</v>
      </c>
      <c r="L330" s="7"/>
      <c r="M330" s="7"/>
      <c r="O330" s="7"/>
      <c r="P330" s="7"/>
      <c r="Q330" s="7"/>
    </row>
    <row r="331" spans="3:17" ht="15" customHeight="1" x14ac:dyDescent="0.25">
      <c r="C331" s="1">
        <v>325</v>
      </c>
      <c r="D331" s="4">
        <v>12</v>
      </c>
      <c r="E331" s="15"/>
      <c r="F331" s="15"/>
      <c r="G331" s="15"/>
      <c r="H331" s="15"/>
      <c r="I331" s="15"/>
      <c r="J331" s="1">
        <v>161711</v>
      </c>
      <c r="K331" s="1">
        <v>50</v>
      </c>
      <c r="L331" s="7"/>
      <c r="M331" s="7"/>
      <c r="O331" s="7"/>
      <c r="P331" s="7"/>
      <c r="Q331" s="7"/>
    </row>
    <row r="332" spans="3:17" ht="15" customHeight="1" x14ac:dyDescent="0.25">
      <c r="C332" s="1">
        <v>326</v>
      </c>
      <c r="D332" s="4">
        <v>13</v>
      </c>
      <c r="E332" s="15"/>
      <c r="F332" s="15"/>
      <c r="G332" s="15"/>
      <c r="H332" s="15"/>
      <c r="I332" s="15"/>
      <c r="J332" s="1">
        <v>128420</v>
      </c>
      <c r="K332" s="1">
        <v>50</v>
      </c>
      <c r="L332" s="7"/>
      <c r="M332" s="7"/>
      <c r="O332" s="7"/>
      <c r="P332" s="7"/>
      <c r="Q332" s="7"/>
    </row>
    <row r="333" spans="3:17" ht="15" customHeight="1" x14ac:dyDescent="0.25">
      <c r="C333" s="1">
        <v>327</v>
      </c>
      <c r="D333" s="4">
        <v>14</v>
      </c>
      <c r="E333" s="15"/>
      <c r="F333" s="15"/>
      <c r="G333" s="15"/>
      <c r="H333" s="15"/>
      <c r="I333" s="15"/>
      <c r="J333" s="1">
        <v>212363</v>
      </c>
      <c r="K333" s="1">
        <v>50</v>
      </c>
      <c r="L333" s="7"/>
      <c r="M333" s="7"/>
      <c r="O333" s="7"/>
      <c r="P333" s="7"/>
      <c r="Q333" s="7"/>
    </row>
    <row r="334" spans="3:17" ht="15" customHeight="1" x14ac:dyDescent="0.25">
      <c r="C334" s="1">
        <v>328</v>
      </c>
      <c r="D334" s="4">
        <v>15</v>
      </c>
      <c r="E334" s="15"/>
      <c r="F334" s="15"/>
      <c r="G334" s="15"/>
      <c r="H334" s="15"/>
      <c r="I334" s="15"/>
      <c r="J334" s="1">
        <v>193819</v>
      </c>
      <c r="K334" s="1">
        <v>50</v>
      </c>
      <c r="L334" s="7"/>
      <c r="M334" s="7"/>
      <c r="O334" s="7"/>
      <c r="P334" s="7"/>
      <c r="Q334" s="7"/>
    </row>
    <row r="335" spans="3:17" ht="15" customHeight="1" x14ac:dyDescent="0.25">
      <c r="C335" s="1">
        <v>329</v>
      </c>
      <c r="D335" s="4">
        <v>16</v>
      </c>
      <c r="E335" s="15"/>
      <c r="F335" s="15"/>
      <c r="G335" s="15"/>
      <c r="H335" s="15"/>
      <c r="I335" s="15"/>
      <c r="J335" s="1">
        <v>106905</v>
      </c>
      <c r="K335" s="1">
        <v>75</v>
      </c>
      <c r="L335" s="7"/>
      <c r="M335" s="7"/>
      <c r="O335" s="7"/>
      <c r="P335" s="7"/>
      <c r="Q335" s="7"/>
    </row>
    <row r="336" spans="3:17" ht="15" customHeight="1" x14ac:dyDescent="0.25">
      <c r="C336" s="1">
        <v>330</v>
      </c>
      <c r="D336" s="4">
        <v>17</v>
      </c>
      <c r="E336" s="15"/>
      <c r="F336" s="15"/>
      <c r="G336" s="15"/>
      <c r="H336" s="15"/>
      <c r="I336" s="15"/>
      <c r="J336" s="1">
        <v>106908</v>
      </c>
      <c r="K336" s="1">
        <v>75</v>
      </c>
      <c r="L336" s="7"/>
      <c r="M336" s="7"/>
      <c r="O336" s="7"/>
      <c r="P336" s="7"/>
      <c r="Q336" s="7"/>
    </row>
    <row r="337" spans="3:17" ht="15" customHeight="1" x14ac:dyDescent="0.25">
      <c r="C337" s="1">
        <v>331</v>
      </c>
      <c r="D337" s="4">
        <v>18</v>
      </c>
      <c r="E337" s="15"/>
      <c r="F337" s="15"/>
      <c r="G337" s="15"/>
      <c r="H337" s="15"/>
      <c r="I337" s="15"/>
      <c r="J337" s="1">
        <v>192065</v>
      </c>
      <c r="K337" s="1">
        <v>75</v>
      </c>
      <c r="L337" s="7"/>
      <c r="M337" s="7"/>
      <c r="O337" s="7"/>
      <c r="P337" s="7"/>
      <c r="Q337" s="7"/>
    </row>
    <row r="338" spans="3:17" ht="15" customHeight="1" x14ac:dyDescent="0.25">
      <c r="C338" s="1">
        <v>332</v>
      </c>
      <c r="D338" s="4">
        <v>19</v>
      </c>
      <c r="E338" s="16"/>
      <c r="F338" s="16"/>
      <c r="G338" s="16"/>
      <c r="H338" s="16"/>
      <c r="I338" s="16"/>
      <c r="J338" s="1">
        <v>211253</v>
      </c>
      <c r="K338" s="1">
        <v>75</v>
      </c>
      <c r="L338" s="7"/>
      <c r="M338" s="7"/>
      <c r="O338" s="7"/>
      <c r="P338" s="7"/>
      <c r="Q338" s="7"/>
    </row>
    <row r="339" spans="3:17" ht="15" customHeight="1" x14ac:dyDescent="0.25">
      <c r="C339" s="1">
        <v>333</v>
      </c>
      <c r="D339" s="4">
        <v>1</v>
      </c>
      <c r="E339" s="14">
        <v>29</v>
      </c>
      <c r="F339" s="14">
        <v>14</v>
      </c>
      <c r="G339" s="14">
        <f>SUM(K339:K352)</f>
        <v>800</v>
      </c>
      <c r="H339" s="14">
        <v>61</v>
      </c>
      <c r="I339" s="14" t="s">
        <v>40</v>
      </c>
      <c r="J339" s="1">
        <v>149649</v>
      </c>
      <c r="K339" s="1">
        <v>100</v>
      </c>
      <c r="L339" s="7"/>
      <c r="M339" s="7"/>
      <c r="O339" s="7"/>
      <c r="P339" s="7"/>
      <c r="Q339" s="7"/>
    </row>
    <row r="340" spans="3:17" ht="15" customHeight="1" x14ac:dyDescent="0.25">
      <c r="C340" s="1">
        <v>334</v>
      </c>
      <c r="D340" s="4">
        <v>2</v>
      </c>
      <c r="E340" s="15"/>
      <c r="F340" s="15"/>
      <c r="G340" s="15"/>
      <c r="H340" s="15"/>
      <c r="I340" s="15"/>
      <c r="J340" s="1">
        <v>195302</v>
      </c>
      <c r="K340" s="1">
        <v>100</v>
      </c>
      <c r="L340" s="7"/>
      <c r="M340" s="7"/>
      <c r="O340" s="7"/>
      <c r="P340" s="7"/>
      <c r="Q340" s="7"/>
    </row>
    <row r="341" spans="3:17" ht="15" customHeight="1" x14ac:dyDescent="0.25">
      <c r="C341" s="1">
        <v>335</v>
      </c>
      <c r="D341" s="4">
        <v>3</v>
      </c>
      <c r="E341" s="15"/>
      <c r="F341" s="15"/>
      <c r="G341" s="15"/>
      <c r="H341" s="15"/>
      <c r="I341" s="15"/>
      <c r="J341" s="1">
        <v>163510</v>
      </c>
      <c r="K341" s="1">
        <v>37.5</v>
      </c>
      <c r="L341" s="7"/>
      <c r="M341" s="7"/>
      <c r="O341" s="7"/>
      <c r="P341" s="7"/>
      <c r="Q341" s="7"/>
    </row>
    <row r="342" spans="3:17" ht="15" customHeight="1" x14ac:dyDescent="0.25">
      <c r="C342" s="1">
        <v>336</v>
      </c>
      <c r="D342" s="4">
        <v>4</v>
      </c>
      <c r="E342" s="15"/>
      <c r="F342" s="15"/>
      <c r="G342" s="15"/>
      <c r="H342" s="15"/>
      <c r="I342" s="15"/>
      <c r="J342" s="1">
        <v>164128</v>
      </c>
      <c r="K342" s="1">
        <v>37.5</v>
      </c>
      <c r="L342" s="7"/>
      <c r="M342" s="7"/>
      <c r="O342" s="7"/>
      <c r="P342" s="7"/>
      <c r="Q342" s="7"/>
    </row>
    <row r="343" spans="3:17" ht="15" customHeight="1" x14ac:dyDescent="0.25">
      <c r="C343" s="1">
        <v>337</v>
      </c>
      <c r="D343" s="4">
        <v>5</v>
      </c>
      <c r="E343" s="15"/>
      <c r="F343" s="15"/>
      <c r="G343" s="15"/>
      <c r="H343" s="15"/>
      <c r="I343" s="15"/>
      <c r="J343" s="1">
        <v>212365</v>
      </c>
      <c r="K343" s="1">
        <v>37.5</v>
      </c>
      <c r="L343" s="7"/>
      <c r="M343" s="7"/>
      <c r="O343" s="7"/>
      <c r="P343" s="7"/>
      <c r="Q343" s="7"/>
    </row>
    <row r="344" spans="3:17" ht="15" customHeight="1" x14ac:dyDescent="0.25">
      <c r="C344" s="1">
        <v>338</v>
      </c>
      <c r="D344" s="4">
        <v>6</v>
      </c>
      <c r="E344" s="15"/>
      <c r="F344" s="15"/>
      <c r="G344" s="15"/>
      <c r="H344" s="15"/>
      <c r="I344" s="15"/>
      <c r="J344" s="1">
        <v>193573</v>
      </c>
      <c r="K344" s="1">
        <v>37.5</v>
      </c>
      <c r="L344" s="7"/>
      <c r="M344" s="7"/>
      <c r="O344" s="7"/>
      <c r="P344" s="7"/>
      <c r="Q344" s="7"/>
    </row>
    <row r="345" spans="3:17" ht="15" customHeight="1" x14ac:dyDescent="0.25">
      <c r="C345" s="1">
        <v>339</v>
      </c>
      <c r="D345" s="4">
        <v>7</v>
      </c>
      <c r="E345" s="15"/>
      <c r="F345" s="15"/>
      <c r="G345" s="15"/>
      <c r="H345" s="15"/>
      <c r="I345" s="15"/>
      <c r="J345" s="1">
        <v>131005</v>
      </c>
      <c r="K345" s="1">
        <v>37.5</v>
      </c>
      <c r="L345" s="7"/>
      <c r="M345" s="7"/>
      <c r="O345" s="7"/>
      <c r="P345" s="7"/>
      <c r="Q345" s="7"/>
    </row>
    <row r="346" spans="3:17" ht="15" customHeight="1" x14ac:dyDescent="0.25">
      <c r="C346" s="1">
        <v>340</v>
      </c>
      <c r="D346" s="4">
        <v>8</v>
      </c>
      <c r="E346" s="15"/>
      <c r="F346" s="15"/>
      <c r="G346" s="15"/>
      <c r="H346" s="15"/>
      <c r="I346" s="15"/>
      <c r="J346" s="1">
        <v>202598</v>
      </c>
      <c r="K346" s="1">
        <v>37.5</v>
      </c>
      <c r="L346" s="7"/>
      <c r="M346" s="7"/>
      <c r="O346" s="7"/>
      <c r="P346" s="7"/>
      <c r="Q346" s="7"/>
    </row>
    <row r="347" spans="3:17" ht="15" customHeight="1" x14ac:dyDescent="0.25">
      <c r="C347" s="1">
        <v>341</v>
      </c>
      <c r="D347" s="4">
        <v>9</v>
      </c>
      <c r="E347" s="15"/>
      <c r="F347" s="15"/>
      <c r="G347" s="15"/>
      <c r="H347" s="15"/>
      <c r="I347" s="15"/>
      <c r="J347" s="1">
        <v>131006</v>
      </c>
      <c r="K347" s="1">
        <v>50</v>
      </c>
      <c r="L347" s="7"/>
      <c r="M347" s="7"/>
      <c r="O347" s="7"/>
      <c r="P347" s="7"/>
      <c r="Q347" s="7"/>
    </row>
    <row r="348" spans="3:17" ht="15" customHeight="1" x14ac:dyDescent="0.25">
      <c r="C348" s="1">
        <v>342</v>
      </c>
      <c r="D348" s="4">
        <v>10</v>
      </c>
      <c r="E348" s="15"/>
      <c r="F348" s="15"/>
      <c r="G348" s="15"/>
      <c r="H348" s="15"/>
      <c r="I348" s="15"/>
      <c r="J348" s="1">
        <v>203407</v>
      </c>
      <c r="K348" s="1">
        <v>50</v>
      </c>
      <c r="L348" s="7"/>
      <c r="M348" s="7"/>
      <c r="O348" s="7"/>
      <c r="P348" s="7"/>
      <c r="Q348" s="7"/>
    </row>
    <row r="349" spans="3:17" ht="15" customHeight="1" x14ac:dyDescent="0.25">
      <c r="C349" s="1">
        <v>343</v>
      </c>
      <c r="D349" s="4">
        <v>11</v>
      </c>
      <c r="E349" s="15"/>
      <c r="F349" s="15"/>
      <c r="G349" s="15"/>
      <c r="H349" s="15"/>
      <c r="I349" s="15"/>
      <c r="J349" s="1">
        <v>217935</v>
      </c>
      <c r="K349" s="1">
        <v>50</v>
      </c>
      <c r="L349" s="7"/>
      <c r="M349" s="7"/>
      <c r="O349" s="7"/>
      <c r="P349" s="7"/>
      <c r="Q349" s="7"/>
    </row>
    <row r="350" spans="3:17" ht="15" customHeight="1" x14ac:dyDescent="0.25">
      <c r="C350" s="1">
        <v>344</v>
      </c>
      <c r="D350" s="4">
        <v>12</v>
      </c>
      <c r="E350" s="15"/>
      <c r="F350" s="15"/>
      <c r="G350" s="15"/>
      <c r="H350" s="15"/>
      <c r="I350" s="15"/>
      <c r="J350" s="1">
        <v>162263</v>
      </c>
      <c r="K350" s="1">
        <v>75</v>
      </c>
      <c r="L350" s="7"/>
      <c r="M350" s="7"/>
      <c r="O350" s="7"/>
      <c r="P350" s="7"/>
      <c r="Q350" s="7"/>
    </row>
    <row r="351" spans="3:17" ht="15" customHeight="1" x14ac:dyDescent="0.25">
      <c r="C351" s="1">
        <v>345</v>
      </c>
      <c r="D351" s="4">
        <v>13</v>
      </c>
      <c r="E351" s="15"/>
      <c r="F351" s="15"/>
      <c r="G351" s="15"/>
      <c r="H351" s="15"/>
      <c r="I351" s="15"/>
      <c r="J351" s="1">
        <v>165026</v>
      </c>
      <c r="K351" s="1">
        <v>75</v>
      </c>
      <c r="L351" s="7"/>
      <c r="M351" s="7"/>
      <c r="O351" s="7"/>
      <c r="P351" s="7"/>
      <c r="Q351" s="7"/>
    </row>
    <row r="352" spans="3:17" ht="15" customHeight="1" x14ac:dyDescent="0.25">
      <c r="C352" s="1">
        <v>346</v>
      </c>
      <c r="D352" s="4">
        <v>14</v>
      </c>
      <c r="E352" s="16"/>
      <c r="F352" s="16"/>
      <c r="G352" s="16"/>
      <c r="H352" s="16"/>
      <c r="I352" s="16"/>
      <c r="J352" s="1">
        <v>165015</v>
      </c>
      <c r="K352" s="1">
        <v>75</v>
      </c>
      <c r="L352" s="7"/>
      <c r="M352" s="7"/>
      <c r="O352" s="7"/>
      <c r="P352" s="7"/>
      <c r="Q352" s="7"/>
    </row>
    <row r="353" spans="3:17" ht="15" customHeight="1" x14ac:dyDescent="0.25">
      <c r="C353" s="1">
        <v>347</v>
      </c>
      <c r="D353" s="4">
        <v>1</v>
      </c>
      <c r="E353" s="14">
        <v>30</v>
      </c>
      <c r="F353" s="14">
        <v>12</v>
      </c>
      <c r="G353" s="14">
        <f>SUM(K353:K364)</f>
        <v>1100</v>
      </c>
      <c r="H353" s="14">
        <v>62</v>
      </c>
      <c r="I353" s="14" t="s">
        <v>41</v>
      </c>
      <c r="J353" s="1">
        <v>212366</v>
      </c>
      <c r="K353" s="1">
        <v>25</v>
      </c>
      <c r="L353" s="7"/>
      <c r="M353" s="7"/>
      <c r="O353" s="7"/>
      <c r="P353" s="7"/>
      <c r="Q353" s="7"/>
    </row>
    <row r="354" spans="3:17" ht="15" customHeight="1" x14ac:dyDescent="0.25">
      <c r="C354" s="1">
        <v>348</v>
      </c>
      <c r="D354" s="4">
        <v>2</v>
      </c>
      <c r="E354" s="15"/>
      <c r="F354" s="15"/>
      <c r="G354" s="15"/>
      <c r="H354" s="15"/>
      <c r="I354" s="15"/>
      <c r="J354" s="1">
        <v>106758</v>
      </c>
      <c r="K354" s="1">
        <v>37.5</v>
      </c>
      <c r="L354" s="7"/>
      <c r="M354" s="7"/>
      <c r="O354" s="7"/>
      <c r="P354" s="7"/>
      <c r="Q354" s="7"/>
    </row>
    <row r="355" spans="3:17" ht="15" customHeight="1" x14ac:dyDescent="0.25">
      <c r="C355" s="1">
        <v>349</v>
      </c>
      <c r="D355" s="4">
        <v>3</v>
      </c>
      <c r="E355" s="15"/>
      <c r="F355" s="15"/>
      <c r="G355" s="15"/>
      <c r="H355" s="15"/>
      <c r="I355" s="15"/>
      <c r="J355" s="1">
        <v>208294</v>
      </c>
      <c r="K355" s="1">
        <v>37.5</v>
      </c>
      <c r="L355" s="7"/>
      <c r="M355" s="7"/>
      <c r="O355" s="7"/>
      <c r="P355" s="7"/>
      <c r="Q355" s="7"/>
    </row>
    <row r="356" spans="3:17" ht="15" customHeight="1" x14ac:dyDescent="0.25">
      <c r="C356" s="1">
        <v>350</v>
      </c>
      <c r="D356" s="4">
        <v>4</v>
      </c>
      <c r="E356" s="15"/>
      <c r="F356" s="15"/>
      <c r="G356" s="15"/>
      <c r="H356" s="15"/>
      <c r="I356" s="15"/>
      <c r="J356" s="1">
        <v>164364</v>
      </c>
      <c r="K356" s="1">
        <v>50</v>
      </c>
      <c r="L356" s="7"/>
      <c r="M356" s="7"/>
      <c r="O356" s="7"/>
      <c r="P356" s="7"/>
      <c r="Q356" s="7"/>
    </row>
    <row r="357" spans="3:17" ht="15" customHeight="1" x14ac:dyDescent="0.25">
      <c r="C357" s="1">
        <v>351</v>
      </c>
      <c r="D357" s="4">
        <v>5</v>
      </c>
      <c r="E357" s="15"/>
      <c r="F357" s="15"/>
      <c r="G357" s="15"/>
      <c r="H357" s="15"/>
      <c r="I357" s="15"/>
      <c r="J357" s="1">
        <v>131008</v>
      </c>
      <c r="K357" s="1">
        <v>50</v>
      </c>
      <c r="L357" s="7"/>
      <c r="M357" s="7"/>
      <c r="O357" s="7"/>
      <c r="P357" s="7"/>
      <c r="Q357" s="7"/>
    </row>
    <row r="358" spans="3:17" ht="15" customHeight="1" x14ac:dyDescent="0.25">
      <c r="C358" s="1">
        <v>352</v>
      </c>
      <c r="D358" s="4">
        <v>6</v>
      </c>
      <c r="E358" s="15"/>
      <c r="F358" s="15"/>
      <c r="G358" s="15"/>
      <c r="H358" s="15"/>
      <c r="I358" s="15"/>
      <c r="J358" s="1">
        <v>169105</v>
      </c>
      <c r="K358" s="1">
        <v>50</v>
      </c>
      <c r="L358" s="7"/>
      <c r="M358" s="7"/>
      <c r="O358" s="7"/>
      <c r="P358" s="7"/>
      <c r="Q358" s="7"/>
    </row>
    <row r="359" spans="3:17" ht="15" customHeight="1" x14ac:dyDescent="0.25">
      <c r="C359" s="1">
        <v>353</v>
      </c>
      <c r="D359" s="4">
        <v>7</v>
      </c>
      <c r="E359" s="15"/>
      <c r="F359" s="15"/>
      <c r="G359" s="15"/>
      <c r="H359" s="15"/>
      <c r="I359" s="15"/>
      <c r="J359" s="1">
        <v>201133</v>
      </c>
      <c r="K359" s="1">
        <v>50</v>
      </c>
      <c r="L359" s="7"/>
      <c r="M359" s="7"/>
      <c r="O359" s="7"/>
      <c r="P359" s="7"/>
      <c r="Q359" s="7"/>
    </row>
    <row r="360" spans="3:17" ht="15" customHeight="1" x14ac:dyDescent="0.25">
      <c r="C360" s="1">
        <v>354</v>
      </c>
      <c r="D360" s="4">
        <v>8</v>
      </c>
      <c r="E360" s="15"/>
      <c r="F360" s="15"/>
      <c r="G360" s="15"/>
      <c r="H360" s="15"/>
      <c r="I360" s="15"/>
      <c r="J360" s="1">
        <v>206992</v>
      </c>
      <c r="K360" s="1">
        <v>500</v>
      </c>
      <c r="L360" s="7"/>
      <c r="M360" s="7"/>
      <c r="O360" s="7"/>
      <c r="P360" s="7"/>
      <c r="Q360" s="7"/>
    </row>
    <row r="361" spans="3:17" ht="15" customHeight="1" x14ac:dyDescent="0.25">
      <c r="C361" s="1">
        <v>355</v>
      </c>
      <c r="D361" s="4">
        <v>9</v>
      </c>
      <c r="E361" s="15"/>
      <c r="F361" s="15"/>
      <c r="G361" s="15"/>
      <c r="H361" s="15"/>
      <c r="I361" s="15"/>
      <c r="J361" s="1">
        <v>149753</v>
      </c>
      <c r="K361" s="1">
        <v>75</v>
      </c>
      <c r="L361" s="7"/>
      <c r="M361" s="7"/>
      <c r="O361" s="7"/>
      <c r="P361" s="7"/>
      <c r="Q361" s="7"/>
    </row>
    <row r="362" spans="3:17" ht="15" customHeight="1" x14ac:dyDescent="0.25">
      <c r="C362" s="1">
        <v>356</v>
      </c>
      <c r="D362" s="4">
        <v>10</v>
      </c>
      <c r="E362" s="15"/>
      <c r="F362" s="15"/>
      <c r="G362" s="15"/>
      <c r="H362" s="15"/>
      <c r="I362" s="15"/>
      <c r="J362" s="1">
        <v>149754</v>
      </c>
      <c r="K362" s="1">
        <v>75</v>
      </c>
      <c r="L362" s="7"/>
      <c r="M362" s="7"/>
      <c r="O362" s="7"/>
      <c r="P362" s="7"/>
      <c r="Q362" s="7"/>
    </row>
    <row r="363" spans="3:17" ht="15" customHeight="1" x14ac:dyDescent="0.25">
      <c r="C363" s="1">
        <v>357</v>
      </c>
      <c r="D363" s="4">
        <v>11</v>
      </c>
      <c r="E363" s="15"/>
      <c r="F363" s="15"/>
      <c r="G363" s="15"/>
      <c r="H363" s="15"/>
      <c r="I363" s="15"/>
      <c r="J363" s="1">
        <v>164105</v>
      </c>
      <c r="K363" s="1">
        <v>75</v>
      </c>
      <c r="L363" s="7"/>
      <c r="M363" s="7"/>
      <c r="O363" s="7"/>
      <c r="P363" s="7"/>
      <c r="Q363" s="7"/>
    </row>
    <row r="364" spans="3:17" ht="15" customHeight="1" x14ac:dyDescent="0.25">
      <c r="C364" s="1">
        <v>358</v>
      </c>
      <c r="D364" s="4">
        <v>12</v>
      </c>
      <c r="E364" s="16"/>
      <c r="F364" s="16"/>
      <c r="G364" s="16"/>
      <c r="H364" s="16"/>
      <c r="I364" s="16"/>
      <c r="J364" s="1">
        <v>206758</v>
      </c>
      <c r="K364" s="1">
        <v>75</v>
      </c>
      <c r="L364" s="7"/>
      <c r="M364" s="7"/>
      <c r="O364" s="7"/>
      <c r="P364" s="7"/>
      <c r="Q364" s="7"/>
    </row>
    <row r="365" spans="3:17" ht="15" customHeight="1" x14ac:dyDescent="0.25">
      <c r="C365" s="1">
        <v>359</v>
      </c>
      <c r="D365" s="4">
        <v>1</v>
      </c>
      <c r="E365" s="14">
        <v>31</v>
      </c>
      <c r="F365" s="14">
        <v>22</v>
      </c>
      <c r="G365" s="14">
        <f>SUM(K365:K386)</f>
        <v>1050</v>
      </c>
      <c r="H365" s="14">
        <v>63</v>
      </c>
      <c r="I365" s="14" t="s">
        <v>42</v>
      </c>
      <c r="J365" s="1">
        <v>153972</v>
      </c>
      <c r="K365" s="1">
        <v>37.5</v>
      </c>
      <c r="L365" s="7"/>
      <c r="M365" s="7"/>
      <c r="O365" s="7"/>
      <c r="P365" s="7"/>
      <c r="Q365" s="7"/>
    </row>
    <row r="366" spans="3:17" ht="15" customHeight="1" x14ac:dyDescent="0.25">
      <c r="C366" s="1">
        <v>360</v>
      </c>
      <c r="D366" s="4">
        <v>2</v>
      </c>
      <c r="E366" s="15"/>
      <c r="F366" s="15"/>
      <c r="G366" s="15"/>
      <c r="H366" s="15"/>
      <c r="I366" s="15"/>
      <c r="J366" s="1">
        <v>149651</v>
      </c>
      <c r="K366" s="1">
        <v>37.5</v>
      </c>
      <c r="L366" s="7"/>
      <c r="M366" s="7"/>
      <c r="O366" s="7"/>
      <c r="P366" s="7"/>
      <c r="Q366" s="7"/>
    </row>
    <row r="367" spans="3:17" ht="15" customHeight="1" x14ac:dyDescent="0.25">
      <c r="C367" s="1">
        <v>361</v>
      </c>
      <c r="D367" s="4">
        <v>3</v>
      </c>
      <c r="E367" s="15"/>
      <c r="F367" s="15"/>
      <c r="G367" s="15"/>
      <c r="H367" s="15"/>
      <c r="I367" s="15"/>
      <c r="J367" s="1">
        <v>153985</v>
      </c>
      <c r="K367" s="1">
        <v>37.5</v>
      </c>
      <c r="L367" s="7"/>
      <c r="M367" s="7"/>
      <c r="O367" s="7"/>
      <c r="P367" s="7"/>
      <c r="Q367" s="7"/>
    </row>
    <row r="368" spans="3:17" ht="15" customHeight="1" x14ac:dyDescent="0.25">
      <c r="C368" s="1">
        <v>362</v>
      </c>
      <c r="D368" s="4">
        <v>4</v>
      </c>
      <c r="E368" s="15"/>
      <c r="F368" s="15"/>
      <c r="G368" s="15"/>
      <c r="H368" s="15"/>
      <c r="I368" s="15"/>
      <c r="J368" s="1">
        <v>153980</v>
      </c>
      <c r="K368" s="1">
        <v>37.5</v>
      </c>
      <c r="L368" s="7"/>
      <c r="M368" s="7"/>
      <c r="O368" s="7"/>
      <c r="P368" s="7"/>
      <c r="Q368" s="7"/>
    </row>
    <row r="369" spans="3:17" ht="15" customHeight="1" x14ac:dyDescent="0.25">
      <c r="C369" s="1">
        <v>363</v>
      </c>
      <c r="D369" s="4">
        <v>5</v>
      </c>
      <c r="E369" s="15"/>
      <c r="F369" s="15"/>
      <c r="G369" s="15"/>
      <c r="H369" s="15"/>
      <c r="I369" s="15"/>
      <c r="J369" s="1">
        <v>153968</v>
      </c>
      <c r="K369" s="1">
        <v>37.5</v>
      </c>
      <c r="L369" s="7"/>
      <c r="M369" s="7"/>
      <c r="O369" s="7"/>
      <c r="P369" s="7"/>
      <c r="Q369" s="7"/>
    </row>
    <row r="370" spans="3:17" ht="15" customHeight="1" x14ac:dyDescent="0.25">
      <c r="C370" s="1">
        <v>364</v>
      </c>
      <c r="D370" s="4">
        <v>6</v>
      </c>
      <c r="E370" s="15"/>
      <c r="F370" s="15"/>
      <c r="G370" s="15"/>
      <c r="H370" s="15"/>
      <c r="I370" s="15"/>
      <c r="J370" s="1">
        <v>153971</v>
      </c>
      <c r="K370" s="1">
        <v>37.5</v>
      </c>
      <c r="L370" s="7"/>
      <c r="M370" s="7"/>
      <c r="O370" s="7"/>
      <c r="P370" s="7"/>
      <c r="Q370" s="7"/>
    </row>
    <row r="371" spans="3:17" ht="15" customHeight="1" x14ac:dyDescent="0.25">
      <c r="C371" s="1">
        <v>365</v>
      </c>
      <c r="D371" s="4">
        <v>7</v>
      </c>
      <c r="E371" s="15"/>
      <c r="F371" s="15"/>
      <c r="G371" s="15"/>
      <c r="H371" s="15"/>
      <c r="I371" s="15"/>
      <c r="J371" s="1">
        <v>153970</v>
      </c>
      <c r="K371" s="1">
        <v>37.5</v>
      </c>
      <c r="L371" s="7"/>
      <c r="M371" s="7"/>
      <c r="O371" s="7"/>
      <c r="P371" s="7"/>
      <c r="Q371" s="7"/>
    </row>
    <row r="372" spans="3:17" ht="15" customHeight="1" x14ac:dyDescent="0.25">
      <c r="C372" s="1">
        <v>366</v>
      </c>
      <c r="D372" s="4">
        <v>8</v>
      </c>
      <c r="E372" s="15"/>
      <c r="F372" s="15"/>
      <c r="G372" s="15"/>
      <c r="H372" s="15"/>
      <c r="I372" s="15"/>
      <c r="J372" s="1">
        <v>153969</v>
      </c>
      <c r="K372" s="1">
        <v>37.5</v>
      </c>
      <c r="L372" s="7"/>
      <c r="M372" s="7"/>
      <c r="O372" s="7"/>
      <c r="P372" s="7"/>
      <c r="Q372" s="7"/>
    </row>
    <row r="373" spans="3:17" ht="15" customHeight="1" x14ac:dyDescent="0.25">
      <c r="C373" s="1">
        <v>367</v>
      </c>
      <c r="D373" s="4">
        <v>9</v>
      </c>
      <c r="E373" s="15"/>
      <c r="F373" s="15"/>
      <c r="G373" s="15"/>
      <c r="H373" s="15"/>
      <c r="I373" s="15"/>
      <c r="J373" s="1">
        <v>153973</v>
      </c>
      <c r="K373" s="1">
        <v>37.5</v>
      </c>
      <c r="L373" s="7"/>
      <c r="M373" s="7"/>
      <c r="O373" s="7"/>
      <c r="P373" s="7"/>
      <c r="Q373" s="7"/>
    </row>
    <row r="374" spans="3:17" ht="15" customHeight="1" x14ac:dyDescent="0.25">
      <c r="C374" s="1">
        <v>368</v>
      </c>
      <c r="D374" s="4">
        <v>10</v>
      </c>
      <c r="E374" s="15"/>
      <c r="F374" s="15"/>
      <c r="G374" s="15"/>
      <c r="H374" s="15"/>
      <c r="I374" s="15"/>
      <c r="J374" s="1">
        <v>153986</v>
      </c>
      <c r="K374" s="1">
        <v>37.5</v>
      </c>
      <c r="L374" s="7"/>
      <c r="M374" s="7"/>
      <c r="O374" s="7"/>
      <c r="P374" s="7"/>
      <c r="Q374" s="7"/>
    </row>
    <row r="375" spans="3:17" ht="15" customHeight="1" x14ac:dyDescent="0.25">
      <c r="C375" s="1">
        <v>369</v>
      </c>
      <c r="D375" s="4">
        <v>11</v>
      </c>
      <c r="E375" s="15"/>
      <c r="F375" s="15"/>
      <c r="G375" s="15"/>
      <c r="H375" s="15"/>
      <c r="I375" s="15"/>
      <c r="J375" s="1">
        <v>153983</v>
      </c>
      <c r="K375" s="1">
        <v>37.5</v>
      </c>
      <c r="L375" s="7"/>
      <c r="M375" s="7"/>
      <c r="O375" s="7"/>
      <c r="P375" s="7"/>
      <c r="Q375" s="7"/>
    </row>
    <row r="376" spans="3:17" ht="15" customHeight="1" x14ac:dyDescent="0.25">
      <c r="C376" s="1">
        <v>370</v>
      </c>
      <c r="D376" s="4">
        <v>12</v>
      </c>
      <c r="E376" s="15"/>
      <c r="F376" s="15"/>
      <c r="G376" s="15"/>
      <c r="H376" s="15"/>
      <c r="I376" s="15"/>
      <c r="J376" s="1">
        <v>153979</v>
      </c>
      <c r="K376" s="1">
        <v>37.5</v>
      </c>
      <c r="L376" s="7"/>
      <c r="M376" s="7"/>
      <c r="O376" s="7"/>
      <c r="P376" s="7"/>
      <c r="Q376" s="7"/>
    </row>
    <row r="377" spans="3:17" ht="15" customHeight="1" x14ac:dyDescent="0.25">
      <c r="C377" s="1">
        <v>371</v>
      </c>
      <c r="D377" s="4">
        <v>13</v>
      </c>
      <c r="E377" s="15"/>
      <c r="F377" s="15"/>
      <c r="G377" s="15"/>
      <c r="H377" s="15"/>
      <c r="I377" s="15"/>
      <c r="J377" s="1">
        <v>152451</v>
      </c>
      <c r="K377" s="1">
        <v>50</v>
      </c>
      <c r="L377" s="7"/>
      <c r="M377" s="7"/>
      <c r="O377" s="7"/>
      <c r="P377" s="7"/>
      <c r="Q377" s="7"/>
    </row>
    <row r="378" spans="3:17" ht="15" customHeight="1" x14ac:dyDescent="0.25">
      <c r="C378" s="1">
        <v>372</v>
      </c>
      <c r="D378" s="4">
        <v>14</v>
      </c>
      <c r="E378" s="15"/>
      <c r="F378" s="15"/>
      <c r="G378" s="15"/>
      <c r="H378" s="15"/>
      <c r="I378" s="15"/>
      <c r="J378" s="1">
        <v>153974</v>
      </c>
      <c r="K378" s="1">
        <v>50</v>
      </c>
      <c r="L378" s="7"/>
      <c r="M378" s="7"/>
      <c r="O378" s="7"/>
      <c r="P378" s="7"/>
      <c r="Q378" s="7"/>
    </row>
    <row r="379" spans="3:17" ht="15" customHeight="1" x14ac:dyDescent="0.25">
      <c r="C379" s="1">
        <v>373</v>
      </c>
      <c r="D379" s="4">
        <v>15</v>
      </c>
      <c r="E379" s="15"/>
      <c r="F379" s="15"/>
      <c r="G379" s="15"/>
      <c r="H379" s="15"/>
      <c r="I379" s="15"/>
      <c r="J379" s="1">
        <v>153975</v>
      </c>
      <c r="K379" s="1">
        <v>50</v>
      </c>
      <c r="L379" s="7"/>
      <c r="M379" s="7"/>
      <c r="O379" s="7"/>
      <c r="P379" s="7"/>
      <c r="Q379" s="7"/>
    </row>
    <row r="380" spans="3:17" ht="15" customHeight="1" x14ac:dyDescent="0.25">
      <c r="C380" s="1">
        <v>374</v>
      </c>
      <c r="D380" s="4">
        <v>16</v>
      </c>
      <c r="E380" s="15"/>
      <c r="F380" s="15"/>
      <c r="G380" s="15"/>
      <c r="H380" s="15"/>
      <c r="I380" s="15"/>
      <c r="J380" s="1">
        <v>153984</v>
      </c>
      <c r="K380" s="1">
        <v>50</v>
      </c>
      <c r="L380" s="7"/>
      <c r="M380" s="7"/>
      <c r="O380" s="7"/>
      <c r="P380" s="7"/>
      <c r="Q380" s="7"/>
    </row>
    <row r="381" spans="3:17" ht="15" customHeight="1" x14ac:dyDescent="0.25">
      <c r="C381" s="1">
        <v>375</v>
      </c>
      <c r="D381" s="4">
        <v>17</v>
      </c>
      <c r="E381" s="15"/>
      <c r="F381" s="15"/>
      <c r="G381" s="15"/>
      <c r="H381" s="15"/>
      <c r="I381" s="15"/>
      <c r="J381" s="1">
        <v>153976</v>
      </c>
      <c r="K381" s="1">
        <v>50</v>
      </c>
      <c r="L381" s="7"/>
      <c r="M381" s="7"/>
      <c r="O381" s="7"/>
      <c r="P381" s="7"/>
      <c r="Q381" s="7"/>
    </row>
    <row r="382" spans="3:17" ht="15" customHeight="1" x14ac:dyDescent="0.25">
      <c r="C382" s="1">
        <v>376</v>
      </c>
      <c r="D382" s="4">
        <v>18</v>
      </c>
      <c r="E382" s="15"/>
      <c r="F382" s="15"/>
      <c r="G382" s="15"/>
      <c r="H382" s="15"/>
      <c r="I382" s="15"/>
      <c r="J382" s="1">
        <v>152629</v>
      </c>
      <c r="K382" s="1">
        <v>50</v>
      </c>
      <c r="L382" s="7"/>
      <c r="M382" s="7"/>
      <c r="O382" s="7"/>
      <c r="P382" s="7"/>
      <c r="Q382" s="7"/>
    </row>
    <row r="383" spans="3:17" ht="15" customHeight="1" x14ac:dyDescent="0.25">
      <c r="C383" s="1">
        <v>377</v>
      </c>
      <c r="D383" s="4">
        <v>19</v>
      </c>
      <c r="E383" s="15"/>
      <c r="F383" s="15"/>
      <c r="G383" s="15"/>
      <c r="H383" s="15"/>
      <c r="I383" s="15"/>
      <c r="J383" s="1">
        <v>149748</v>
      </c>
      <c r="K383" s="1">
        <v>75</v>
      </c>
      <c r="L383" s="7"/>
      <c r="M383" s="7"/>
      <c r="O383" s="7"/>
      <c r="P383" s="7"/>
      <c r="Q383" s="7"/>
    </row>
    <row r="384" spans="3:17" ht="15" customHeight="1" x14ac:dyDescent="0.25">
      <c r="C384" s="1">
        <v>378</v>
      </c>
      <c r="D384" s="4">
        <v>20</v>
      </c>
      <c r="E384" s="15"/>
      <c r="F384" s="15"/>
      <c r="G384" s="15"/>
      <c r="H384" s="15"/>
      <c r="I384" s="15"/>
      <c r="J384" s="1">
        <v>153978</v>
      </c>
      <c r="K384" s="1">
        <v>75</v>
      </c>
      <c r="L384" s="7"/>
      <c r="M384" s="7"/>
      <c r="O384" s="7"/>
      <c r="P384" s="7"/>
      <c r="Q384" s="7"/>
    </row>
    <row r="385" spans="3:17" ht="15" customHeight="1" x14ac:dyDescent="0.25">
      <c r="C385" s="1">
        <v>379</v>
      </c>
      <c r="D385" s="4">
        <v>21</v>
      </c>
      <c r="E385" s="15"/>
      <c r="F385" s="15"/>
      <c r="G385" s="15"/>
      <c r="H385" s="15"/>
      <c r="I385" s="15"/>
      <c r="J385" s="1">
        <v>153977</v>
      </c>
      <c r="K385" s="1">
        <v>75</v>
      </c>
      <c r="L385" s="7"/>
      <c r="M385" s="7"/>
      <c r="O385" s="7"/>
      <c r="P385" s="7"/>
      <c r="Q385" s="7"/>
    </row>
    <row r="386" spans="3:17" ht="15" customHeight="1" x14ac:dyDescent="0.25">
      <c r="C386" s="1">
        <v>380</v>
      </c>
      <c r="D386" s="4">
        <v>22</v>
      </c>
      <c r="E386" s="16"/>
      <c r="F386" s="16"/>
      <c r="G386" s="16"/>
      <c r="H386" s="16"/>
      <c r="I386" s="16"/>
      <c r="J386" s="1">
        <v>152725</v>
      </c>
      <c r="K386" s="1">
        <v>75</v>
      </c>
      <c r="L386" s="7"/>
      <c r="M386" s="7"/>
      <c r="O386" s="7"/>
      <c r="P386" s="7"/>
      <c r="Q386" s="7"/>
    </row>
    <row r="387" spans="3:17" ht="15" customHeight="1" x14ac:dyDescent="0.25">
      <c r="C387" s="1">
        <v>381</v>
      </c>
      <c r="D387" s="4">
        <v>1</v>
      </c>
      <c r="E387" s="14">
        <v>32</v>
      </c>
      <c r="F387" s="14">
        <v>17</v>
      </c>
      <c r="G387" s="14">
        <f>SUM(K387:K403)</f>
        <v>687.5</v>
      </c>
      <c r="H387" s="14">
        <v>64</v>
      </c>
      <c r="I387" s="14" t="s">
        <v>43</v>
      </c>
      <c r="J387" s="1">
        <v>153960</v>
      </c>
      <c r="K387" s="1">
        <v>25</v>
      </c>
      <c r="L387" s="7"/>
      <c r="M387" s="7"/>
      <c r="O387" s="7"/>
      <c r="P387" s="7"/>
      <c r="Q387" s="7"/>
    </row>
    <row r="388" spans="3:17" ht="15" customHeight="1" x14ac:dyDescent="0.25">
      <c r="C388" s="1">
        <v>382</v>
      </c>
      <c r="D388" s="4">
        <v>2</v>
      </c>
      <c r="E388" s="15"/>
      <c r="F388" s="15"/>
      <c r="G388" s="15"/>
      <c r="H388" s="15"/>
      <c r="I388" s="15"/>
      <c r="J388" s="1">
        <v>153956</v>
      </c>
      <c r="K388" s="1">
        <v>37.5</v>
      </c>
      <c r="L388" s="7"/>
      <c r="M388" s="7"/>
      <c r="O388" s="7"/>
      <c r="P388" s="7"/>
      <c r="Q388" s="7"/>
    </row>
    <row r="389" spans="3:17" ht="15" customHeight="1" x14ac:dyDescent="0.25">
      <c r="C389" s="1">
        <v>383</v>
      </c>
      <c r="D389" s="4">
        <v>3</v>
      </c>
      <c r="E389" s="15"/>
      <c r="F389" s="15"/>
      <c r="G389" s="15"/>
      <c r="H389" s="15"/>
      <c r="I389" s="15"/>
      <c r="J389" s="1">
        <v>153882</v>
      </c>
      <c r="K389" s="1">
        <v>37.5</v>
      </c>
      <c r="L389" s="7"/>
      <c r="M389" s="7"/>
      <c r="O389" s="7"/>
      <c r="P389" s="7"/>
      <c r="Q389" s="7"/>
    </row>
    <row r="390" spans="3:17" ht="15" customHeight="1" x14ac:dyDescent="0.25">
      <c r="C390" s="1">
        <v>384</v>
      </c>
      <c r="D390" s="4">
        <v>4</v>
      </c>
      <c r="E390" s="15"/>
      <c r="F390" s="15"/>
      <c r="G390" s="15"/>
      <c r="H390" s="15"/>
      <c r="I390" s="15"/>
      <c r="J390" s="1">
        <v>153967</v>
      </c>
      <c r="K390" s="1">
        <v>37.5</v>
      </c>
      <c r="L390" s="7"/>
      <c r="M390" s="7"/>
      <c r="O390" s="7"/>
      <c r="P390" s="7"/>
      <c r="Q390" s="7"/>
    </row>
    <row r="391" spans="3:17" ht="15" customHeight="1" x14ac:dyDescent="0.25">
      <c r="C391" s="1">
        <v>385</v>
      </c>
      <c r="D391" s="4">
        <v>5</v>
      </c>
      <c r="E391" s="15"/>
      <c r="F391" s="15"/>
      <c r="G391" s="15"/>
      <c r="H391" s="15"/>
      <c r="I391" s="15"/>
      <c r="J391" s="1">
        <v>153958</v>
      </c>
      <c r="K391" s="1">
        <v>37.5</v>
      </c>
      <c r="L391" s="7"/>
      <c r="M391" s="7"/>
      <c r="O391" s="7"/>
      <c r="P391" s="7"/>
      <c r="Q391" s="7"/>
    </row>
    <row r="392" spans="3:17" ht="15" customHeight="1" x14ac:dyDescent="0.25">
      <c r="C392" s="1">
        <v>386</v>
      </c>
      <c r="D392" s="4">
        <v>6</v>
      </c>
      <c r="E392" s="15"/>
      <c r="F392" s="15"/>
      <c r="G392" s="15"/>
      <c r="H392" s="15"/>
      <c r="I392" s="15"/>
      <c r="J392" s="1">
        <v>153964</v>
      </c>
      <c r="K392" s="1">
        <v>37.5</v>
      </c>
      <c r="L392" s="7"/>
      <c r="M392" s="7"/>
      <c r="O392" s="7"/>
      <c r="P392" s="7"/>
      <c r="Q392" s="7"/>
    </row>
    <row r="393" spans="3:17" ht="15" customHeight="1" x14ac:dyDescent="0.25">
      <c r="C393" s="1">
        <v>387</v>
      </c>
      <c r="D393" s="4">
        <v>7</v>
      </c>
      <c r="E393" s="15"/>
      <c r="F393" s="15"/>
      <c r="G393" s="15"/>
      <c r="H393" s="15"/>
      <c r="I393" s="15"/>
      <c r="J393" s="1">
        <v>153961</v>
      </c>
      <c r="K393" s="1">
        <v>37.5</v>
      </c>
      <c r="L393" s="7"/>
      <c r="M393" s="7"/>
      <c r="O393" s="7"/>
      <c r="P393" s="7"/>
      <c r="Q393" s="7"/>
    </row>
    <row r="394" spans="3:17" ht="15" customHeight="1" x14ac:dyDescent="0.25">
      <c r="C394" s="1">
        <v>388</v>
      </c>
      <c r="D394" s="4">
        <v>8</v>
      </c>
      <c r="E394" s="15"/>
      <c r="F394" s="15"/>
      <c r="G394" s="15"/>
      <c r="H394" s="15"/>
      <c r="I394" s="15"/>
      <c r="J394" s="1">
        <v>153962</v>
      </c>
      <c r="K394" s="1">
        <v>37.5</v>
      </c>
      <c r="L394" s="7"/>
      <c r="M394" s="7"/>
      <c r="O394" s="7"/>
      <c r="P394" s="7"/>
      <c r="Q394" s="7"/>
    </row>
    <row r="395" spans="3:17" ht="15" customHeight="1" x14ac:dyDescent="0.25">
      <c r="C395" s="1">
        <v>389</v>
      </c>
      <c r="D395" s="4">
        <v>9</v>
      </c>
      <c r="E395" s="15"/>
      <c r="F395" s="15"/>
      <c r="G395" s="15"/>
      <c r="H395" s="15"/>
      <c r="I395" s="15"/>
      <c r="J395" s="1">
        <v>153965</v>
      </c>
      <c r="K395" s="1">
        <v>37.5</v>
      </c>
      <c r="L395" s="7"/>
      <c r="M395" s="7"/>
      <c r="O395" s="7"/>
      <c r="P395" s="7"/>
      <c r="Q395" s="7"/>
    </row>
    <row r="396" spans="3:17" ht="15" customHeight="1" x14ac:dyDescent="0.25">
      <c r="C396" s="1">
        <v>390</v>
      </c>
      <c r="D396" s="4">
        <v>10</v>
      </c>
      <c r="E396" s="15"/>
      <c r="F396" s="15"/>
      <c r="G396" s="15"/>
      <c r="H396" s="15"/>
      <c r="I396" s="15"/>
      <c r="J396" s="1">
        <v>151506</v>
      </c>
      <c r="K396" s="1">
        <v>37.5</v>
      </c>
      <c r="L396" s="7"/>
      <c r="M396" s="7"/>
      <c r="O396" s="7"/>
      <c r="P396" s="7"/>
      <c r="Q396" s="7"/>
    </row>
    <row r="397" spans="3:17" ht="15" customHeight="1" x14ac:dyDescent="0.25">
      <c r="C397" s="1">
        <v>391</v>
      </c>
      <c r="D397" s="4">
        <v>11</v>
      </c>
      <c r="E397" s="15"/>
      <c r="F397" s="15"/>
      <c r="G397" s="15"/>
      <c r="H397" s="15"/>
      <c r="I397" s="15"/>
      <c r="J397" s="1">
        <v>153959</v>
      </c>
      <c r="K397" s="1">
        <v>37.5</v>
      </c>
      <c r="L397" s="7"/>
      <c r="M397" s="7"/>
      <c r="O397" s="7"/>
      <c r="P397" s="7"/>
      <c r="Q397" s="7"/>
    </row>
    <row r="398" spans="3:17" ht="15" customHeight="1" x14ac:dyDescent="0.25">
      <c r="C398" s="1">
        <v>392</v>
      </c>
      <c r="D398" s="4">
        <v>12</v>
      </c>
      <c r="E398" s="15"/>
      <c r="F398" s="15"/>
      <c r="G398" s="15"/>
      <c r="H398" s="15"/>
      <c r="I398" s="15"/>
      <c r="J398" s="1">
        <v>153963</v>
      </c>
      <c r="K398" s="1">
        <v>37.5</v>
      </c>
      <c r="L398" s="7"/>
      <c r="M398" s="7"/>
      <c r="O398" s="7"/>
      <c r="P398" s="7"/>
      <c r="Q398" s="7"/>
    </row>
    <row r="399" spans="3:17" ht="15" customHeight="1" x14ac:dyDescent="0.25">
      <c r="C399" s="1">
        <v>393</v>
      </c>
      <c r="D399" s="4">
        <v>13</v>
      </c>
      <c r="E399" s="15"/>
      <c r="F399" s="15"/>
      <c r="G399" s="15"/>
      <c r="H399" s="15"/>
      <c r="I399" s="15"/>
      <c r="J399" s="1">
        <v>153982</v>
      </c>
      <c r="K399" s="1">
        <v>37.5</v>
      </c>
      <c r="L399" s="7"/>
      <c r="M399" s="7"/>
      <c r="O399" s="7"/>
      <c r="P399" s="7"/>
      <c r="Q399" s="7"/>
    </row>
    <row r="400" spans="3:17" ht="15" customHeight="1" x14ac:dyDescent="0.25">
      <c r="C400" s="1">
        <v>394</v>
      </c>
      <c r="D400" s="4">
        <v>14</v>
      </c>
      <c r="E400" s="15"/>
      <c r="F400" s="15"/>
      <c r="G400" s="15"/>
      <c r="H400" s="15"/>
      <c r="I400" s="15"/>
      <c r="J400" s="1">
        <v>153966</v>
      </c>
      <c r="K400" s="1">
        <v>37.5</v>
      </c>
      <c r="L400" s="7"/>
      <c r="M400" s="7"/>
      <c r="O400" s="7"/>
      <c r="P400" s="7"/>
      <c r="Q400" s="7"/>
    </row>
    <row r="401" spans="3:17" ht="15" customHeight="1" x14ac:dyDescent="0.25">
      <c r="C401" s="1">
        <v>395</v>
      </c>
      <c r="D401" s="4">
        <v>15</v>
      </c>
      <c r="E401" s="15"/>
      <c r="F401" s="15"/>
      <c r="G401" s="15"/>
      <c r="H401" s="15"/>
      <c r="I401" s="15"/>
      <c r="J401" s="1">
        <v>153981</v>
      </c>
      <c r="K401" s="1">
        <v>50</v>
      </c>
      <c r="L401" s="7"/>
      <c r="M401" s="7"/>
      <c r="O401" s="7"/>
      <c r="P401" s="7"/>
      <c r="Q401" s="7"/>
    </row>
    <row r="402" spans="3:17" ht="15" customHeight="1" x14ac:dyDescent="0.25">
      <c r="C402" s="1">
        <v>396</v>
      </c>
      <c r="D402" s="4">
        <v>16</v>
      </c>
      <c r="E402" s="15"/>
      <c r="F402" s="15"/>
      <c r="G402" s="15"/>
      <c r="H402" s="15"/>
      <c r="I402" s="15"/>
      <c r="J402" s="1">
        <v>152456</v>
      </c>
      <c r="K402" s="1">
        <v>50</v>
      </c>
      <c r="L402" s="7"/>
      <c r="M402" s="7"/>
      <c r="O402" s="7"/>
      <c r="P402" s="7"/>
      <c r="Q402" s="7"/>
    </row>
    <row r="403" spans="3:17" ht="15" customHeight="1" x14ac:dyDescent="0.25">
      <c r="C403" s="1">
        <v>397</v>
      </c>
      <c r="D403" s="4">
        <v>17</v>
      </c>
      <c r="E403" s="16"/>
      <c r="F403" s="16"/>
      <c r="G403" s="16"/>
      <c r="H403" s="16"/>
      <c r="I403" s="16"/>
      <c r="J403" s="1">
        <v>153957</v>
      </c>
      <c r="K403" s="1">
        <v>75</v>
      </c>
      <c r="L403" s="7"/>
      <c r="M403" s="7"/>
      <c r="O403" s="7"/>
      <c r="P403" s="7"/>
      <c r="Q403" s="7"/>
    </row>
    <row r="404" spans="3:17" ht="15" customHeight="1" x14ac:dyDescent="0.25">
      <c r="C404" s="1">
        <v>398</v>
      </c>
      <c r="D404" s="4">
        <v>1</v>
      </c>
      <c r="E404" s="14">
        <v>33</v>
      </c>
      <c r="F404" s="14">
        <v>15</v>
      </c>
      <c r="G404" s="14">
        <f>SUM(K404:K418)</f>
        <v>792.5</v>
      </c>
      <c r="H404" s="14">
        <v>66</v>
      </c>
      <c r="I404" s="14" t="s">
        <v>44</v>
      </c>
      <c r="J404" s="1">
        <v>207062</v>
      </c>
      <c r="K404" s="1">
        <v>100</v>
      </c>
      <c r="L404" s="7"/>
      <c r="M404" s="7"/>
      <c r="O404" s="7"/>
      <c r="P404" s="7"/>
      <c r="Q404" s="7"/>
    </row>
    <row r="405" spans="3:17" ht="15" customHeight="1" x14ac:dyDescent="0.25">
      <c r="C405" s="1">
        <v>399</v>
      </c>
      <c r="D405" s="4">
        <v>2</v>
      </c>
      <c r="E405" s="15"/>
      <c r="F405" s="15"/>
      <c r="G405" s="15"/>
      <c r="H405" s="15"/>
      <c r="I405" s="15"/>
      <c r="J405" s="1">
        <v>172646</v>
      </c>
      <c r="K405" s="1">
        <v>15</v>
      </c>
      <c r="L405" s="7"/>
      <c r="M405" s="7"/>
      <c r="O405" s="7"/>
      <c r="P405" s="7"/>
      <c r="Q405" s="7"/>
    </row>
    <row r="406" spans="3:17" ht="15" customHeight="1" x14ac:dyDescent="0.25">
      <c r="C406" s="1">
        <v>400</v>
      </c>
      <c r="D406" s="4">
        <v>3</v>
      </c>
      <c r="E406" s="15"/>
      <c r="F406" s="15"/>
      <c r="G406" s="15"/>
      <c r="H406" s="15"/>
      <c r="I406" s="15"/>
      <c r="J406" s="1">
        <v>163591</v>
      </c>
      <c r="K406" s="1">
        <v>15</v>
      </c>
      <c r="L406" s="7"/>
      <c r="M406" s="7"/>
      <c r="O406" s="7"/>
      <c r="P406" s="7"/>
      <c r="Q406" s="7"/>
    </row>
    <row r="407" spans="3:17" ht="15" customHeight="1" x14ac:dyDescent="0.25">
      <c r="C407" s="1">
        <v>401</v>
      </c>
      <c r="D407" s="4">
        <v>4</v>
      </c>
      <c r="E407" s="15"/>
      <c r="F407" s="15"/>
      <c r="G407" s="15"/>
      <c r="H407" s="15"/>
      <c r="I407" s="15"/>
      <c r="J407" s="1">
        <v>220783</v>
      </c>
      <c r="K407" s="1">
        <v>25</v>
      </c>
      <c r="L407" s="7"/>
      <c r="M407" s="7"/>
      <c r="O407" s="7"/>
      <c r="P407" s="7"/>
      <c r="Q407" s="7"/>
    </row>
    <row r="408" spans="3:17" ht="15" customHeight="1" x14ac:dyDescent="0.25">
      <c r="C408" s="1">
        <v>402</v>
      </c>
      <c r="D408" s="4">
        <v>5</v>
      </c>
      <c r="E408" s="15"/>
      <c r="F408" s="15"/>
      <c r="G408" s="15"/>
      <c r="H408" s="15"/>
      <c r="I408" s="15"/>
      <c r="J408" s="1">
        <v>172645</v>
      </c>
      <c r="K408" s="1">
        <v>37.5</v>
      </c>
      <c r="L408" s="7"/>
      <c r="M408" s="7"/>
      <c r="O408" s="7"/>
      <c r="P408" s="7"/>
      <c r="Q408" s="7"/>
    </row>
    <row r="409" spans="3:17" ht="15" customHeight="1" x14ac:dyDescent="0.25">
      <c r="C409" s="1">
        <v>403</v>
      </c>
      <c r="D409" s="4">
        <v>6</v>
      </c>
      <c r="E409" s="15"/>
      <c r="F409" s="15"/>
      <c r="G409" s="15"/>
      <c r="H409" s="15"/>
      <c r="I409" s="15"/>
      <c r="J409" s="1">
        <v>165139</v>
      </c>
      <c r="K409" s="1">
        <v>37.5</v>
      </c>
      <c r="L409" s="7"/>
      <c r="M409" s="7"/>
      <c r="O409" s="7"/>
      <c r="P409" s="7"/>
      <c r="Q409" s="7"/>
    </row>
    <row r="410" spans="3:17" ht="15" customHeight="1" x14ac:dyDescent="0.25">
      <c r="C410" s="1">
        <v>404</v>
      </c>
      <c r="D410" s="4">
        <v>7</v>
      </c>
      <c r="E410" s="15"/>
      <c r="F410" s="15"/>
      <c r="G410" s="15"/>
      <c r="H410" s="15"/>
      <c r="I410" s="15"/>
      <c r="J410" s="1">
        <v>194662</v>
      </c>
      <c r="K410" s="1">
        <v>37.5</v>
      </c>
      <c r="L410" s="7"/>
      <c r="M410" s="7"/>
      <c r="O410" s="7"/>
      <c r="P410" s="7"/>
      <c r="Q410" s="7"/>
    </row>
    <row r="411" spans="3:17" ht="15" customHeight="1" x14ac:dyDescent="0.25">
      <c r="C411" s="1">
        <v>405</v>
      </c>
      <c r="D411" s="4">
        <v>8</v>
      </c>
      <c r="E411" s="15"/>
      <c r="F411" s="15"/>
      <c r="G411" s="15"/>
      <c r="H411" s="15"/>
      <c r="I411" s="15"/>
      <c r="J411" s="1">
        <v>153707</v>
      </c>
      <c r="K411" s="1">
        <v>50</v>
      </c>
      <c r="L411" s="7"/>
      <c r="M411" s="7"/>
      <c r="O411" s="7"/>
      <c r="P411" s="7"/>
      <c r="Q411" s="7"/>
    </row>
    <row r="412" spans="3:17" ht="15" customHeight="1" x14ac:dyDescent="0.25">
      <c r="C412" s="1">
        <v>406</v>
      </c>
      <c r="D412" s="4">
        <v>9</v>
      </c>
      <c r="E412" s="15"/>
      <c r="F412" s="15"/>
      <c r="G412" s="15"/>
      <c r="H412" s="15"/>
      <c r="I412" s="15"/>
      <c r="J412" s="1">
        <v>194664</v>
      </c>
      <c r="K412" s="1">
        <v>50</v>
      </c>
      <c r="L412" s="7"/>
      <c r="M412" s="7"/>
      <c r="O412" s="7"/>
      <c r="P412" s="7"/>
      <c r="Q412" s="7"/>
    </row>
    <row r="413" spans="3:17" ht="15" customHeight="1" x14ac:dyDescent="0.25">
      <c r="C413" s="1">
        <v>407</v>
      </c>
      <c r="D413" s="4">
        <v>10</v>
      </c>
      <c r="E413" s="15"/>
      <c r="F413" s="15"/>
      <c r="G413" s="15"/>
      <c r="H413" s="15"/>
      <c r="I413" s="15"/>
      <c r="J413" s="1">
        <v>194660</v>
      </c>
      <c r="K413" s="1">
        <v>50</v>
      </c>
      <c r="L413" s="7"/>
      <c r="M413" s="7"/>
      <c r="O413" s="7"/>
      <c r="P413" s="7"/>
      <c r="Q413" s="7"/>
    </row>
    <row r="414" spans="3:17" ht="15" customHeight="1" x14ac:dyDescent="0.25">
      <c r="C414" s="1">
        <v>408</v>
      </c>
      <c r="D414" s="4">
        <v>11</v>
      </c>
      <c r="E414" s="15"/>
      <c r="F414" s="15"/>
      <c r="G414" s="15"/>
      <c r="H414" s="15"/>
      <c r="I414" s="15"/>
      <c r="J414" s="1">
        <v>207725</v>
      </c>
      <c r="K414" s="1">
        <v>75</v>
      </c>
      <c r="L414" s="7"/>
      <c r="M414" s="7"/>
      <c r="O414" s="7"/>
      <c r="P414" s="7"/>
      <c r="Q414" s="7"/>
    </row>
    <row r="415" spans="3:17" ht="15" customHeight="1" x14ac:dyDescent="0.25">
      <c r="C415" s="1">
        <v>409</v>
      </c>
      <c r="D415" s="4">
        <v>12</v>
      </c>
      <c r="E415" s="15"/>
      <c r="F415" s="15"/>
      <c r="G415" s="15"/>
      <c r="H415" s="15"/>
      <c r="I415" s="15"/>
      <c r="J415" s="1">
        <v>194661</v>
      </c>
      <c r="K415" s="1">
        <v>75</v>
      </c>
      <c r="L415" s="7"/>
      <c r="M415" s="7"/>
      <c r="O415" s="7"/>
      <c r="P415" s="7"/>
      <c r="Q415" s="7"/>
    </row>
    <row r="416" spans="3:17" ht="15" customHeight="1" x14ac:dyDescent="0.25">
      <c r="C416" s="1">
        <v>410</v>
      </c>
      <c r="D416" s="4">
        <v>13</v>
      </c>
      <c r="E416" s="15"/>
      <c r="F416" s="15"/>
      <c r="G416" s="15"/>
      <c r="H416" s="15"/>
      <c r="I416" s="15"/>
      <c r="J416" s="1">
        <v>153989</v>
      </c>
      <c r="K416" s="1">
        <v>75</v>
      </c>
      <c r="L416" s="7"/>
      <c r="M416" s="7"/>
      <c r="O416" s="7"/>
      <c r="P416" s="7"/>
      <c r="Q416" s="7"/>
    </row>
    <row r="417" spans="3:17" ht="15" customHeight="1" x14ac:dyDescent="0.25">
      <c r="C417" s="1">
        <v>411</v>
      </c>
      <c r="D417" s="4">
        <v>14</v>
      </c>
      <c r="E417" s="15"/>
      <c r="F417" s="15"/>
      <c r="G417" s="15"/>
      <c r="H417" s="15"/>
      <c r="I417" s="15"/>
      <c r="J417" s="1">
        <v>153990</v>
      </c>
      <c r="K417" s="1">
        <v>75</v>
      </c>
      <c r="L417" s="7"/>
      <c r="M417" s="7"/>
      <c r="O417" s="7"/>
      <c r="P417" s="7"/>
      <c r="Q417" s="7"/>
    </row>
    <row r="418" spans="3:17" ht="15" customHeight="1" x14ac:dyDescent="0.25">
      <c r="C418" s="1">
        <v>412</v>
      </c>
      <c r="D418" s="4">
        <v>15</v>
      </c>
      <c r="E418" s="16"/>
      <c r="F418" s="16"/>
      <c r="G418" s="16"/>
      <c r="H418" s="16"/>
      <c r="I418" s="16"/>
      <c r="J418" s="1">
        <v>207061</v>
      </c>
      <c r="K418" s="1">
        <v>75</v>
      </c>
      <c r="L418" s="7"/>
      <c r="M418" s="7"/>
      <c r="O418" s="7"/>
      <c r="P418" s="7"/>
      <c r="Q418" s="7"/>
    </row>
    <row r="419" spans="3:17" ht="15" customHeight="1" x14ac:dyDescent="0.25">
      <c r="C419" s="1">
        <v>413</v>
      </c>
      <c r="D419" s="4">
        <v>1</v>
      </c>
      <c r="E419" s="14">
        <v>34</v>
      </c>
      <c r="F419" s="14">
        <v>21</v>
      </c>
      <c r="G419" s="14">
        <f>SUM(K419:K439)</f>
        <v>877.5</v>
      </c>
      <c r="H419" s="14">
        <v>67</v>
      </c>
      <c r="I419" s="14" t="s">
        <v>45</v>
      </c>
      <c r="J419" s="1">
        <v>172663</v>
      </c>
      <c r="K419" s="1">
        <v>15</v>
      </c>
      <c r="L419" s="7"/>
      <c r="M419" s="7"/>
      <c r="O419" s="7"/>
      <c r="P419" s="7"/>
      <c r="Q419" s="7"/>
    </row>
    <row r="420" spans="3:17" ht="15" customHeight="1" x14ac:dyDescent="0.25">
      <c r="C420" s="1">
        <v>414</v>
      </c>
      <c r="D420" s="4">
        <v>2</v>
      </c>
      <c r="E420" s="15"/>
      <c r="F420" s="15"/>
      <c r="G420" s="15"/>
      <c r="H420" s="15"/>
      <c r="I420" s="15"/>
      <c r="J420" s="1">
        <v>172665</v>
      </c>
      <c r="K420" s="1">
        <v>25</v>
      </c>
      <c r="L420" s="7"/>
      <c r="M420" s="7"/>
      <c r="O420" s="7"/>
      <c r="P420" s="7"/>
      <c r="Q420" s="7"/>
    </row>
    <row r="421" spans="3:17" ht="15" customHeight="1" x14ac:dyDescent="0.25">
      <c r="C421" s="1">
        <v>415</v>
      </c>
      <c r="D421" s="4">
        <v>3</v>
      </c>
      <c r="E421" s="15"/>
      <c r="F421" s="15"/>
      <c r="G421" s="15"/>
      <c r="H421" s="15"/>
      <c r="I421" s="15"/>
      <c r="J421" s="1">
        <v>172666</v>
      </c>
      <c r="K421" s="1">
        <v>25</v>
      </c>
      <c r="L421" s="7"/>
      <c r="M421" s="7"/>
      <c r="O421" s="7"/>
      <c r="P421" s="7"/>
      <c r="Q421" s="7"/>
    </row>
    <row r="422" spans="3:17" ht="15" customHeight="1" x14ac:dyDescent="0.25">
      <c r="C422" s="1">
        <v>416</v>
      </c>
      <c r="D422" s="4">
        <v>4</v>
      </c>
      <c r="E422" s="15"/>
      <c r="F422" s="15"/>
      <c r="G422" s="15"/>
      <c r="H422" s="15"/>
      <c r="I422" s="15"/>
      <c r="J422" s="1">
        <v>106745</v>
      </c>
      <c r="K422" s="1">
        <v>25</v>
      </c>
      <c r="L422" s="7"/>
      <c r="M422" s="7"/>
      <c r="O422" s="7"/>
      <c r="P422" s="7"/>
      <c r="Q422" s="7"/>
    </row>
    <row r="423" spans="3:17" ht="15" customHeight="1" x14ac:dyDescent="0.25">
      <c r="C423" s="1">
        <v>417</v>
      </c>
      <c r="D423" s="4">
        <v>5</v>
      </c>
      <c r="E423" s="15"/>
      <c r="F423" s="15"/>
      <c r="G423" s="15"/>
      <c r="H423" s="15"/>
      <c r="I423" s="15"/>
      <c r="J423" s="1">
        <v>200177</v>
      </c>
      <c r="K423" s="1">
        <v>25</v>
      </c>
      <c r="L423" s="7"/>
      <c r="M423" s="7"/>
      <c r="O423" s="7"/>
      <c r="P423" s="7"/>
      <c r="Q423" s="7"/>
    </row>
    <row r="424" spans="3:17" ht="15" customHeight="1" x14ac:dyDescent="0.25">
      <c r="C424" s="1">
        <v>418</v>
      </c>
      <c r="D424" s="4">
        <v>6</v>
      </c>
      <c r="E424" s="15"/>
      <c r="F424" s="15"/>
      <c r="G424" s="15"/>
      <c r="H424" s="15"/>
      <c r="I424" s="15"/>
      <c r="J424" s="1">
        <v>206857</v>
      </c>
      <c r="K424" s="1">
        <v>25</v>
      </c>
      <c r="L424" s="7"/>
      <c r="M424" s="7"/>
      <c r="O424" s="7"/>
      <c r="P424" s="7"/>
      <c r="Q424" s="7"/>
    </row>
    <row r="425" spans="3:17" ht="15" customHeight="1" x14ac:dyDescent="0.25">
      <c r="C425" s="1">
        <v>419</v>
      </c>
      <c r="D425" s="4">
        <v>7</v>
      </c>
      <c r="E425" s="15"/>
      <c r="F425" s="15"/>
      <c r="G425" s="15"/>
      <c r="H425" s="15"/>
      <c r="I425" s="15"/>
      <c r="J425" s="1">
        <v>194667</v>
      </c>
      <c r="K425" s="1">
        <v>37.5</v>
      </c>
      <c r="L425" s="7"/>
      <c r="M425" s="7"/>
      <c r="O425" s="7"/>
      <c r="P425" s="7"/>
      <c r="Q425" s="7"/>
    </row>
    <row r="426" spans="3:17" ht="15" customHeight="1" x14ac:dyDescent="0.25">
      <c r="C426" s="1">
        <v>420</v>
      </c>
      <c r="D426" s="4">
        <v>8</v>
      </c>
      <c r="E426" s="15"/>
      <c r="F426" s="15"/>
      <c r="G426" s="15"/>
      <c r="H426" s="15"/>
      <c r="I426" s="15"/>
      <c r="J426" s="1">
        <v>194671</v>
      </c>
      <c r="K426" s="1">
        <v>37.5</v>
      </c>
      <c r="L426" s="7"/>
      <c r="M426" s="7"/>
      <c r="O426" s="7"/>
      <c r="P426" s="7"/>
      <c r="Q426" s="7"/>
    </row>
    <row r="427" spans="3:17" ht="15" customHeight="1" x14ac:dyDescent="0.25">
      <c r="C427" s="1">
        <v>421</v>
      </c>
      <c r="D427" s="4">
        <v>9</v>
      </c>
      <c r="E427" s="15"/>
      <c r="F427" s="15"/>
      <c r="G427" s="15"/>
      <c r="H427" s="15"/>
      <c r="I427" s="15"/>
      <c r="J427" s="1">
        <v>194673</v>
      </c>
      <c r="K427" s="1">
        <v>37.5</v>
      </c>
      <c r="L427" s="7"/>
      <c r="M427" s="7"/>
      <c r="O427" s="7"/>
      <c r="P427" s="7"/>
      <c r="Q427" s="7"/>
    </row>
    <row r="428" spans="3:17" ht="15" customHeight="1" x14ac:dyDescent="0.25">
      <c r="C428" s="1">
        <v>422</v>
      </c>
      <c r="D428" s="4">
        <v>10</v>
      </c>
      <c r="E428" s="15"/>
      <c r="F428" s="15"/>
      <c r="G428" s="15"/>
      <c r="H428" s="15"/>
      <c r="I428" s="15"/>
      <c r="J428" s="1">
        <v>193601</v>
      </c>
      <c r="K428" s="1">
        <v>37.5</v>
      </c>
      <c r="L428" s="7"/>
      <c r="M428" s="7"/>
      <c r="O428" s="7"/>
      <c r="P428" s="7"/>
      <c r="Q428" s="7"/>
    </row>
    <row r="429" spans="3:17" ht="15" customHeight="1" x14ac:dyDescent="0.25">
      <c r="C429" s="1">
        <v>423</v>
      </c>
      <c r="D429" s="4">
        <v>11</v>
      </c>
      <c r="E429" s="15"/>
      <c r="F429" s="15"/>
      <c r="G429" s="15"/>
      <c r="H429" s="15"/>
      <c r="I429" s="15"/>
      <c r="J429" s="1">
        <v>200128</v>
      </c>
      <c r="K429" s="1">
        <v>37.5</v>
      </c>
      <c r="L429" s="7"/>
      <c r="M429" s="7"/>
      <c r="O429" s="7"/>
      <c r="P429" s="7"/>
      <c r="Q429" s="7"/>
    </row>
    <row r="430" spans="3:17" ht="15" customHeight="1" x14ac:dyDescent="0.25">
      <c r="C430" s="1">
        <v>424</v>
      </c>
      <c r="D430" s="4">
        <v>12</v>
      </c>
      <c r="E430" s="15"/>
      <c r="F430" s="15"/>
      <c r="G430" s="15"/>
      <c r="H430" s="15"/>
      <c r="I430" s="15"/>
      <c r="J430" s="1">
        <v>194672</v>
      </c>
      <c r="K430" s="1">
        <v>50</v>
      </c>
      <c r="L430" s="7"/>
      <c r="M430" s="7"/>
      <c r="O430" s="7"/>
      <c r="P430" s="7"/>
      <c r="Q430" s="7"/>
    </row>
    <row r="431" spans="3:17" ht="15" customHeight="1" x14ac:dyDescent="0.25">
      <c r="C431" s="1">
        <v>425</v>
      </c>
      <c r="D431" s="4">
        <v>13</v>
      </c>
      <c r="E431" s="15"/>
      <c r="F431" s="15"/>
      <c r="G431" s="15"/>
      <c r="H431" s="15"/>
      <c r="I431" s="15"/>
      <c r="J431" s="1">
        <v>194668</v>
      </c>
      <c r="K431" s="1">
        <v>50</v>
      </c>
      <c r="L431" s="7"/>
      <c r="M431" s="7"/>
      <c r="O431" s="7"/>
      <c r="P431" s="7"/>
      <c r="Q431" s="7"/>
    </row>
    <row r="432" spans="3:17" ht="15" customHeight="1" x14ac:dyDescent="0.25">
      <c r="C432" s="1">
        <v>426</v>
      </c>
      <c r="D432" s="4">
        <v>14</v>
      </c>
      <c r="E432" s="15"/>
      <c r="F432" s="15"/>
      <c r="G432" s="15"/>
      <c r="H432" s="15"/>
      <c r="I432" s="15"/>
      <c r="J432" s="1">
        <v>212367</v>
      </c>
      <c r="K432" s="1">
        <v>50</v>
      </c>
      <c r="L432" s="7"/>
      <c r="M432" s="7"/>
      <c r="O432" s="7"/>
      <c r="P432" s="7"/>
      <c r="Q432" s="7"/>
    </row>
    <row r="433" spans="3:17" ht="15" customHeight="1" x14ac:dyDescent="0.25">
      <c r="C433" s="1">
        <v>427</v>
      </c>
      <c r="D433" s="4">
        <v>15</v>
      </c>
      <c r="E433" s="15"/>
      <c r="F433" s="15"/>
      <c r="G433" s="15"/>
      <c r="H433" s="15"/>
      <c r="I433" s="15"/>
      <c r="J433" s="1">
        <v>194666</v>
      </c>
      <c r="K433" s="1">
        <v>50</v>
      </c>
      <c r="L433" s="7"/>
      <c r="M433" s="7"/>
      <c r="O433" s="7"/>
      <c r="P433" s="7"/>
      <c r="Q433" s="7"/>
    </row>
    <row r="434" spans="3:17" ht="15" customHeight="1" x14ac:dyDescent="0.25">
      <c r="C434" s="1">
        <v>428</v>
      </c>
      <c r="D434" s="4">
        <v>16</v>
      </c>
      <c r="E434" s="15"/>
      <c r="F434" s="15"/>
      <c r="G434" s="15"/>
      <c r="H434" s="15"/>
      <c r="I434" s="15"/>
      <c r="J434" s="1">
        <v>194669</v>
      </c>
      <c r="K434" s="1">
        <v>50</v>
      </c>
      <c r="L434" s="7"/>
      <c r="M434" s="7"/>
      <c r="O434" s="7"/>
      <c r="P434" s="7"/>
      <c r="Q434" s="7"/>
    </row>
    <row r="435" spans="3:17" ht="15" customHeight="1" x14ac:dyDescent="0.25">
      <c r="C435" s="1">
        <v>429</v>
      </c>
      <c r="D435" s="4">
        <v>17</v>
      </c>
      <c r="E435" s="15"/>
      <c r="F435" s="15"/>
      <c r="G435" s="15"/>
      <c r="H435" s="15"/>
      <c r="I435" s="15"/>
      <c r="J435" s="1">
        <v>194665</v>
      </c>
      <c r="K435" s="1">
        <v>50</v>
      </c>
      <c r="L435" s="7"/>
      <c r="M435" s="7"/>
      <c r="O435" s="7"/>
      <c r="P435" s="7"/>
      <c r="Q435" s="7"/>
    </row>
    <row r="436" spans="3:17" ht="15" customHeight="1" x14ac:dyDescent="0.25">
      <c r="C436" s="1">
        <v>430</v>
      </c>
      <c r="D436" s="4">
        <v>18</v>
      </c>
      <c r="E436" s="15"/>
      <c r="F436" s="15"/>
      <c r="G436" s="15"/>
      <c r="H436" s="15"/>
      <c r="I436" s="15"/>
      <c r="J436" s="1">
        <v>194670</v>
      </c>
      <c r="K436" s="1">
        <v>50</v>
      </c>
      <c r="L436" s="7"/>
      <c r="M436" s="7"/>
      <c r="O436" s="7"/>
      <c r="P436" s="7"/>
      <c r="Q436" s="7"/>
    </row>
    <row r="437" spans="3:17" ht="15" customHeight="1" x14ac:dyDescent="0.25">
      <c r="C437" s="1">
        <v>431</v>
      </c>
      <c r="D437" s="4">
        <v>19</v>
      </c>
      <c r="E437" s="15"/>
      <c r="F437" s="15"/>
      <c r="G437" s="15"/>
      <c r="H437" s="15"/>
      <c r="I437" s="15"/>
      <c r="J437" s="1">
        <v>194674</v>
      </c>
      <c r="K437" s="1">
        <v>50</v>
      </c>
      <c r="L437" s="7"/>
      <c r="M437" s="7"/>
      <c r="O437" s="7"/>
      <c r="P437" s="7"/>
      <c r="Q437" s="7"/>
    </row>
    <row r="438" spans="3:17" ht="15" customHeight="1" x14ac:dyDescent="0.25">
      <c r="C438" s="1">
        <v>432</v>
      </c>
      <c r="D438" s="4">
        <v>20</v>
      </c>
      <c r="E438" s="15"/>
      <c r="F438" s="15"/>
      <c r="G438" s="15"/>
      <c r="H438" s="15"/>
      <c r="I438" s="15"/>
      <c r="J438" s="1">
        <v>194676</v>
      </c>
      <c r="K438" s="1">
        <v>75</v>
      </c>
      <c r="L438" s="7"/>
      <c r="M438" s="7"/>
      <c r="O438" s="7"/>
      <c r="P438" s="7"/>
      <c r="Q438" s="7"/>
    </row>
    <row r="439" spans="3:17" ht="15" customHeight="1" x14ac:dyDescent="0.25">
      <c r="C439" s="1">
        <v>433</v>
      </c>
      <c r="D439" s="4">
        <v>21</v>
      </c>
      <c r="E439" s="16"/>
      <c r="F439" s="16"/>
      <c r="G439" s="16"/>
      <c r="H439" s="16"/>
      <c r="I439" s="16"/>
      <c r="J439" s="1">
        <v>194675</v>
      </c>
      <c r="K439" s="1">
        <v>75</v>
      </c>
      <c r="L439" s="7"/>
      <c r="M439" s="7"/>
      <c r="O439" s="7"/>
      <c r="P439" s="7"/>
      <c r="Q439" s="7"/>
    </row>
    <row r="440" spans="3:17" ht="15" customHeight="1" x14ac:dyDescent="0.25">
      <c r="C440" s="1">
        <v>434</v>
      </c>
      <c r="D440" s="4">
        <v>1</v>
      </c>
      <c r="E440" s="14">
        <v>35</v>
      </c>
      <c r="F440" s="14">
        <v>8</v>
      </c>
      <c r="G440" s="14">
        <f>SUM(K440:K447)</f>
        <v>512.5</v>
      </c>
      <c r="H440" s="14">
        <v>69</v>
      </c>
      <c r="I440" s="14" t="s">
        <v>46</v>
      </c>
      <c r="J440" s="1">
        <v>212373</v>
      </c>
      <c r="K440" s="1">
        <v>50</v>
      </c>
      <c r="L440" s="7"/>
      <c r="M440" s="7"/>
      <c r="O440" s="7"/>
      <c r="P440" s="7"/>
      <c r="Q440" s="7"/>
    </row>
    <row r="441" spans="3:17" ht="15" customHeight="1" x14ac:dyDescent="0.25">
      <c r="C441" s="1">
        <v>435</v>
      </c>
      <c r="D441" s="4">
        <v>2</v>
      </c>
      <c r="E441" s="15"/>
      <c r="F441" s="15"/>
      <c r="G441" s="15"/>
      <c r="H441" s="15"/>
      <c r="I441" s="15"/>
      <c r="J441" s="1">
        <v>165659</v>
      </c>
      <c r="K441" s="1">
        <v>112.5</v>
      </c>
      <c r="L441" s="7"/>
      <c r="M441" s="7"/>
      <c r="O441" s="7"/>
      <c r="P441" s="7"/>
      <c r="Q441" s="7"/>
    </row>
    <row r="442" spans="3:17" ht="15" customHeight="1" x14ac:dyDescent="0.25">
      <c r="C442" s="1">
        <v>436</v>
      </c>
      <c r="D442" s="4">
        <v>3</v>
      </c>
      <c r="E442" s="15"/>
      <c r="F442" s="15"/>
      <c r="G442" s="15"/>
      <c r="H442" s="15"/>
      <c r="I442" s="15"/>
      <c r="J442" s="1">
        <v>221582</v>
      </c>
      <c r="K442" s="1">
        <v>75</v>
      </c>
      <c r="L442" s="7"/>
      <c r="M442" s="7"/>
      <c r="O442" s="7"/>
      <c r="P442" s="7"/>
      <c r="Q442" s="7"/>
    </row>
    <row r="443" spans="3:17" ht="15" customHeight="1" x14ac:dyDescent="0.25">
      <c r="C443" s="1">
        <v>437</v>
      </c>
      <c r="D443" s="4">
        <v>4</v>
      </c>
      <c r="E443" s="15"/>
      <c r="F443" s="15"/>
      <c r="G443" s="15"/>
      <c r="H443" s="15"/>
      <c r="I443" s="15"/>
      <c r="J443" s="1">
        <v>164106</v>
      </c>
      <c r="K443" s="1">
        <v>50</v>
      </c>
      <c r="L443" s="7"/>
      <c r="M443" s="7"/>
      <c r="O443" s="7"/>
      <c r="P443" s="7"/>
      <c r="Q443" s="7"/>
    </row>
    <row r="444" spans="3:17" ht="15" customHeight="1" x14ac:dyDescent="0.25">
      <c r="C444" s="1">
        <v>438</v>
      </c>
      <c r="D444" s="4">
        <v>5</v>
      </c>
      <c r="E444" s="15"/>
      <c r="F444" s="15"/>
      <c r="G444" s="15"/>
      <c r="H444" s="15"/>
      <c r="I444" s="15"/>
      <c r="J444" s="1">
        <v>164112</v>
      </c>
      <c r="K444" s="1">
        <v>37.5</v>
      </c>
      <c r="L444" s="7"/>
      <c r="M444" s="7"/>
      <c r="O444" s="7"/>
      <c r="P444" s="7"/>
      <c r="Q444" s="7"/>
    </row>
    <row r="445" spans="3:17" ht="15" customHeight="1" x14ac:dyDescent="0.25">
      <c r="C445" s="1">
        <v>439</v>
      </c>
      <c r="D445" s="4">
        <v>6</v>
      </c>
      <c r="E445" s="15"/>
      <c r="F445" s="15"/>
      <c r="G445" s="15"/>
      <c r="H445" s="15"/>
      <c r="I445" s="15"/>
      <c r="J445" s="1">
        <v>212371</v>
      </c>
      <c r="K445" s="1">
        <v>75</v>
      </c>
      <c r="L445" s="7"/>
      <c r="M445" s="7"/>
      <c r="O445" s="7"/>
      <c r="P445" s="7"/>
      <c r="Q445" s="7"/>
    </row>
    <row r="446" spans="3:17" ht="15" customHeight="1" x14ac:dyDescent="0.25">
      <c r="C446" s="1">
        <v>440</v>
      </c>
      <c r="D446" s="4">
        <v>7</v>
      </c>
      <c r="E446" s="15"/>
      <c r="F446" s="15"/>
      <c r="G446" s="15"/>
      <c r="H446" s="15"/>
      <c r="I446" s="15"/>
      <c r="J446" s="1">
        <v>212372</v>
      </c>
      <c r="K446" s="1">
        <v>75</v>
      </c>
      <c r="L446" s="7"/>
      <c r="M446" s="7"/>
      <c r="O446" s="7"/>
      <c r="P446" s="7"/>
      <c r="Q446" s="7"/>
    </row>
    <row r="447" spans="3:17" ht="15" customHeight="1" x14ac:dyDescent="0.25">
      <c r="C447" s="1">
        <v>441</v>
      </c>
      <c r="D447" s="4">
        <v>8</v>
      </c>
      <c r="E447" s="16"/>
      <c r="F447" s="16"/>
      <c r="G447" s="16"/>
      <c r="H447" s="16"/>
      <c r="I447" s="16"/>
      <c r="J447" s="1">
        <v>212370</v>
      </c>
      <c r="K447" s="1">
        <v>37.5</v>
      </c>
      <c r="L447" s="7"/>
      <c r="M447" s="7"/>
      <c r="O447" s="7"/>
      <c r="P447" s="7"/>
      <c r="Q447" s="7"/>
    </row>
    <row r="448" spans="3:17" ht="15" customHeight="1" x14ac:dyDescent="0.25">
      <c r="C448" s="1">
        <v>442</v>
      </c>
      <c r="D448" s="4">
        <v>1</v>
      </c>
      <c r="E448" s="14">
        <v>36</v>
      </c>
      <c r="F448" s="14">
        <v>10</v>
      </c>
      <c r="G448" s="14">
        <f>SUM(K448:K457)</f>
        <v>1465</v>
      </c>
      <c r="H448" s="14">
        <v>71</v>
      </c>
      <c r="I448" s="14" t="s">
        <v>47</v>
      </c>
      <c r="J448" s="1">
        <v>212377</v>
      </c>
      <c r="K448" s="1">
        <v>112.5</v>
      </c>
      <c r="L448" s="7"/>
      <c r="M448" s="7"/>
      <c r="O448" s="7"/>
      <c r="P448" s="7"/>
      <c r="Q448" s="7"/>
    </row>
    <row r="449" spans="3:17" ht="15" customHeight="1" x14ac:dyDescent="0.25">
      <c r="C449" s="1">
        <v>443</v>
      </c>
      <c r="D449" s="4">
        <v>2</v>
      </c>
      <c r="E449" s="15"/>
      <c r="F449" s="15"/>
      <c r="G449" s="15"/>
      <c r="H449" s="15"/>
      <c r="I449" s="15"/>
      <c r="J449" s="1">
        <v>212378</v>
      </c>
      <c r="K449" s="1">
        <v>15</v>
      </c>
      <c r="L449" s="7"/>
      <c r="M449" s="7"/>
      <c r="O449" s="7"/>
      <c r="P449" s="7"/>
      <c r="Q449" s="7"/>
    </row>
    <row r="450" spans="3:17" ht="15" customHeight="1" x14ac:dyDescent="0.25">
      <c r="C450" s="1">
        <v>444</v>
      </c>
      <c r="D450" s="4">
        <v>3</v>
      </c>
      <c r="E450" s="15"/>
      <c r="F450" s="15"/>
      <c r="G450" s="15"/>
      <c r="H450" s="15"/>
      <c r="I450" s="15"/>
      <c r="J450" s="1">
        <v>216183</v>
      </c>
      <c r="K450" s="1">
        <v>25</v>
      </c>
      <c r="L450" s="7"/>
      <c r="M450" s="7"/>
      <c r="O450" s="7"/>
      <c r="P450" s="7"/>
      <c r="Q450" s="7"/>
    </row>
    <row r="451" spans="3:17" ht="15" customHeight="1" x14ac:dyDescent="0.25">
      <c r="C451" s="1">
        <v>445</v>
      </c>
      <c r="D451" s="4">
        <v>4</v>
      </c>
      <c r="E451" s="15"/>
      <c r="F451" s="15"/>
      <c r="G451" s="15"/>
      <c r="H451" s="15"/>
      <c r="I451" s="15"/>
      <c r="J451" s="1">
        <v>212374</v>
      </c>
      <c r="K451" s="1">
        <v>300</v>
      </c>
      <c r="L451" s="7"/>
      <c r="M451" s="7"/>
      <c r="O451" s="7"/>
      <c r="P451" s="7"/>
      <c r="Q451" s="7"/>
    </row>
    <row r="452" spans="3:17" ht="15" customHeight="1" x14ac:dyDescent="0.25">
      <c r="C452" s="1">
        <v>446</v>
      </c>
      <c r="D452" s="4">
        <v>5</v>
      </c>
      <c r="E452" s="15"/>
      <c r="F452" s="15"/>
      <c r="G452" s="15"/>
      <c r="H452" s="15"/>
      <c r="I452" s="15"/>
      <c r="J452" s="1">
        <v>106931</v>
      </c>
      <c r="K452" s="1">
        <v>37.5</v>
      </c>
      <c r="L452" s="7"/>
      <c r="M452" s="7"/>
      <c r="O452" s="7"/>
      <c r="P452" s="7"/>
      <c r="Q452" s="7"/>
    </row>
    <row r="453" spans="3:17" ht="15" customHeight="1" x14ac:dyDescent="0.25">
      <c r="C453" s="1">
        <v>447</v>
      </c>
      <c r="D453" s="4">
        <v>6</v>
      </c>
      <c r="E453" s="15"/>
      <c r="F453" s="15"/>
      <c r="G453" s="15"/>
      <c r="H453" s="15"/>
      <c r="I453" s="15"/>
      <c r="J453" s="1">
        <v>172642</v>
      </c>
      <c r="K453" s="1">
        <v>50</v>
      </c>
      <c r="L453" s="7"/>
      <c r="M453" s="7"/>
      <c r="O453" s="7"/>
      <c r="P453" s="7"/>
      <c r="Q453" s="7"/>
    </row>
    <row r="454" spans="3:17" ht="15" customHeight="1" x14ac:dyDescent="0.25">
      <c r="C454" s="1">
        <v>448</v>
      </c>
      <c r="D454" s="4">
        <v>7</v>
      </c>
      <c r="E454" s="15"/>
      <c r="F454" s="15"/>
      <c r="G454" s="15"/>
      <c r="H454" s="15"/>
      <c r="I454" s="15"/>
      <c r="J454" s="1">
        <v>172639</v>
      </c>
      <c r="K454" s="1">
        <v>50</v>
      </c>
      <c r="L454" s="7"/>
      <c r="M454" s="7"/>
      <c r="O454" s="7"/>
      <c r="P454" s="7"/>
      <c r="Q454" s="7"/>
    </row>
    <row r="455" spans="3:17" ht="15" customHeight="1" x14ac:dyDescent="0.25">
      <c r="C455" s="1">
        <v>449</v>
      </c>
      <c r="D455" s="4">
        <v>8</v>
      </c>
      <c r="E455" s="15"/>
      <c r="F455" s="15"/>
      <c r="G455" s="15"/>
      <c r="H455" s="15"/>
      <c r="I455" s="15"/>
      <c r="J455" s="1">
        <v>216182</v>
      </c>
      <c r="K455" s="1">
        <v>50</v>
      </c>
      <c r="L455" s="7"/>
      <c r="M455" s="7"/>
      <c r="O455" s="7"/>
      <c r="P455" s="7"/>
      <c r="Q455" s="7"/>
    </row>
    <row r="456" spans="3:17" ht="15" customHeight="1" x14ac:dyDescent="0.25">
      <c r="C456" s="1">
        <v>450</v>
      </c>
      <c r="D456" s="4">
        <v>9</v>
      </c>
      <c r="E456" s="15"/>
      <c r="F456" s="15"/>
      <c r="G456" s="15"/>
      <c r="H456" s="15"/>
      <c r="I456" s="15"/>
      <c r="J456" s="1">
        <v>212376</v>
      </c>
      <c r="K456" s="1">
        <v>75</v>
      </c>
      <c r="L456" s="7"/>
      <c r="M456" s="7"/>
      <c r="O456" s="7"/>
      <c r="P456" s="7"/>
      <c r="Q456" s="7"/>
    </row>
    <row r="457" spans="3:17" ht="15" customHeight="1" x14ac:dyDescent="0.25">
      <c r="C457" s="1">
        <v>451</v>
      </c>
      <c r="D457" s="4">
        <v>10</v>
      </c>
      <c r="E457" s="16"/>
      <c r="F457" s="16"/>
      <c r="G457" s="16"/>
      <c r="H457" s="16"/>
      <c r="I457" s="16"/>
      <c r="J457" s="1">
        <v>212375</v>
      </c>
      <c r="K457" s="1">
        <v>750</v>
      </c>
      <c r="L457" s="7"/>
      <c r="M457" s="7"/>
      <c r="O457" s="7"/>
      <c r="P457" s="7"/>
      <c r="Q457" s="7"/>
    </row>
    <row r="458" spans="3:17" ht="15" customHeight="1" x14ac:dyDescent="0.25">
      <c r="C458" s="1">
        <v>452</v>
      </c>
      <c r="D458" s="4">
        <v>1</v>
      </c>
      <c r="E458" s="14">
        <v>37</v>
      </c>
      <c r="F458" s="14">
        <v>21</v>
      </c>
      <c r="G458" s="14">
        <f>SUM(K458:K478)</f>
        <v>1137.5</v>
      </c>
      <c r="H458" s="14">
        <v>72</v>
      </c>
      <c r="I458" s="14" t="s">
        <v>48</v>
      </c>
      <c r="J458" s="1">
        <v>222865</v>
      </c>
      <c r="K458" s="1">
        <v>225</v>
      </c>
      <c r="L458" s="7"/>
      <c r="M458" s="7"/>
      <c r="Q458" s="7"/>
    </row>
    <row r="459" spans="3:17" ht="15" customHeight="1" x14ac:dyDescent="0.25">
      <c r="C459" s="1">
        <v>453</v>
      </c>
      <c r="D459" s="4">
        <v>2</v>
      </c>
      <c r="E459" s="15"/>
      <c r="F459" s="15"/>
      <c r="G459" s="15"/>
      <c r="H459" s="15"/>
      <c r="I459" s="15"/>
      <c r="J459" s="1">
        <v>207726</v>
      </c>
      <c r="K459" s="1">
        <v>25</v>
      </c>
      <c r="L459" s="7"/>
      <c r="M459" s="7"/>
      <c r="Q459" s="7"/>
    </row>
    <row r="460" spans="3:17" ht="15" customHeight="1" x14ac:dyDescent="0.25">
      <c r="C460" s="1">
        <v>454</v>
      </c>
      <c r="D460" s="4">
        <v>3</v>
      </c>
      <c r="E460" s="15"/>
      <c r="F460" s="15"/>
      <c r="G460" s="15"/>
      <c r="H460" s="15"/>
      <c r="I460" s="15"/>
      <c r="J460" s="1">
        <v>207729</v>
      </c>
      <c r="K460" s="1">
        <v>25</v>
      </c>
      <c r="L460" s="7"/>
      <c r="M460" s="7"/>
      <c r="Q460" s="7"/>
    </row>
    <row r="461" spans="3:17" ht="15" customHeight="1" x14ac:dyDescent="0.25">
      <c r="C461" s="1">
        <v>455</v>
      </c>
      <c r="D461" s="4">
        <v>4</v>
      </c>
      <c r="E461" s="15"/>
      <c r="F461" s="15"/>
      <c r="G461" s="15"/>
      <c r="H461" s="15"/>
      <c r="I461" s="15"/>
      <c r="J461" s="1">
        <v>153991</v>
      </c>
      <c r="K461" s="1">
        <v>25</v>
      </c>
      <c r="L461" s="7"/>
      <c r="M461" s="7"/>
      <c r="Q461" s="7"/>
    </row>
    <row r="462" spans="3:17" ht="15" customHeight="1" x14ac:dyDescent="0.25">
      <c r="C462" s="1">
        <v>456</v>
      </c>
      <c r="D462" s="4">
        <v>5</v>
      </c>
      <c r="E462" s="15"/>
      <c r="F462" s="15"/>
      <c r="G462" s="15"/>
      <c r="H462" s="15"/>
      <c r="I462" s="15"/>
      <c r="J462" s="1">
        <v>153992</v>
      </c>
      <c r="K462" s="1">
        <v>25</v>
      </c>
      <c r="L462" s="7"/>
      <c r="M462" s="7"/>
      <c r="Q462" s="7"/>
    </row>
    <row r="463" spans="3:17" ht="15" customHeight="1" x14ac:dyDescent="0.25">
      <c r="C463" s="1">
        <v>457</v>
      </c>
      <c r="D463" s="4">
        <v>6</v>
      </c>
      <c r="E463" s="15"/>
      <c r="F463" s="15"/>
      <c r="G463" s="15"/>
      <c r="H463" s="15"/>
      <c r="I463" s="15"/>
      <c r="J463" s="1">
        <v>134709</v>
      </c>
      <c r="K463" s="1">
        <v>25</v>
      </c>
      <c r="L463" s="7"/>
      <c r="M463" s="7"/>
      <c r="Q463" s="7"/>
    </row>
    <row r="464" spans="3:17" ht="15" customHeight="1" x14ac:dyDescent="0.25">
      <c r="C464" s="1">
        <v>458</v>
      </c>
      <c r="D464" s="4">
        <v>7</v>
      </c>
      <c r="E464" s="15"/>
      <c r="F464" s="15"/>
      <c r="G464" s="15"/>
      <c r="H464" s="15"/>
      <c r="I464" s="15"/>
      <c r="J464" s="1">
        <v>212368</v>
      </c>
      <c r="K464" s="1">
        <v>25</v>
      </c>
      <c r="L464" s="7"/>
      <c r="M464" s="7"/>
      <c r="Q464" s="7"/>
    </row>
    <row r="465" spans="3:17" ht="15" customHeight="1" x14ac:dyDescent="0.25">
      <c r="C465" s="1">
        <v>459</v>
      </c>
      <c r="D465" s="4">
        <v>8</v>
      </c>
      <c r="E465" s="15"/>
      <c r="F465" s="15"/>
      <c r="G465" s="15"/>
      <c r="H465" s="15"/>
      <c r="I465" s="15"/>
      <c r="J465" s="1">
        <v>200595</v>
      </c>
      <c r="K465" s="1">
        <v>37.5</v>
      </c>
      <c r="L465" s="7"/>
      <c r="M465" s="7"/>
      <c r="Q465" s="7"/>
    </row>
    <row r="466" spans="3:17" ht="15" customHeight="1" x14ac:dyDescent="0.25">
      <c r="C466" s="1">
        <v>460</v>
      </c>
      <c r="D466" s="4">
        <v>9</v>
      </c>
      <c r="E466" s="15"/>
      <c r="F466" s="15"/>
      <c r="G466" s="15"/>
      <c r="H466" s="15"/>
      <c r="I466" s="15"/>
      <c r="J466" s="1">
        <v>212369</v>
      </c>
      <c r="K466" s="1">
        <v>37.5</v>
      </c>
      <c r="L466" s="7"/>
      <c r="M466" s="7"/>
      <c r="Q466" s="7"/>
    </row>
    <row r="467" spans="3:17" ht="15" customHeight="1" x14ac:dyDescent="0.25">
      <c r="C467" s="1">
        <v>461</v>
      </c>
      <c r="D467" s="4">
        <v>10</v>
      </c>
      <c r="E467" s="15"/>
      <c r="F467" s="15"/>
      <c r="G467" s="15"/>
      <c r="H467" s="15"/>
      <c r="I467" s="15"/>
      <c r="J467" s="1">
        <v>200592</v>
      </c>
      <c r="K467" s="1">
        <v>37.5</v>
      </c>
      <c r="L467" s="7"/>
      <c r="M467" s="7"/>
      <c r="Q467" s="7"/>
    </row>
    <row r="468" spans="3:17" ht="15" customHeight="1" x14ac:dyDescent="0.25">
      <c r="C468" s="1">
        <v>462</v>
      </c>
      <c r="D468" s="4">
        <v>11</v>
      </c>
      <c r="E468" s="15"/>
      <c r="F468" s="15"/>
      <c r="G468" s="15"/>
      <c r="H468" s="15"/>
      <c r="I468" s="15"/>
      <c r="J468" s="1">
        <v>162107</v>
      </c>
      <c r="K468" s="1">
        <v>50</v>
      </c>
      <c r="L468" s="7"/>
      <c r="M468" s="7"/>
      <c r="Q468" s="7"/>
    </row>
    <row r="469" spans="3:17" ht="15" customHeight="1" x14ac:dyDescent="0.25">
      <c r="C469" s="1">
        <v>463</v>
      </c>
      <c r="D469" s="4">
        <v>12</v>
      </c>
      <c r="E469" s="15"/>
      <c r="F469" s="15"/>
      <c r="G469" s="15"/>
      <c r="H469" s="15"/>
      <c r="I469" s="15"/>
      <c r="J469" s="1">
        <v>172668</v>
      </c>
      <c r="K469" s="1">
        <v>50</v>
      </c>
      <c r="L469" s="7"/>
      <c r="M469" s="7"/>
      <c r="Q469" s="7"/>
    </row>
    <row r="470" spans="3:17" ht="15" customHeight="1" x14ac:dyDescent="0.25">
      <c r="C470" s="1">
        <v>464</v>
      </c>
      <c r="D470" s="4">
        <v>13</v>
      </c>
      <c r="E470" s="15"/>
      <c r="F470" s="15"/>
      <c r="G470" s="15"/>
      <c r="H470" s="15"/>
      <c r="I470" s="15"/>
      <c r="J470" s="1">
        <v>207727</v>
      </c>
      <c r="K470" s="1">
        <v>50</v>
      </c>
      <c r="L470" s="7"/>
      <c r="M470" s="7"/>
      <c r="Q470" s="7"/>
    </row>
    <row r="471" spans="3:17" ht="15" customHeight="1" x14ac:dyDescent="0.25">
      <c r="C471" s="1">
        <v>465</v>
      </c>
      <c r="D471" s="4">
        <v>14</v>
      </c>
      <c r="E471" s="15"/>
      <c r="F471" s="15"/>
      <c r="G471" s="15"/>
      <c r="H471" s="15"/>
      <c r="I471" s="15"/>
      <c r="J471" s="1">
        <v>167669</v>
      </c>
      <c r="K471" s="1">
        <v>50</v>
      </c>
      <c r="L471" s="7"/>
      <c r="M471" s="7"/>
      <c r="Q471" s="7"/>
    </row>
    <row r="472" spans="3:17" ht="15" customHeight="1" x14ac:dyDescent="0.25">
      <c r="C472" s="1">
        <v>466</v>
      </c>
      <c r="D472" s="4">
        <v>15</v>
      </c>
      <c r="E472" s="15"/>
      <c r="F472" s="15"/>
      <c r="G472" s="15"/>
      <c r="H472" s="15"/>
      <c r="I472" s="15"/>
      <c r="J472" s="1">
        <v>188673</v>
      </c>
      <c r="K472" s="1">
        <v>50</v>
      </c>
      <c r="L472" s="7"/>
      <c r="M472" s="7"/>
      <c r="Q472" s="7"/>
    </row>
    <row r="473" spans="3:17" ht="15" customHeight="1" x14ac:dyDescent="0.25">
      <c r="C473" s="1">
        <v>467</v>
      </c>
      <c r="D473" s="4">
        <v>16</v>
      </c>
      <c r="E473" s="15"/>
      <c r="F473" s="15"/>
      <c r="G473" s="15"/>
      <c r="H473" s="15"/>
      <c r="I473" s="15"/>
      <c r="J473" s="1">
        <v>208976</v>
      </c>
      <c r="K473" s="1">
        <v>50</v>
      </c>
      <c r="L473" s="7"/>
      <c r="M473" s="7"/>
      <c r="Q473" s="7"/>
    </row>
    <row r="474" spans="3:17" ht="15" customHeight="1" x14ac:dyDescent="0.25">
      <c r="C474" s="1">
        <v>468</v>
      </c>
      <c r="D474" s="4">
        <v>17</v>
      </c>
      <c r="E474" s="15"/>
      <c r="F474" s="15"/>
      <c r="G474" s="15"/>
      <c r="H474" s="15"/>
      <c r="I474" s="15"/>
      <c r="J474" s="1">
        <v>212379</v>
      </c>
      <c r="K474" s="1">
        <v>50</v>
      </c>
      <c r="L474" s="7"/>
      <c r="M474" s="7"/>
      <c r="Q474" s="7"/>
    </row>
    <row r="475" spans="3:17" ht="15" customHeight="1" x14ac:dyDescent="0.25">
      <c r="C475" s="1">
        <v>469</v>
      </c>
      <c r="D475" s="4">
        <v>18</v>
      </c>
      <c r="E475" s="15"/>
      <c r="F475" s="15"/>
      <c r="G475" s="15"/>
      <c r="H475" s="15"/>
      <c r="I475" s="15"/>
      <c r="J475" s="1">
        <v>207730</v>
      </c>
      <c r="K475" s="1">
        <v>75</v>
      </c>
      <c r="L475" s="7"/>
      <c r="M475" s="7"/>
      <c r="Q475" s="7"/>
    </row>
    <row r="476" spans="3:17" ht="15" customHeight="1" x14ac:dyDescent="0.25">
      <c r="C476" s="1">
        <v>470</v>
      </c>
      <c r="D476" s="4">
        <v>19</v>
      </c>
      <c r="E476" s="15"/>
      <c r="F476" s="15"/>
      <c r="G476" s="15"/>
      <c r="H476" s="15"/>
      <c r="I476" s="15"/>
      <c r="J476" s="1">
        <v>207728</v>
      </c>
      <c r="K476" s="1">
        <v>75</v>
      </c>
      <c r="L476" s="7"/>
      <c r="M476" s="7"/>
      <c r="Q476" s="7"/>
    </row>
    <row r="477" spans="3:17" ht="15" customHeight="1" x14ac:dyDescent="0.25">
      <c r="C477" s="1">
        <v>471</v>
      </c>
      <c r="D477" s="4">
        <v>20</v>
      </c>
      <c r="E477" s="15"/>
      <c r="F477" s="15"/>
      <c r="G477" s="15"/>
      <c r="H477" s="15"/>
      <c r="I477" s="15"/>
      <c r="J477" s="1">
        <v>207731</v>
      </c>
      <c r="K477" s="1">
        <v>75</v>
      </c>
      <c r="L477" s="7"/>
      <c r="M477" s="7"/>
      <c r="O477" s="7"/>
      <c r="P477" s="7"/>
      <c r="Q477" s="7"/>
    </row>
    <row r="478" spans="3:17" ht="15" customHeight="1" x14ac:dyDescent="0.25">
      <c r="C478" s="1">
        <v>472</v>
      </c>
      <c r="D478" s="4">
        <v>21</v>
      </c>
      <c r="E478" s="16"/>
      <c r="F478" s="16"/>
      <c r="G478" s="16"/>
      <c r="H478" s="16"/>
      <c r="I478" s="16"/>
      <c r="J478" s="1">
        <v>195001</v>
      </c>
      <c r="K478" s="1">
        <v>75</v>
      </c>
      <c r="L478" s="7"/>
      <c r="M478" s="7"/>
      <c r="O478" s="7"/>
      <c r="P478" s="7"/>
      <c r="Q478" s="7"/>
    </row>
    <row r="479" spans="3:17" ht="15" customHeight="1" x14ac:dyDescent="0.25">
      <c r="C479" s="1">
        <v>473</v>
      </c>
      <c r="D479" s="4">
        <v>1</v>
      </c>
      <c r="E479" s="14">
        <v>38</v>
      </c>
      <c r="F479" s="14">
        <v>13</v>
      </c>
      <c r="G479" s="14">
        <f>SUM(K479:K491)</f>
        <v>912.5</v>
      </c>
      <c r="H479" s="14">
        <v>74</v>
      </c>
      <c r="I479" s="14" t="s">
        <v>49</v>
      </c>
      <c r="J479" s="1">
        <v>110147</v>
      </c>
      <c r="K479" s="1">
        <v>150</v>
      </c>
      <c r="L479" s="7"/>
      <c r="M479" s="7"/>
      <c r="O479" s="7"/>
      <c r="P479" s="7"/>
      <c r="Q479" s="7"/>
    </row>
    <row r="480" spans="3:17" ht="15" customHeight="1" x14ac:dyDescent="0.25">
      <c r="C480" s="1">
        <v>474</v>
      </c>
      <c r="D480" s="4">
        <v>2</v>
      </c>
      <c r="E480" s="15"/>
      <c r="F480" s="15"/>
      <c r="G480" s="15"/>
      <c r="H480" s="15"/>
      <c r="I480" s="15"/>
      <c r="J480" s="1">
        <v>172637</v>
      </c>
      <c r="K480" s="1">
        <v>25</v>
      </c>
      <c r="L480" s="7"/>
      <c r="M480" s="7"/>
      <c r="O480" s="7"/>
      <c r="P480" s="7"/>
      <c r="Q480" s="7"/>
    </row>
    <row r="481" spans="3:17" ht="15" customHeight="1" x14ac:dyDescent="0.25">
      <c r="C481" s="1">
        <v>475</v>
      </c>
      <c r="D481" s="4">
        <v>3</v>
      </c>
      <c r="E481" s="15"/>
      <c r="F481" s="15"/>
      <c r="G481" s="15"/>
      <c r="H481" s="15"/>
      <c r="I481" s="15"/>
      <c r="J481" s="1">
        <v>191076</v>
      </c>
      <c r="K481" s="1">
        <v>25</v>
      </c>
      <c r="L481" s="7"/>
      <c r="M481" s="7"/>
      <c r="O481" s="7"/>
      <c r="P481" s="7"/>
      <c r="Q481" s="7"/>
    </row>
    <row r="482" spans="3:17" ht="15" customHeight="1" x14ac:dyDescent="0.25">
      <c r="C482" s="1">
        <v>476</v>
      </c>
      <c r="D482" s="4">
        <v>4</v>
      </c>
      <c r="E482" s="15"/>
      <c r="F482" s="15"/>
      <c r="G482" s="15"/>
      <c r="H482" s="15"/>
      <c r="I482" s="15"/>
      <c r="J482" s="1">
        <v>203415</v>
      </c>
      <c r="K482" s="1">
        <v>25</v>
      </c>
      <c r="L482" s="7"/>
      <c r="M482" s="7"/>
      <c r="O482" s="7"/>
      <c r="P482" s="7"/>
      <c r="Q482" s="7"/>
    </row>
    <row r="483" spans="3:17" ht="15" customHeight="1" x14ac:dyDescent="0.25">
      <c r="C483" s="1">
        <v>477</v>
      </c>
      <c r="D483" s="4">
        <v>5</v>
      </c>
      <c r="E483" s="15"/>
      <c r="F483" s="15"/>
      <c r="G483" s="15"/>
      <c r="H483" s="15"/>
      <c r="I483" s="15"/>
      <c r="J483" s="1">
        <v>212385</v>
      </c>
      <c r="K483" s="1">
        <v>25</v>
      </c>
      <c r="L483" s="7"/>
      <c r="M483" s="7"/>
      <c r="O483" s="7"/>
      <c r="P483" s="7"/>
      <c r="Q483" s="7"/>
    </row>
    <row r="484" spans="3:17" ht="15" customHeight="1" x14ac:dyDescent="0.25">
      <c r="C484" s="1">
        <v>478</v>
      </c>
      <c r="D484" s="4">
        <v>6</v>
      </c>
      <c r="E484" s="15"/>
      <c r="F484" s="15"/>
      <c r="G484" s="15"/>
      <c r="H484" s="15"/>
      <c r="I484" s="15"/>
      <c r="J484" s="1">
        <v>220788</v>
      </c>
      <c r="K484" s="1">
        <v>300</v>
      </c>
      <c r="L484" s="7"/>
      <c r="M484" s="7"/>
      <c r="O484" s="7"/>
      <c r="P484" s="7"/>
      <c r="Q484" s="7"/>
    </row>
    <row r="485" spans="3:17" ht="15" customHeight="1" x14ac:dyDescent="0.25">
      <c r="C485" s="1">
        <v>479</v>
      </c>
      <c r="D485" s="4">
        <v>7</v>
      </c>
      <c r="E485" s="15"/>
      <c r="F485" s="15"/>
      <c r="G485" s="15"/>
      <c r="H485" s="15"/>
      <c r="I485" s="15"/>
      <c r="J485" s="1">
        <v>212383</v>
      </c>
      <c r="K485" s="1">
        <v>37.5</v>
      </c>
      <c r="L485" s="7"/>
      <c r="M485" s="7"/>
      <c r="O485" s="7"/>
      <c r="P485" s="7"/>
      <c r="Q485" s="7"/>
    </row>
    <row r="486" spans="3:17" ht="15" customHeight="1" x14ac:dyDescent="0.25">
      <c r="C486" s="1">
        <v>480</v>
      </c>
      <c r="D486" s="4">
        <v>8</v>
      </c>
      <c r="E486" s="15"/>
      <c r="F486" s="15"/>
      <c r="G486" s="15"/>
      <c r="H486" s="15"/>
      <c r="I486" s="15"/>
      <c r="J486" s="1">
        <v>212382</v>
      </c>
      <c r="K486" s="1">
        <v>37.5</v>
      </c>
      <c r="L486" s="7"/>
      <c r="M486" s="7"/>
      <c r="O486" s="7"/>
      <c r="P486" s="7"/>
      <c r="Q486" s="7"/>
    </row>
    <row r="487" spans="3:17" ht="15" customHeight="1" x14ac:dyDescent="0.25">
      <c r="C487" s="1">
        <v>481</v>
      </c>
      <c r="D487" s="4">
        <v>9</v>
      </c>
      <c r="E487" s="15"/>
      <c r="F487" s="15"/>
      <c r="G487" s="15"/>
      <c r="H487" s="15"/>
      <c r="I487" s="15"/>
      <c r="J487" s="1">
        <v>212384</v>
      </c>
      <c r="K487" s="1">
        <v>37.5</v>
      </c>
      <c r="L487" s="7"/>
      <c r="M487" s="7"/>
      <c r="O487" s="7"/>
      <c r="P487" s="7"/>
      <c r="Q487" s="7"/>
    </row>
    <row r="488" spans="3:17" ht="15" customHeight="1" x14ac:dyDescent="0.25">
      <c r="C488" s="1">
        <v>482</v>
      </c>
      <c r="D488" s="4">
        <v>10</v>
      </c>
      <c r="E488" s="15"/>
      <c r="F488" s="15"/>
      <c r="G488" s="15"/>
      <c r="H488" s="15"/>
      <c r="I488" s="15"/>
      <c r="J488" s="1">
        <v>212381</v>
      </c>
      <c r="K488" s="1">
        <v>50</v>
      </c>
      <c r="L488" s="7"/>
      <c r="M488" s="7"/>
      <c r="O488" s="7"/>
      <c r="P488" s="7"/>
      <c r="Q488" s="7"/>
    </row>
    <row r="489" spans="3:17" ht="15" customHeight="1" x14ac:dyDescent="0.25">
      <c r="C489" s="1">
        <v>483</v>
      </c>
      <c r="D489" s="4">
        <v>11</v>
      </c>
      <c r="E489" s="15"/>
      <c r="F489" s="15"/>
      <c r="G489" s="15"/>
      <c r="H489" s="15"/>
      <c r="I489" s="15"/>
      <c r="J489" s="1">
        <v>212380</v>
      </c>
      <c r="K489" s="1">
        <v>50</v>
      </c>
      <c r="L489" s="7"/>
      <c r="M489" s="7"/>
      <c r="O489" s="7"/>
      <c r="P489" s="7"/>
      <c r="Q489" s="7"/>
    </row>
    <row r="490" spans="3:17" ht="15" customHeight="1" x14ac:dyDescent="0.25">
      <c r="C490" s="1">
        <v>484</v>
      </c>
      <c r="D490" s="4">
        <v>12</v>
      </c>
      <c r="E490" s="15"/>
      <c r="F490" s="15"/>
      <c r="G490" s="15"/>
      <c r="H490" s="15"/>
      <c r="I490" s="15"/>
      <c r="J490" s="1">
        <v>106921</v>
      </c>
      <c r="K490" s="1">
        <v>75</v>
      </c>
      <c r="L490" s="7"/>
      <c r="M490" s="7"/>
      <c r="O490" s="7"/>
      <c r="P490" s="7"/>
      <c r="Q490" s="7"/>
    </row>
    <row r="491" spans="3:17" ht="15" customHeight="1" x14ac:dyDescent="0.25">
      <c r="C491" s="1">
        <v>485</v>
      </c>
      <c r="D491" s="4">
        <v>13</v>
      </c>
      <c r="E491" s="16"/>
      <c r="F491" s="16"/>
      <c r="G491" s="16"/>
      <c r="H491" s="16"/>
      <c r="I491" s="16"/>
      <c r="J491" s="1">
        <v>165735</v>
      </c>
      <c r="K491" s="1">
        <v>75</v>
      </c>
      <c r="L491" s="7"/>
      <c r="M491" s="7"/>
      <c r="O491" s="7"/>
      <c r="P491" s="7"/>
      <c r="Q491" s="7"/>
    </row>
    <row r="492" spans="3:17" ht="15" customHeight="1" x14ac:dyDescent="0.25">
      <c r="C492" s="1">
        <v>486</v>
      </c>
      <c r="D492" s="4">
        <v>1</v>
      </c>
      <c r="E492" s="14">
        <v>39</v>
      </c>
      <c r="F492" s="14">
        <v>22</v>
      </c>
      <c r="G492" s="14">
        <f>SUM(K492:K513)</f>
        <v>3295</v>
      </c>
      <c r="H492" s="14">
        <v>76</v>
      </c>
      <c r="I492" s="14" t="s">
        <v>52</v>
      </c>
      <c r="J492" s="1">
        <v>160690</v>
      </c>
      <c r="K492" s="1">
        <v>15</v>
      </c>
      <c r="L492" s="7"/>
      <c r="M492" s="7"/>
      <c r="O492" s="7"/>
      <c r="P492" s="7"/>
      <c r="Q492" s="7"/>
    </row>
    <row r="493" spans="3:17" ht="15" customHeight="1" x14ac:dyDescent="0.25">
      <c r="C493" s="1">
        <v>487</v>
      </c>
      <c r="D493" s="4">
        <v>2</v>
      </c>
      <c r="E493" s="15"/>
      <c r="F493" s="15"/>
      <c r="G493" s="15"/>
      <c r="H493" s="15"/>
      <c r="I493" s="15"/>
      <c r="J493" s="1">
        <v>212387</v>
      </c>
      <c r="K493" s="1">
        <v>15</v>
      </c>
      <c r="L493" s="7"/>
      <c r="M493" s="7"/>
      <c r="O493" s="7"/>
      <c r="P493" s="7"/>
      <c r="Q493" s="7"/>
    </row>
    <row r="494" spans="3:17" ht="15" customHeight="1" x14ac:dyDescent="0.25">
      <c r="C494" s="1">
        <v>488</v>
      </c>
      <c r="D494" s="4">
        <v>3</v>
      </c>
      <c r="E494" s="15"/>
      <c r="F494" s="15"/>
      <c r="G494" s="15"/>
      <c r="H494" s="15"/>
      <c r="I494" s="15"/>
      <c r="J494" s="1">
        <v>212388</v>
      </c>
      <c r="K494" s="1">
        <v>15</v>
      </c>
      <c r="L494" s="7"/>
      <c r="M494" s="7"/>
      <c r="O494" s="7"/>
      <c r="P494" s="7"/>
      <c r="Q494" s="7"/>
    </row>
    <row r="495" spans="3:17" ht="15" customHeight="1" x14ac:dyDescent="0.25">
      <c r="C495" s="1">
        <v>489</v>
      </c>
      <c r="D495" s="4">
        <v>4</v>
      </c>
      <c r="E495" s="15"/>
      <c r="F495" s="15"/>
      <c r="G495" s="15"/>
      <c r="H495" s="15"/>
      <c r="I495" s="15"/>
      <c r="J495" s="1">
        <v>212390</v>
      </c>
      <c r="K495" s="1">
        <v>1500</v>
      </c>
      <c r="L495" s="7"/>
      <c r="M495" s="7"/>
      <c r="O495" s="7"/>
      <c r="P495" s="7"/>
      <c r="Q495" s="7"/>
    </row>
    <row r="496" spans="3:17" ht="15" customHeight="1" x14ac:dyDescent="0.25">
      <c r="C496" s="1">
        <v>490</v>
      </c>
      <c r="D496" s="4">
        <v>5</v>
      </c>
      <c r="E496" s="15"/>
      <c r="F496" s="15"/>
      <c r="G496" s="15"/>
      <c r="H496" s="15"/>
      <c r="I496" s="15"/>
      <c r="J496" s="1">
        <v>212389</v>
      </c>
      <c r="K496" s="1">
        <v>225</v>
      </c>
      <c r="L496" s="7"/>
      <c r="M496" s="7"/>
      <c r="O496" s="7"/>
      <c r="P496" s="7"/>
      <c r="Q496" s="7"/>
    </row>
    <row r="497" spans="3:17" ht="15" customHeight="1" x14ac:dyDescent="0.25">
      <c r="C497" s="1">
        <v>491</v>
      </c>
      <c r="D497" s="4">
        <v>6</v>
      </c>
      <c r="E497" s="15"/>
      <c r="F497" s="15"/>
      <c r="G497" s="15"/>
      <c r="H497" s="15"/>
      <c r="I497" s="15"/>
      <c r="J497" s="1">
        <v>160510</v>
      </c>
      <c r="K497" s="1">
        <v>225</v>
      </c>
      <c r="L497" s="7"/>
      <c r="M497" s="7"/>
      <c r="O497" s="7"/>
      <c r="P497" s="7"/>
      <c r="Q497" s="7"/>
    </row>
    <row r="498" spans="3:17" ht="15" customHeight="1" x14ac:dyDescent="0.25">
      <c r="C498" s="1">
        <v>492</v>
      </c>
      <c r="D498" s="4">
        <v>7</v>
      </c>
      <c r="E498" s="15"/>
      <c r="F498" s="15"/>
      <c r="G498" s="15"/>
      <c r="H498" s="15"/>
      <c r="I498" s="15"/>
      <c r="J498" s="1">
        <v>225127</v>
      </c>
      <c r="K498" s="1">
        <v>225</v>
      </c>
      <c r="L498" s="7"/>
      <c r="M498" s="7"/>
      <c r="O498" s="7"/>
      <c r="P498" s="7"/>
      <c r="Q498" s="7"/>
    </row>
    <row r="499" spans="3:17" ht="15" customHeight="1" x14ac:dyDescent="0.25">
      <c r="C499" s="1">
        <v>493</v>
      </c>
      <c r="D499" s="4">
        <v>8</v>
      </c>
      <c r="E499" s="15"/>
      <c r="F499" s="15"/>
      <c r="G499" s="15"/>
      <c r="H499" s="15"/>
      <c r="I499" s="15"/>
      <c r="J499" s="1">
        <v>212392</v>
      </c>
      <c r="K499" s="1">
        <v>25</v>
      </c>
      <c r="L499" s="7"/>
      <c r="M499" s="7"/>
      <c r="O499" s="7"/>
      <c r="P499" s="7"/>
      <c r="Q499" s="7"/>
    </row>
    <row r="500" spans="3:17" ht="15" customHeight="1" x14ac:dyDescent="0.25">
      <c r="C500" s="1">
        <v>494</v>
      </c>
      <c r="D500" s="4">
        <v>9</v>
      </c>
      <c r="E500" s="15"/>
      <c r="F500" s="15"/>
      <c r="G500" s="15"/>
      <c r="H500" s="15"/>
      <c r="I500" s="15"/>
      <c r="J500" s="1">
        <v>162047</v>
      </c>
      <c r="K500" s="1">
        <v>25</v>
      </c>
      <c r="L500" s="7"/>
      <c r="M500" s="7"/>
      <c r="O500" s="7"/>
      <c r="P500" s="7"/>
      <c r="Q500" s="7"/>
    </row>
    <row r="501" spans="3:17" ht="15" customHeight="1" x14ac:dyDescent="0.25">
      <c r="C501" s="1">
        <v>495</v>
      </c>
      <c r="D501" s="4">
        <v>10</v>
      </c>
      <c r="E501" s="15"/>
      <c r="F501" s="15"/>
      <c r="G501" s="15"/>
      <c r="H501" s="15"/>
      <c r="I501" s="15"/>
      <c r="J501" s="1">
        <v>172618</v>
      </c>
      <c r="K501" s="1">
        <v>25</v>
      </c>
      <c r="L501" s="7"/>
      <c r="M501" s="7"/>
      <c r="O501" s="7"/>
      <c r="P501" s="7"/>
      <c r="Q501" s="7"/>
    </row>
    <row r="502" spans="3:17" ht="15" customHeight="1" x14ac:dyDescent="0.25">
      <c r="C502" s="1">
        <v>496</v>
      </c>
      <c r="D502" s="4">
        <v>11</v>
      </c>
      <c r="E502" s="15"/>
      <c r="F502" s="15"/>
      <c r="G502" s="15"/>
      <c r="H502" s="15"/>
      <c r="I502" s="15"/>
      <c r="J502" s="1">
        <v>164369</v>
      </c>
      <c r="K502" s="1">
        <v>25</v>
      </c>
      <c r="L502" s="7"/>
      <c r="M502" s="7"/>
      <c r="O502" s="7"/>
      <c r="P502" s="7"/>
      <c r="Q502" s="7"/>
    </row>
    <row r="503" spans="3:17" ht="15" customHeight="1" x14ac:dyDescent="0.25">
      <c r="C503" s="1">
        <v>497</v>
      </c>
      <c r="D503" s="4">
        <v>12</v>
      </c>
      <c r="E503" s="15"/>
      <c r="F503" s="15"/>
      <c r="G503" s="15"/>
      <c r="H503" s="15"/>
      <c r="I503" s="15"/>
      <c r="J503" s="1">
        <v>212391</v>
      </c>
      <c r="K503" s="1">
        <v>25</v>
      </c>
      <c r="L503" s="7"/>
      <c r="M503" s="7"/>
      <c r="O503" s="7"/>
      <c r="P503" s="7"/>
      <c r="Q503" s="7"/>
    </row>
    <row r="504" spans="3:17" ht="15" customHeight="1" x14ac:dyDescent="0.25">
      <c r="C504" s="1">
        <v>498</v>
      </c>
      <c r="D504" s="4">
        <v>13</v>
      </c>
      <c r="E504" s="15"/>
      <c r="F504" s="15"/>
      <c r="G504" s="15"/>
      <c r="H504" s="15"/>
      <c r="I504" s="15"/>
      <c r="J504" s="1">
        <v>212393</v>
      </c>
      <c r="K504" s="1">
        <v>25</v>
      </c>
      <c r="L504" s="7"/>
      <c r="M504" s="7"/>
      <c r="O504" s="7"/>
      <c r="P504" s="7"/>
      <c r="Q504" s="7"/>
    </row>
    <row r="505" spans="3:17" ht="15" customHeight="1" x14ac:dyDescent="0.25">
      <c r="C505" s="1">
        <v>499</v>
      </c>
      <c r="D505" s="4">
        <v>14</v>
      </c>
      <c r="E505" s="15"/>
      <c r="F505" s="15"/>
      <c r="G505" s="15"/>
      <c r="H505" s="15"/>
      <c r="I505" s="15"/>
      <c r="J505" s="1" t="s">
        <v>50</v>
      </c>
      <c r="K505" s="1">
        <v>25</v>
      </c>
      <c r="L505" s="7"/>
      <c r="M505" s="7"/>
      <c r="O505" s="7"/>
      <c r="P505" s="7"/>
      <c r="Q505" s="7"/>
    </row>
    <row r="506" spans="3:17" ht="15" customHeight="1" x14ac:dyDescent="0.25">
      <c r="C506" s="1">
        <v>500</v>
      </c>
      <c r="D506" s="4">
        <v>15</v>
      </c>
      <c r="E506" s="15"/>
      <c r="F506" s="15"/>
      <c r="G506" s="15"/>
      <c r="H506" s="15"/>
      <c r="I506" s="15"/>
      <c r="J506" s="1">
        <v>195381</v>
      </c>
      <c r="K506" s="1">
        <v>300</v>
      </c>
      <c r="L506" s="7"/>
      <c r="M506" s="7"/>
      <c r="O506" s="7"/>
      <c r="P506" s="7"/>
      <c r="Q506" s="7"/>
    </row>
    <row r="507" spans="3:17" ht="15" customHeight="1" x14ac:dyDescent="0.25">
      <c r="C507" s="1">
        <v>501</v>
      </c>
      <c r="D507" s="4">
        <v>16</v>
      </c>
      <c r="E507" s="15"/>
      <c r="F507" s="15"/>
      <c r="G507" s="15"/>
      <c r="H507" s="15"/>
      <c r="I507" s="15"/>
      <c r="J507" s="1" t="s">
        <v>51</v>
      </c>
      <c r="K507" s="1">
        <v>300</v>
      </c>
      <c r="L507" s="7"/>
      <c r="M507" s="7"/>
      <c r="O507" s="7"/>
      <c r="P507" s="7"/>
      <c r="Q507" s="7"/>
    </row>
    <row r="508" spans="3:17" ht="15" customHeight="1" x14ac:dyDescent="0.25">
      <c r="C508" s="1">
        <v>502</v>
      </c>
      <c r="D508" s="4">
        <v>17</v>
      </c>
      <c r="E508" s="15"/>
      <c r="F508" s="15"/>
      <c r="G508" s="15"/>
      <c r="H508" s="15"/>
      <c r="I508" s="15"/>
      <c r="J508" s="1">
        <v>164368</v>
      </c>
      <c r="K508" s="1">
        <v>37.5</v>
      </c>
      <c r="L508" s="7"/>
      <c r="M508" s="7"/>
      <c r="O508" s="7"/>
      <c r="P508" s="7"/>
      <c r="Q508" s="7"/>
    </row>
    <row r="509" spans="3:17" ht="15" customHeight="1" x14ac:dyDescent="0.25">
      <c r="C509" s="1">
        <v>503</v>
      </c>
      <c r="D509" s="4">
        <v>18</v>
      </c>
      <c r="E509" s="15"/>
      <c r="F509" s="15"/>
      <c r="G509" s="15"/>
      <c r="H509" s="15"/>
      <c r="I509" s="15"/>
      <c r="J509" s="1">
        <v>212396</v>
      </c>
      <c r="K509" s="1">
        <v>37.5</v>
      </c>
      <c r="L509" s="7"/>
      <c r="M509" s="7"/>
      <c r="O509" s="7"/>
      <c r="P509" s="7"/>
      <c r="Q509" s="7"/>
    </row>
    <row r="510" spans="3:17" ht="15" customHeight="1" x14ac:dyDescent="0.25">
      <c r="C510" s="1">
        <v>504</v>
      </c>
      <c r="D510" s="4">
        <v>19</v>
      </c>
      <c r="E510" s="15"/>
      <c r="F510" s="15"/>
      <c r="G510" s="15"/>
      <c r="H510" s="15"/>
      <c r="I510" s="15"/>
      <c r="J510" s="1">
        <v>204799</v>
      </c>
      <c r="K510" s="1">
        <v>50</v>
      </c>
      <c r="L510" s="7"/>
      <c r="M510" s="7"/>
      <c r="O510" s="7"/>
      <c r="P510" s="7"/>
      <c r="Q510" s="7"/>
    </row>
    <row r="511" spans="3:17" ht="15" customHeight="1" x14ac:dyDescent="0.25">
      <c r="C511" s="1">
        <v>505</v>
      </c>
      <c r="D511" s="4">
        <v>20</v>
      </c>
      <c r="E511" s="15"/>
      <c r="F511" s="15"/>
      <c r="G511" s="15"/>
      <c r="H511" s="15"/>
      <c r="I511" s="15"/>
      <c r="J511" s="1">
        <v>162046</v>
      </c>
      <c r="K511" s="1">
        <v>50</v>
      </c>
      <c r="L511" s="7"/>
      <c r="M511" s="7"/>
      <c r="O511" s="7"/>
      <c r="P511" s="7"/>
      <c r="Q511" s="7"/>
    </row>
    <row r="512" spans="3:17" ht="15" customHeight="1" x14ac:dyDescent="0.25">
      <c r="C512" s="1">
        <v>506</v>
      </c>
      <c r="D512" s="4">
        <v>21</v>
      </c>
      <c r="E512" s="15"/>
      <c r="F512" s="15"/>
      <c r="G512" s="15"/>
      <c r="H512" s="15"/>
      <c r="I512" s="15"/>
      <c r="J512" s="1">
        <v>204798</v>
      </c>
      <c r="K512" s="1">
        <v>50</v>
      </c>
      <c r="L512" s="7"/>
      <c r="M512" s="7"/>
      <c r="O512" s="7"/>
      <c r="P512" s="7"/>
      <c r="Q512" s="7"/>
    </row>
    <row r="513" spans="3:17" ht="15" customHeight="1" x14ac:dyDescent="0.25">
      <c r="C513" s="1">
        <v>507</v>
      </c>
      <c r="D513" s="4">
        <v>22</v>
      </c>
      <c r="E513" s="16"/>
      <c r="F513" s="16"/>
      <c r="G513" s="16"/>
      <c r="H513" s="16"/>
      <c r="I513" s="16"/>
      <c r="J513" s="1">
        <v>212386</v>
      </c>
      <c r="K513" s="1">
        <v>75</v>
      </c>
      <c r="L513" s="7"/>
      <c r="M513" s="7"/>
      <c r="O513" s="7"/>
      <c r="P513" s="7"/>
      <c r="Q513" s="7"/>
    </row>
    <row r="514" spans="3:17" ht="15" customHeight="1" x14ac:dyDescent="0.25">
      <c r="C514" s="1">
        <v>508</v>
      </c>
      <c r="D514" s="4">
        <v>1</v>
      </c>
      <c r="E514" s="14">
        <v>40</v>
      </c>
      <c r="F514" s="14">
        <v>20</v>
      </c>
      <c r="G514" s="14">
        <f>SUM(K514:K533)</f>
        <v>1330</v>
      </c>
      <c r="H514" s="14">
        <v>78</v>
      </c>
      <c r="I514" s="14" t="s">
        <v>53</v>
      </c>
      <c r="J514" s="1">
        <v>212397</v>
      </c>
      <c r="K514" s="1">
        <v>112.5</v>
      </c>
      <c r="L514" s="7"/>
      <c r="M514" s="7"/>
      <c r="O514" s="7"/>
      <c r="P514" s="7"/>
      <c r="Q514" s="7"/>
    </row>
    <row r="515" spans="3:17" ht="15" customHeight="1" x14ac:dyDescent="0.25">
      <c r="C515" s="1">
        <v>509</v>
      </c>
      <c r="D515" s="4">
        <v>2</v>
      </c>
      <c r="E515" s="15"/>
      <c r="F515" s="15"/>
      <c r="G515" s="15"/>
      <c r="H515" s="15"/>
      <c r="I515" s="15"/>
      <c r="J515" s="1">
        <v>162060</v>
      </c>
      <c r="K515" s="1">
        <v>15</v>
      </c>
      <c r="L515" s="7"/>
      <c r="M515" s="7"/>
      <c r="O515" s="7"/>
      <c r="P515" s="7"/>
      <c r="Q515" s="7"/>
    </row>
    <row r="516" spans="3:17" ht="15" customHeight="1" x14ac:dyDescent="0.25">
      <c r="C516" s="1">
        <v>510</v>
      </c>
      <c r="D516" s="4">
        <v>3</v>
      </c>
      <c r="E516" s="15"/>
      <c r="F516" s="15"/>
      <c r="G516" s="15"/>
      <c r="H516" s="15"/>
      <c r="I516" s="15"/>
      <c r="J516" s="1">
        <v>212394</v>
      </c>
      <c r="K516" s="1">
        <v>15</v>
      </c>
      <c r="L516" s="7"/>
      <c r="M516" s="7"/>
      <c r="O516" s="7"/>
      <c r="P516" s="7"/>
      <c r="Q516" s="7"/>
    </row>
    <row r="517" spans="3:17" ht="15" customHeight="1" x14ac:dyDescent="0.25">
      <c r="C517" s="1">
        <v>511</v>
      </c>
      <c r="D517" s="4">
        <v>4</v>
      </c>
      <c r="E517" s="15"/>
      <c r="F517" s="15"/>
      <c r="G517" s="15"/>
      <c r="H517" s="15"/>
      <c r="I517" s="15"/>
      <c r="J517" s="1">
        <v>207396</v>
      </c>
      <c r="K517" s="1">
        <v>150</v>
      </c>
      <c r="L517" s="7"/>
      <c r="M517" s="7"/>
      <c r="O517" s="7"/>
      <c r="P517" s="7"/>
      <c r="Q517" s="7"/>
    </row>
    <row r="518" spans="3:17" ht="15" customHeight="1" x14ac:dyDescent="0.25">
      <c r="C518" s="1">
        <v>512</v>
      </c>
      <c r="D518" s="4">
        <v>5</v>
      </c>
      <c r="E518" s="15"/>
      <c r="F518" s="15"/>
      <c r="G518" s="15"/>
      <c r="H518" s="15"/>
      <c r="I518" s="15"/>
      <c r="J518" s="1">
        <v>204791</v>
      </c>
      <c r="K518" s="1">
        <v>25</v>
      </c>
      <c r="L518" s="7"/>
      <c r="M518" s="7"/>
      <c r="O518" s="7"/>
      <c r="P518" s="7"/>
      <c r="Q518" s="7"/>
    </row>
    <row r="519" spans="3:17" ht="15" customHeight="1" x14ac:dyDescent="0.25">
      <c r="C519" s="1">
        <v>513</v>
      </c>
      <c r="D519" s="4">
        <v>6</v>
      </c>
      <c r="E519" s="15"/>
      <c r="F519" s="15"/>
      <c r="G519" s="15"/>
      <c r="H519" s="15"/>
      <c r="I519" s="15"/>
      <c r="J519" s="1">
        <v>225766</v>
      </c>
      <c r="K519" s="1">
        <v>25</v>
      </c>
      <c r="L519" s="7"/>
      <c r="M519" s="7"/>
      <c r="O519" s="7"/>
      <c r="P519" s="7"/>
      <c r="Q519" s="7"/>
    </row>
    <row r="520" spans="3:17" ht="15" customHeight="1" x14ac:dyDescent="0.25">
      <c r="C520" s="1">
        <v>514</v>
      </c>
      <c r="D520" s="4">
        <v>7</v>
      </c>
      <c r="E520" s="15"/>
      <c r="F520" s="15"/>
      <c r="G520" s="15"/>
      <c r="H520" s="15"/>
      <c r="I520" s="15"/>
      <c r="J520" s="1">
        <v>218673</v>
      </c>
      <c r="K520" s="1">
        <v>300</v>
      </c>
      <c r="L520" s="7"/>
      <c r="M520" s="7"/>
      <c r="O520" s="7"/>
      <c r="P520" s="7"/>
      <c r="Q520" s="7"/>
    </row>
    <row r="521" spans="3:17" ht="15" customHeight="1" x14ac:dyDescent="0.25">
      <c r="C521" s="1">
        <v>515</v>
      </c>
      <c r="D521" s="4">
        <v>8</v>
      </c>
      <c r="E521" s="15"/>
      <c r="F521" s="15"/>
      <c r="G521" s="15"/>
      <c r="H521" s="15"/>
      <c r="I521" s="15"/>
      <c r="J521" s="1">
        <v>162059</v>
      </c>
      <c r="K521" s="1">
        <v>37.5</v>
      </c>
      <c r="L521" s="7"/>
      <c r="M521" s="7"/>
      <c r="O521" s="7"/>
      <c r="P521" s="7"/>
      <c r="Q521" s="7"/>
    </row>
    <row r="522" spans="3:17" ht="15" customHeight="1" x14ac:dyDescent="0.25">
      <c r="C522" s="1">
        <v>516</v>
      </c>
      <c r="D522" s="4">
        <v>9</v>
      </c>
      <c r="E522" s="15"/>
      <c r="F522" s="15"/>
      <c r="G522" s="15"/>
      <c r="H522" s="15"/>
      <c r="I522" s="15"/>
      <c r="J522" s="1">
        <v>204790</v>
      </c>
      <c r="K522" s="1">
        <v>37.5</v>
      </c>
      <c r="L522" s="7"/>
      <c r="M522" s="7"/>
      <c r="O522" s="7"/>
      <c r="P522" s="7"/>
      <c r="Q522" s="7"/>
    </row>
    <row r="523" spans="3:17" ht="15" customHeight="1" x14ac:dyDescent="0.25">
      <c r="C523" s="1">
        <v>517</v>
      </c>
      <c r="D523" s="4">
        <v>10</v>
      </c>
      <c r="E523" s="15"/>
      <c r="F523" s="15"/>
      <c r="G523" s="15"/>
      <c r="H523" s="15"/>
      <c r="I523" s="15"/>
      <c r="J523" s="1">
        <v>204787</v>
      </c>
      <c r="K523" s="1">
        <v>37.5</v>
      </c>
      <c r="L523" s="7"/>
      <c r="M523" s="7"/>
      <c r="O523" s="7"/>
      <c r="P523" s="7"/>
      <c r="Q523" s="7"/>
    </row>
    <row r="524" spans="3:17" ht="15" customHeight="1" x14ac:dyDescent="0.25">
      <c r="C524" s="1">
        <v>518</v>
      </c>
      <c r="D524" s="4">
        <v>11</v>
      </c>
      <c r="E524" s="15"/>
      <c r="F524" s="15"/>
      <c r="G524" s="15"/>
      <c r="H524" s="15"/>
      <c r="I524" s="15"/>
      <c r="J524" s="1">
        <v>204788</v>
      </c>
      <c r="K524" s="1">
        <v>50</v>
      </c>
      <c r="L524" s="7"/>
      <c r="M524" s="7"/>
      <c r="O524" s="7"/>
      <c r="P524" s="7"/>
      <c r="Q524" s="7"/>
    </row>
    <row r="525" spans="3:17" ht="15" customHeight="1" x14ac:dyDescent="0.25">
      <c r="C525" s="1">
        <v>519</v>
      </c>
      <c r="D525" s="4">
        <v>12</v>
      </c>
      <c r="E525" s="15"/>
      <c r="F525" s="15"/>
      <c r="G525" s="15"/>
      <c r="H525" s="15"/>
      <c r="I525" s="15"/>
      <c r="J525" s="1">
        <v>202376</v>
      </c>
      <c r="K525" s="1">
        <v>50</v>
      </c>
      <c r="L525" s="7"/>
      <c r="M525" s="7"/>
      <c r="O525" s="7"/>
      <c r="P525" s="7"/>
      <c r="Q525" s="7"/>
    </row>
    <row r="526" spans="3:17" ht="15" customHeight="1" x14ac:dyDescent="0.25">
      <c r="C526" s="1">
        <v>520</v>
      </c>
      <c r="D526" s="4">
        <v>13</v>
      </c>
      <c r="E526" s="15"/>
      <c r="F526" s="15"/>
      <c r="G526" s="15"/>
      <c r="H526" s="15"/>
      <c r="I526" s="15"/>
      <c r="J526" s="1">
        <v>204785</v>
      </c>
      <c r="K526" s="1">
        <v>50</v>
      </c>
      <c r="L526" s="7"/>
      <c r="M526" s="7"/>
      <c r="O526" s="7"/>
      <c r="P526" s="7"/>
      <c r="Q526" s="7"/>
    </row>
    <row r="527" spans="3:17" ht="15" customHeight="1" x14ac:dyDescent="0.25">
      <c r="C527" s="1">
        <v>521</v>
      </c>
      <c r="D527" s="4">
        <v>14</v>
      </c>
      <c r="E527" s="15"/>
      <c r="F527" s="15"/>
      <c r="G527" s="15"/>
      <c r="H527" s="15"/>
      <c r="I527" s="15"/>
      <c r="J527" s="1">
        <v>212395</v>
      </c>
      <c r="K527" s="1">
        <v>50</v>
      </c>
      <c r="L527" s="7"/>
      <c r="M527" s="7"/>
      <c r="O527" s="7"/>
      <c r="P527" s="7"/>
      <c r="Q527" s="7"/>
    </row>
    <row r="528" spans="3:17" ht="15" customHeight="1" x14ac:dyDescent="0.25">
      <c r="C528" s="1">
        <v>522</v>
      </c>
      <c r="D528" s="4">
        <v>15</v>
      </c>
      <c r="E528" s="15"/>
      <c r="F528" s="15"/>
      <c r="G528" s="15"/>
      <c r="H528" s="15"/>
      <c r="I528" s="15"/>
      <c r="J528" s="1">
        <v>204789</v>
      </c>
      <c r="K528" s="1">
        <v>50</v>
      </c>
      <c r="L528" s="7"/>
      <c r="M528" s="7"/>
      <c r="O528" s="7"/>
      <c r="P528" s="7"/>
      <c r="Q528" s="7"/>
    </row>
    <row r="529" spans="3:17" ht="15" customHeight="1" x14ac:dyDescent="0.25">
      <c r="C529" s="1">
        <v>523</v>
      </c>
      <c r="D529" s="4">
        <v>16</v>
      </c>
      <c r="E529" s="15"/>
      <c r="F529" s="15"/>
      <c r="G529" s="15"/>
      <c r="H529" s="15"/>
      <c r="I529" s="15"/>
      <c r="J529" s="1">
        <v>212398</v>
      </c>
      <c r="K529" s="1">
        <v>50</v>
      </c>
      <c r="L529" s="7"/>
      <c r="M529" s="7"/>
      <c r="O529" s="7"/>
      <c r="P529" s="7"/>
      <c r="Q529" s="7"/>
    </row>
    <row r="530" spans="3:17" ht="15" customHeight="1" x14ac:dyDescent="0.25">
      <c r="C530" s="1">
        <v>524</v>
      </c>
      <c r="D530" s="4">
        <v>17</v>
      </c>
      <c r="E530" s="15"/>
      <c r="F530" s="15"/>
      <c r="G530" s="15"/>
      <c r="H530" s="15"/>
      <c r="I530" s="15"/>
      <c r="J530" s="1">
        <v>153718</v>
      </c>
      <c r="K530" s="1">
        <v>50</v>
      </c>
      <c r="L530" s="7"/>
      <c r="M530" s="7"/>
      <c r="O530" s="7"/>
      <c r="P530" s="7"/>
      <c r="Q530" s="7"/>
    </row>
    <row r="531" spans="3:17" ht="15" customHeight="1" x14ac:dyDescent="0.25">
      <c r="C531" s="1">
        <v>525</v>
      </c>
      <c r="D531" s="4">
        <v>18</v>
      </c>
      <c r="E531" s="15"/>
      <c r="F531" s="15"/>
      <c r="G531" s="15"/>
      <c r="H531" s="15"/>
      <c r="I531" s="15"/>
      <c r="J531" s="1">
        <v>162061</v>
      </c>
      <c r="K531" s="1">
        <v>75</v>
      </c>
      <c r="L531" s="7"/>
      <c r="M531" s="7"/>
      <c r="O531" s="7"/>
      <c r="P531" s="7"/>
      <c r="Q531" s="7"/>
    </row>
    <row r="532" spans="3:17" ht="15" customHeight="1" x14ac:dyDescent="0.25">
      <c r="C532" s="1">
        <v>526</v>
      </c>
      <c r="D532" s="4">
        <v>19</v>
      </c>
      <c r="E532" s="15"/>
      <c r="F532" s="15"/>
      <c r="G532" s="15"/>
      <c r="H532" s="15"/>
      <c r="I532" s="15"/>
      <c r="J532" s="1">
        <v>172625</v>
      </c>
      <c r="K532" s="1">
        <v>75</v>
      </c>
      <c r="L532" s="7"/>
      <c r="M532" s="7"/>
      <c r="O532" s="7"/>
      <c r="P532" s="7"/>
      <c r="Q532" s="7"/>
    </row>
    <row r="533" spans="3:17" ht="15" customHeight="1" x14ac:dyDescent="0.25">
      <c r="C533" s="1">
        <v>527</v>
      </c>
      <c r="D533" s="4">
        <v>20</v>
      </c>
      <c r="E533" s="16"/>
      <c r="F533" s="16"/>
      <c r="G533" s="16"/>
      <c r="H533" s="16"/>
      <c r="I533" s="16"/>
      <c r="J533" s="1">
        <v>215123</v>
      </c>
      <c r="K533" s="1">
        <v>75</v>
      </c>
      <c r="L533" s="7"/>
      <c r="M533" s="7"/>
      <c r="O533" s="7"/>
      <c r="P533" s="7"/>
      <c r="Q533" s="7"/>
    </row>
    <row r="534" spans="3:17" ht="15" customHeight="1" x14ac:dyDescent="0.25">
      <c r="C534" s="1">
        <v>528</v>
      </c>
      <c r="D534" s="4">
        <v>1</v>
      </c>
      <c r="E534" s="14">
        <v>41</v>
      </c>
      <c r="F534" s="14">
        <v>17</v>
      </c>
      <c r="G534" s="14">
        <f>SUM(K534:K550)</f>
        <v>712.5</v>
      </c>
      <c r="H534" s="14">
        <v>79</v>
      </c>
      <c r="I534" s="14" t="s">
        <v>54</v>
      </c>
      <c r="J534" s="1">
        <v>209255</v>
      </c>
      <c r="K534" s="1">
        <v>25</v>
      </c>
      <c r="L534" s="7"/>
      <c r="M534" s="7"/>
      <c r="O534" s="7"/>
      <c r="P534" s="7"/>
      <c r="Q534" s="7"/>
    </row>
    <row r="535" spans="3:17" ht="15" customHeight="1" x14ac:dyDescent="0.25">
      <c r="C535" s="1">
        <v>529</v>
      </c>
      <c r="D535" s="4">
        <v>2</v>
      </c>
      <c r="E535" s="15"/>
      <c r="F535" s="15"/>
      <c r="G535" s="15"/>
      <c r="H535" s="15"/>
      <c r="I535" s="15"/>
      <c r="J535" s="1">
        <v>162051</v>
      </c>
      <c r="K535" s="1">
        <v>25</v>
      </c>
      <c r="L535" s="7"/>
      <c r="M535" s="7"/>
      <c r="O535" s="7"/>
      <c r="P535" s="7"/>
      <c r="Q535" s="7"/>
    </row>
    <row r="536" spans="3:17" ht="15" customHeight="1" x14ac:dyDescent="0.25">
      <c r="C536" s="1">
        <v>530</v>
      </c>
      <c r="D536" s="4">
        <v>3</v>
      </c>
      <c r="E536" s="15"/>
      <c r="F536" s="15"/>
      <c r="G536" s="15"/>
      <c r="H536" s="15"/>
      <c r="I536" s="15"/>
      <c r="J536" s="1">
        <v>215401</v>
      </c>
      <c r="K536" s="1">
        <v>25</v>
      </c>
      <c r="L536" s="7"/>
      <c r="M536" s="7"/>
      <c r="O536" s="7"/>
      <c r="P536" s="7"/>
      <c r="Q536" s="7"/>
    </row>
    <row r="537" spans="3:17" ht="15" customHeight="1" x14ac:dyDescent="0.25">
      <c r="C537" s="1">
        <v>531</v>
      </c>
      <c r="D537" s="4">
        <v>4</v>
      </c>
      <c r="E537" s="15"/>
      <c r="F537" s="15"/>
      <c r="G537" s="15"/>
      <c r="H537" s="15"/>
      <c r="I537" s="15"/>
      <c r="J537" s="1">
        <v>209261</v>
      </c>
      <c r="K537" s="1">
        <v>37.5</v>
      </c>
      <c r="L537" s="7"/>
      <c r="M537" s="7"/>
      <c r="O537" s="7"/>
      <c r="P537" s="7"/>
      <c r="Q537" s="7"/>
    </row>
    <row r="538" spans="3:17" ht="15" customHeight="1" x14ac:dyDescent="0.25">
      <c r="C538" s="1">
        <v>532</v>
      </c>
      <c r="D538" s="4">
        <v>5</v>
      </c>
      <c r="E538" s="15"/>
      <c r="F538" s="15"/>
      <c r="G538" s="15"/>
      <c r="H538" s="15"/>
      <c r="I538" s="15"/>
      <c r="J538" s="1">
        <v>209265</v>
      </c>
      <c r="K538" s="1">
        <v>37.5</v>
      </c>
      <c r="L538" s="7"/>
      <c r="M538" s="7"/>
      <c r="O538" s="7"/>
      <c r="P538" s="7"/>
      <c r="Q538" s="7"/>
    </row>
    <row r="539" spans="3:17" ht="15" customHeight="1" x14ac:dyDescent="0.25">
      <c r="C539" s="1">
        <v>533</v>
      </c>
      <c r="D539" s="4">
        <v>6</v>
      </c>
      <c r="E539" s="15"/>
      <c r="F539" s="15"/>
      <c r="G539" s="15"/>
      <c r="H539" s="15"/>
      <c r="I539" s="15"/>
      <c r="J539" s="1">
        <v>209264</v>
      </c>
      <c r="K539" s="1">
        <v>37.5</v>
      </c>
      <c r="L539" s="7"/>
      <c r="M539" s="7"/>
      <c r="O539" s="7"/>
      <c r="P539" s="7"/>
      <c r="Q539" s="7"/>
    </row>
    <row r="540" spans="3:17" ht="15" customHeight="1" x14ac:dyDescent="0.25">
      <c r="C540" s="1">
        <v>534</v>
      </c>
      <c r="D540" s="4">
        <v>7</v>
      </c>
      <c r="E540" s="15"/>
      <c r="F540" s="15"/>
      <c r="G540" s="15"/>
      <c r="H540" s="15"/>
      <c r="I540" s="15"/>
      <c r="J540" s="1">
        <v>209256</v>
      </c>
      <c r="K540" s="1">
        <v>37.5</v>
      </c>
      <c r="L540" s="7"/>
      <c r="M540" s="7"/>
      <c r="O540" s="7"/>
      <c r="P540" s="7"/>
      <c r="Q540" s="7"/>
    </row>
    <row r="541" spans="3:17" ht="15" customHeight="1" x14ac:dyDescent="0.25">
      <c r="C541" s="1">
        <v>535</v>
      </c>
      <c r="D541" s="4">
        <v>8</v>
      </c>
      <c r="E541" s="15"/>
      <c r="F541" s="15"/>
      <c r="G541" s="15"/>
      <c r="H541" s="15"/>
      <c r="I541" s="15"/>
      <c r="J541" s="1">
        <v>209257</v>
      </c>
      <c r="K541" s="1">
        <v>37.5</v>
      </c>
      <c r="L541" s="7"/>
      <c r="M541" s="7"/>
      <c r="O541" s="7"/>
      <c r="P541" s="7"/>
      <c r="Q541" s="7"/>
    </row>
    <row r="542" spans="3:17" ht="15" customHeight="1" x14ac:dyDescent="0.25">
      <c r="C542" s="1">
        <v>536</v>
      </c>
      <c r="D542" s="4">
        <v>9</v>
      </c>
      <c r="E542" s="15"/>
      <c r="F542" s="15"/>
      <c r="G542" s="15"/>
      <c r="H542" s="15"/>
      <c r="I542" s="15"/>
      <c r="J542" s="1">
        <v>215400</v>
      </c>
      <c r="K542" s="1">
        <v>37.5</v>
      </c>
      <c r="L542" s="7"/>
      <c r="M542" s="7"/>
      <c r="O542" s="7"/>
      <c r="P542" s="7"/>
      <c r="Q542" s="7"/>
    </row>
    <row r="543" spans="3:17" ht="15" customHeight="1" x14ac:dyDescent="0.25">
      <c r="C543" s="1">
        <v>537</v>
      </c>
      <c r="D543" s="4">
        <v>10</v>
      </c>
      <c r="E543" s="15"/>
      <c r="F543" s="15"/>
      <c r="G543" s="15"/>
      <c r="H543" s="15"/>
      <c r="I543" s="15"/>
      <c r="J543" s="1">
        <v>221325</v>
      </c>
      <c r="K543" s="1">
        <v>37.5</v>
      </c>
      <c r="L543" s="7"/>
      <c r="M543" s="7"/>
      <c r="O543" s="7"/>
      <c r="P543" s="7"/>
      <c r="Q543" s="7"/>
    </row>
    <row r="544" spans="3:17" ht="15" customHeight="1" x14ac:dyDescent="0.25">
      <c r="C544" s="1">
        <v>538</v>
      </c>
      <c r="D544" s="4">
        <v>11</v>
      </c>
      <c r="E544" s="15"/>
      <c r="F544" s="15"/>
      <c r="G544" s="15"/>
      <c r="H544" s="15"/>
      <c r="I544" s="15"/>
      <c r="J544" s="1">
        <v>209263</v>
      </c>
      <c r="K544" s="1">
        <v>50</v>
      </c>
      <c r="L544" s="7"/>
      <c r="M544" s="7"/>
      <c r="O544" s="7"/>
      <c r="P544" s="7"/>
      <c r="Q544" s="7"/>
    </row>
    <row r="545" spans="3:17" ht="15" customHeight="1" x14ac:dyDescent="0.25">
      <c r="C545" s="1">
        <v>539</v>
      </c>
      <c r="D545" s="4">
        <v>12</v>
      </c>
      <c r="E545" s="15"/>
      <c r="F545" s="15"/>
      <c r="G545" s="15"/>
      <c r="H545" s="15"/>
      <c r="I545" s="15"/>
      <c r="J545" s="1">
        <v>209260</v>
      </c>
      <c r="K545" s="1">
        <v>50</v>
      </c>
      <c r="L545" s="7"/>
      <c r="M545" s="7"/>
      <c r="O545" s="7"/>
      <c r="P545" s="7"/>
      <c r="Q545" s="7"/>
    </row>
    <row r="546" spans="3:17" ht="15" customHeight="1" x14ac:dyDescent="0.25">
      <c r="C546" s="1">
        <v>540</v>
      </c>
      <c r="D546" s="4">
        <v>13</v>
      </c>
      <c r="E546" s="15"/>
      <c r="F546" s="15"/>
      <c r="G546" s="15"/>
      <c r="H546" s="15"/>
      <c r="I546" s="15"/>
      <c r="J546" s="1">
        <v>209262</v>
      </c>
      <c r="K546" s="1">
        <v>50</v>
      </c>
      <c r="L546" s="7"/>
      <c r="M546" s="7"/>
      <c r="O546" s="7"/>
      <c r="P546" s="7"/>
      <c r="Q546" s="7"/>
    </row>
    <row r="547" spans="3:17" ht="15" customHeight="1" x14ac:dyDescent="0.25">
      <c r="C547" s="1">
        <v>541</v>
      </c>
      <c r="D547" s="4">
        <v>14</v>
      </c>
      <c r="E547" s="15"/>
      <c r="F547" s="15"/>
      <c r="G547" s="15"/>
      <c r="H547" s="15"/>
      <c r="I547" s="15"/>
      <c r="J547" s="1">
        <v>209259</v>
      </c>
      <c r="K547" s="1">
        <v>50</v>
      </c>
      <c r="L547" s="7"/>
      <c r="M547" s="7"/>
      <c r="O547" s="7"/>
      <c r="P547" s="7"/>
      <c r="Q547" s="7"/>
    </row>
    <row r="548" spans="3:17" ht="15" customHeight="1" x14ac:dyDescent="0.25">
      <c r="C548" s="1">
        <v>542</v>
      </c>
      <c r="D548" s="4">
        <v>15</v>
      </c>
      <c r="E548" s="15"/>
      <c r="F548" s="15"/>
      <c r="G548" s="15"/>
      <c r="H548" s="15"/>
      <c r="I548" s="15"/>
      <c r="J548" s="1">
        <v>209258</v>
      </c>
      <c r="K548" s="1">
        <v>50</v>
      </c>
      <c r="L548" s="7"/>
      <c r="M548" s="7"/>
      <c r="O548" s="7"/>
      <c r="P548" s="7"/>
      <c r="Q548" s="7"/>
    </row>
    <row r="549" spans="3:17" ht="15" customHeight="1" x14ac:dyDescent="0.25">
      <c r="C549" s="1">
        <v>543</v>
      </c>
      <c r="D549" s="4">
        <v>16</v>
      </c>
      <c r="E549" s="15"/>
      <c r="F549" s="15"/>
      <c r="G549" s="15"/>
      <c r="H549" s="15"/>
      <c r="I549" s="15"/>
      <c r="J549" s="1">
        <v>215402</v>
      </c>
      <c r="K549" s="1">
        <v>50</v>
      </c>
      <c r="L549" s="7"/>
      <c r="M549" s="7"/>
      <c r="O549" s="7"/>
      <c r="P549" s="7"/>
      <c r="Q549" s="7"/>
    </row>
    <row r="550" spans="3:17" ht="15" customHeight="1" x14ac:dyDescent="0.25">
      <c r="C550" s="1">
        <v>544</v>
      </c>
      <c r="D550" s="4">
        <v>17</v>
      </c>
      <c r="E550" s="16"/>
      <c r="F550" s="16"/>
      <c r="G550" s="16"/>
      <c r="H550" s="16"/>
      <c r="I550" s="16"/>
      <c r="J550" s="1">
        <v>212399</v>
      </c>
      <c r="K550" s="1">
        <v>75</v>
      </c>
      <c r="L550" s="7"/>
      <c r="M550" s="7"/>
      <c r="O550" s="7"/>
      <c r="P550" s="7"/>
      <c r="Q550" s="7"/>
    </row>
    <row r="551" spans="3:17" ht="15" customHeight="1" x14ac:dyDescent="0.25">
      <c r="C551" s="1">
        <v>545</v>
      </c>
      <c r="D551" s="4">
        <v>1</v>
      </c>
      <c r="E551" s="14">
        <v>42</v>
      </c>
      <c r="F551" s="14">
        <v>11</v>
      </c>
      <c r="G551" s="14">
        <f>SUM(K551:K561)</f>
        <v>525</v>
      </c>
      <c r="H551" s="14">
        <v>81</v>
      </c>
      <c r="I551" s="14" t="s">
        <v>55</v>
      </c>
      <c r="J551" s="1">
        <v>172631</v>
      </c>
      <c r="K551" s="1">
        <v>100</v>
      </c>
      <c r="L551" s="7"/>
      <c r="M551" s="7"/>
      <c r="O551" s="7"/>
      <c r="P551" s="7"/>
      <c r="Q551" s="7"/>
    </row>
    <row r="552" spans="3:17" ht="15" customHeight="1" x14ac:dyDescent="0.25">
      <c r="C552" s="1">
        <v>546</v>
      </c>
      <c r="D552" s="4">
        <v>2</v>
      </c>
      <c r="E552" s="15"/>
      <c r="F552" s="15"/>
      <c r="G552" s="15"/>
      <c r="H552" s="15"/>
      <c r="I552" s="15"/>
      <c r="J552" s="1">
        <v>205294</v>
      </c>
      <c r="K552" s="1">
        <v>25</v>
      </c>
      <c r="L552" s="7"/>
      <c r="M552" s="7"/>
      <c r="O552" s="7"/>
      <c r="P552" s="7"/>
      <c r="Q552" s="7"/>
    </row>
    <row r="553" spans="3:17" ht="15" customHeight="1" x14ac:dyDescent="0.25">
      <c r="C553" s="1">
        <v>547</v>
      </c>
      <c r="D553" s="4">
        <v>3</v>
      </c>
      <c r="E553" s="15"/>
      <c r="F553" s="15"/>
      <c r="G553" s="15"/>
      <c r="H553" s="15"/>
      <c r="I553" s="15"/>
      <c r="J553" s="1">
        <v>205295</v>
      </c>
      <c r="K553" s="1">
        <v>25</v>
      </c>
      <c r="L553" s="7"/>
      <c r="M553" s="7"/>
      <c r="O553" s="7"/>
      <c r="P553" s="7"/>
      <c r="Q553" s="7"/>
    </row>
    <row r="554" spans="3:17" ht="15" customHeight="1" x14ac:dyDescent="0.25">
      <c r="C554" s="1">
        <v>548</v>
      </c>
      <c r="D554" s="4">
        <v>4</v>
      </c>
      <c r="E554" s="15"/>
      <c r="F554" s="15"/>
      <c r="G554" s="15"/>
      <c r="H554" s="15"/>
      <c r="I554" s="15"/>
      <c r="J554" s="1">
        <v>149772</v>
      </c>
      <c r="K554" s="1">
        <v>25</v>
      </c>
      <c r="L554" s="7"/>
      <c r="M554" s="7"/>
      <c r="O554" s="7"/>
      <c r="P554" s="7"/>
      <c r="Q554" s="7"/>
    </row>
    <row r="555" spans="3:17" ht="15" customHeight="1" x14ac:dyDescent="0.25">
      <c r="C555" s="1">
        <v>549</v>
      </c>
      <c r="D555" s="4">
        <v>5</v>
      </c>
      <c r="E555" s="15"/>
      <c r="F555" s="15"/>
      <c r="G555" s="15"/>
      <c r="H555" s="15"/>
      <c r="I555" s="15"/>
      <c r="J555" s="1">
        <v>204797</v>
      </c>
      <c r="K555" s="1">
        <v>25</v>
      </c>
      <c r="L555" s="7"/>
      <c r="M555" s="7"/>
      <c r="O555" s="7"/>
      <c r="P555" s="7"/>
      <c r="Q555" s="7"/>
    </row>
    <row r="556" spans="3:17" ht="15" customHeight="1" x14ac:dyDescent="0.25">
      <c r="C556" s="1">
        <v>550</v>
      </c>
      <c r="D556" s="4">
        <v>6</v>
      </c>
      <c r="E556" s="15"/>
      <c r="F556" s="15"/>
      <c r="G556" s="15"/>
      <c r="H556" s="15"/>
      <c r="I556" s="15"/>
      <c r="J556" s="1">
        <v>202377</v>
      </c>
      <c r="K556" s="1">
        <v>25</v>
      </c>
      <c r="L556" s="7"/>
      <c r="M556" s="7"/>
      <c r="O556" s="7"/>
      <c r="P556" s="7"/>
      <c r="Q556" s="7"/>
    </row>
    <row r="557" spans="3:17" ht="15" customHeight="1" x14ac:dyDescent="0.25">
      <c r="C557" s="1">
        <v>551</v>
      </c>
      <c r="D557" s="4">
        <v>7</v>
      </c>
      <c r="E557" s="15"/>
      <c r="F557" s="15"/>
      <c r="G557" s="15"/>
      <c r="H557" s="15"/>
      <c r="I557" s="15"/>
      <c r="J557" s="1">
        <v>204794</v>
      </c>
      <c r="K557" s="1">
        <v>50</v>
      </c>
      <c r="L557" s="7"/>
      <c r="M557" s="7"/>
      <c r="O557" s="7"/>
      <c r="P557" s="7"/>
      <c r="Q557" s="7"/>
    </row>
    <row r="558" spans="3:17" ht="15" customHeight="1" x14ac:dyDescent="0.25">
      <c r="C558" s="1">
        <v>552</v>
      </c>
      <c r="D558" s="4">
        <v>8</v>
      </c>
      <c r="E558" s="15"/>
      <c r="F558" s="15"/>
      <c r="G558" s="15"/>
      <c r="H558" s="15"/>
      <c r="I558" s="15"/>
      <c r="J558" s="1">
        <v>162076</v>
      </c>
      <c r="K558" s="1">
        <v>50</v>
      </c>
      <c r="L558" s="7"/>
      <c r="M558" s="7"/>
      <c r="O558" s="7"/>
      <c r="P558" s="7"/>
      <c r="Q558" s="7"/>
    </row>
    <row r="559" spans="3:17" ht="15" customHeight="1" x14ac:dyDescent="0.25">
      <c r="C559" s="1">
        <v>553</v>
      </c>
      <c r="D559" s="4">
        <v>9</v>
      </c>
      <c r="E559" s="15"/>
      <c r="F559" s="15"/>
      <c r="G559" s="15"/>
      <c r="H559" s="15"/>
      <c r="I559" s="15"/>
      <c r="J559" s="1">
        <v>212479</v>
      </c>
      <c r="K559" s="1">
        <v>50</v>
      </c>
      <c r="L559" s="7"/>
      <c r="M559" s="7"/>
      <c r="O559" s="7"/>
      <c r="P559" s="7"/>
      <c r="Q559" s="7"/>
    </row>
    <row r="560" spans="3:17" ht="15" customHeight="1" x14ac:dyDescent="0.25">
      <c r="C560" s="1">
        <v>554</v>
      </c>
      <c r="D560" s="4">
        <v>10</v>
      </c>
      <c r="E560" s="15"/>
      <c r="F560" s="15"/>
      <c r="G560" s="15"/>
      <c r="H560" s="15"/>
      <c r="I560" s="15"/>
      <c r="J560" s="1">
        <v>205296</v>
      </c>
      <c r="K560" s="1">
        <v>75</v>
      </c>
      <c r="L560" s="7"/>
      <c r="M560" s="7"/>
      <c r="O560" s="7"/>
      <c r="P560" s="7"/>
      <c r="Q560" s="7"/>
    </row>
    <row r="561" spans="3:17" ht="15" customHeight="1" x14ac:dyDescent="0.25">
      <c r="C561" s="1">
        <v>555</v>
      </c>
      <c r="D561" s="4">
        <v>11</v>
      </c>
      <c r="E561" s="16"/>
      <c r="F561" s="16"/>
      <c r="G561" s="16"/>
      <c r="H561" s="16"/>
      <c r="I561" s="16"/>
      <c r="J561" s="1">
        <v>202719</v>
      </c>
      <c r="K561" s="1">
        <v>75</v>
      </c>
      <c r="L561" s="7"/>
      <c r="M561" s="7"/>
      <c r="O561" s="6"/>
      <c r="P561" s="9"/>
      <c r="Q561" s="7"/>
    </row>
    <row r="562" spans="3:17" ht="15" customHeight="1" x14ac:dyDescent="0.25">
      <c r="C562" s="1">
        <v>556</v>
      </c>
      <c r="D562" s="4">
        <v>1</v>
      </c>
      <c r="E562" s="14">
        <v>43</v>
      </c>
      <c r="F562" s="14">
        <v>8</v>
      </c>
      <c r="G562" s="14">
        <f>SUM(K562:K569)</f>
        <v>325</v>
      </c>
      <c r="H562" s="14">
        <v>83</v>
      </c>
      <c r="I562" s="14" t="s">
        <v>56</v>
      </c>
      <c r="J562" s="8">
        <v>162075</v>
      </c>
      <c r="K562" s="8">
        <v>25</v>
      </c>
      <c r="L562" s="7"/>
      <c r="M562" s="7"/>
      <c r="O562" s="6"/>
      <c r="P562" s="9"/>
      <c r="Q562" s="7"/>
    </row>
    <row r="563" spans="3:17" ht="15" customHeight="1" x14ac:dyDescent="0.25">
      <c r="C563" s="1">
        <v>557</v>
      </c>
      <c r="D563" s="4">
        <v>2</v>
      </c>
      <c r="E563" s="15"/>
      <c r="F563" s="15"/>
      <c r="G563" s="15"/>
      <c r="H563" s="15"/>
      <c r="I563" s="15"/>
      <c r="J563" s="8">
        <v>163570</v>
      </c>
      <c r="K563" s="8">
        <v>37.5</v>
      </c>
      <c r="L563" s="7"/>
      <c r="M563" s="7"/>
      <c r="O563" s="6"/>
      <c r="P563" s="9"/>
      <c r="Q563" s="7"/>
    </row>
    <row r="564" spans="3:17" ht="15" customHeight="1" x14ac:dyDescent="0.25">
      <c r="C564" s="1">
        <v>558</v>
      </c>
      <c r="D564" s="4">
        <v>3</v>
      </c>
      <c r="E564" s="15"/>
      <c r="F564" s="15"/>
      <c r="G564" s="15"/>
      <c r="H564" s="15"/>
      <c r="I564" s="15"/>
      <c r="J564" s="8">
        <v>204793</v>
      </c>
      <c r="K564" s="8">
        <v>37.5</v>
      </c>
      <c r="L564" s="7"/>
      <c r="M564" s="7"/>
      <c r="O564" s="6"/>
      <c r="P564" s="9"/>
      <c r="Q564" s="7"/>
    </row>
    <row r="565" spans="3:17" ht="15" customHeight="1" x14ac:dyDescent="0.25">
      <c r="C565" s="1">
        <v>559</v>
      </c>
      <c r="D565" s="4">
        <v>4</v>
      </c>
      <c r="E565" s="15"/>
      <c r="F565" s="15"/>
      <c r="G565" s="15"/>
      <c r="H565" s="15"/>
      <c r="I565" s="15"/>
      <c r="J565" s="8">
        <v>215302</v>
      </c>
      <c r="K565" s="8">
        <v>37.5</v>
      </c>
      <c r="L565" s="7"/>
      <c r="M565" s="7"/>
      <c r="O565" s="6"/>
      <c r="P565" s="9"/>
      <c r="Q565" s="7"/>
    </row>
    <row r="566" spans="3:17" ht="15" customHeight="1" x14ac:dyDescent="0.25">
      <c r="C566" s="1">
        <v>560</v>
      </c>
      <c r="D566" s="4">
        <v>5</v>
      </c>
      <c r="E566" s="15"/>
      <c r="F566" s="15"/>
      <c r="G566" s="15"/>
      <c r="H566" s="15"/>
      <c r="I566" s="15"/>
      <c r="J566" s="8">
        <v>215304</v>
      </c>
      <c r="K566" s="8">
        <v>37.5</v>
      </c>
      <c r="L566" s="7"/>
      <c r="M566" s="7"/>
      <c r="O566" s="6"/>
      <c r="P566" s="9"/>
      <c r="Q566" s="7"/>
    </row>
    <row r="567" spans="3:17" ht="15" customHeight="1" x14ac:dyDescent="0.25">
      <c r="C567" s="1">
        <v>561</v>
      </c>
      <c r="D567" s="4">
        <v>6</v>
      </c>
      <c r="E567" s="15"/>
      <c r="F567" s="15"/>
      <c r="G567" s="15"/>
      <c r="H567" s="15"/>
      <c r="I567" s="15"/>
      <c r="J567" s="8">
        <v>215301</v>
      </c>
      <c r="K567" s="8">
        <v>50</v>
      </c>
      <c r="L567" s="7"/>
      <c r="M567" s="7"/>
      <c r="O567" s="6"/>
      <c r="P567" s="9"/>
      <c r="Q567" s="7"/>
    </row>
    <row r="568" spans="3:17" ht="15" customHeight="1" x14ac:dyDescent="0.25">
      <c r="C568" s="1">
        <v>562</v>
      </c>
      <c r="D568" s="4">
        <v>7</v>
      </c>
      <c r="E568" s="15"/>
      <c r="F568" s="15"/>
      <c r="G568" s="15"/>
      <c r="H568" s="15"/>
      <c r="I568" s="15"/>
      <c r="J568" s="8">
        <v>215300</v>
      </c>
      <c r="K568" s="8">
        <v>50</v>
      </c>
      <c r="L568" s="7"/>
      <c r="M568" s="7"/>
      <c r="O568" s="6"/>
      <c r="P568" s="9"/>
      <c r="Q568" s="7"/>
    </row>
    <row r="569" spans="3:17" ht="15" customHeight="1" x14ac:dyDescent="0.25">
      <c r="C569" s="1">
        <v>563</v>
      </c>
      <c r="D569" s="4">
        <v>8</v>
      </c>
      <c r="E569" s="16"/>
      <c r="F569" s="16"/>
      <c r="G569" s="16"/>
      <c r="H569" s="16"/>
      <c r="I569" s="16"/>
      <c r="J569" s="8">
        <v>215303</v>
      </c>
      <c r="K569" s="8">
        <v>50</v>
      </c>
      <c r="L569" s="7"/>
      <c r="M569" s="7"/>
      <c r="O569" s="6"/>
      <c r="P569" s="9"/>
      <c r="Q569" s="7"/>
    </row>
    <row r="570" spans="3:17" ht="15" customHeight="1" x14ac:dyDescent="0.25">
      <c r="C570" s="1">
        <v>564</v>
      </c>
      <c r="D570" s="4">
        <v>1</v>
      </c>
      <c r="E570" s="14">
        <v>44</v>
      </c>
      <c r="F570" s="14">
        <v>6</v>
      </c>
      <c r="G570" s="14">
        <f>SUM(K570:K575)</f>
        <v>300</v>
      </c>
      <c r="H570" s="14">
        <v>85</v>
      </c>
      <c r="I570" s="14" t="s">
        <v>57</v>
      </c>
      <c r="J570" s="1">
        <v>172683</v>
      </c>
      <c r="K570" s="1">
        <v>25</v>
      </c>
      <c r="L570" s="7"/>
      <c r="M570" s="7"/>
      <c r="O570" s="7"/>
      <c r="P570" s="7"/>
      <c r="Q570" s="7"/>
    </row>
    <row r="571" spans="3:17" ht="15" customHeight="1" x14ac:dyDescent="0.25">
      <c r="C571" s="1">
        <v>565</v>
      </c>
      <c r="D571" s="4">
        <v>2</v>
      </c>
      <c r="E571" s="15"/>
      <c r="F571" s="15"/>
      <c r="G571" s="15"/>
      <c r="H571" s="15"/>
      <c r="I571" s="15"/>
      <c r="J571" s="1">
        <v>215321</v>
      </c>
      <c r="K571" s="1">
        <v>50</v>
      </c>
      <c r="L571" s="7"/>
      <c r="M571" s="7"/>
      <c r="O571" s="7"/>
      <c r="P571" s="7"/>
      <c r="Q571" s="7"/>
    </row>
    <row r="572" spans="3:17" ht="15" customHeight="1" x14ac:dyDescent="0.25">
      <c r="C572" s="1">
        <v>566</v>
      </c>
      <c r="D572" s="4">
        <v>3</v>
      </c>
      <c r="E572" s="15"/>
      <c r="F572" s="15"/>
      <c r="G572" s="15"/>
      <c r="H572" s="15"/>
      <c r="I572" s="15"/>
      <c r="J572" s="1">
        <v>215322</v>
      </c>
      <c r="K572" s="1">
        <v>50</v>
      </c>
      <c r="L572" s="7"/>
      <c r="M572" s="7"/>
      <c r="O572" s="7"/>
      <c r="P572" s="7"/>
      <c r="Q572" s="7"/>
    </row>
    <row r="573" spans="3:17" ht="15" customHeight="1" x14ac:dyDescent="0.25">
      <c r="C573" s="1">
        <v>567</v>
      </c>
      <c r="D573" s="4">
        <v>4</v>
      </c>
      <c r="E573" s="15"/>
      <c r="F573" s="15"/>
      <c r="G573" s="15"/>
      <c r="H573" s="15"/>
      <c r="I573" s="15"/>
      <c r="J573" s="1">
        <v>215323</v>
      </c>
      <c r="K573" s="1">
        <v>50</v>
      </c>
      <c r="L573" s="7"/>
      <c r="M573" s="7"/>
      <c r="O573" s="7"/>
      <c r="P573" s="7"/>
      <c r="Q573" s="7"/>
    </row>
    <row r="574" spans="3:17" ht="15" customHeight="1" x14ac:dyDescent="0.25">
      <c r="C574" s="1">
        <v>568</v>
      </c>
      <c r="D574" s="4">
        <v>5</v>
      </c>
      <c r="E574" s="15"/>
      <c r="F574" s="15"/>
      <c r="G574" s="15"/>
      <c r="H574" s="15"/>
      <c r="I574" s="15"/>
      <c r="J574" s="1">
        <v>215324</v>
      </c>
      <c r="K574" s="1">
        <v>50</v>
      </c>
      <c r="L574" s="7"/>
      <c r="M574" s="7"/>
      <c r="O574" s="7"/>
      <c r="P574" s="7"/>
      <c r="Q574" s="7"/>
    </row>
    <row r="575" spans="3:17" ht="15" customHeight="1" x14ac:dyDescent="0.25">
      <c r="C575" s="1">
        <v>569</v>
      </c>
      <c r="D575" s="4">
        <v>6</v>
      </c>
      <c r="E575" s="16"/>
      <c r="F575" s="16"/>
      <c r="G575" s="16"/>
      <c r="H575" s="16"/>
      <c r="I575" s="16"/>
      <c r="J575" s="1">
        <v>215320</v>
      </c>
      <c r="K575" s="1">
        <v>75</v>
      </c>
      <c r="L575" s="7"/>
      <c r="M575" s="7"/>
      <c r="O575" s="7"/>
      <c r="P575" s="7"/>
      <c r="Q575" s="7"/>
    </row>
    <row r="576" spans="3:17" ht="15" customHeight="1" x14ac:dyDescent="0.25">
      <c r="C576" s="1">
        <v>570</v>
      </c>
      <c r="D576" s="4">
        <v>1</v>
      </c>
      <c r="E576" s="14">
        <v>45</v>
      </c>
      <c r="F576" s="14">
        <v>5</v>
      </c>
      <c r="G576" s="14">
        <f>SUM(K576:K580)</f>
        <v>800</v>
      </c>
      <c r="H576" s="14">
        <v>86</v>
      </c>
      <c r="I576" s="14" t="s">
        <v>59</v>
      </c>
      <c r="J576" s="1">
        <v>106970</v>
      </c>
      <c r="K576" s="1">
        <v>225</v>
      </c>
      <c r="L576" s="7"/>
      <c r="M576" s="7"/>
      <c r="O576" s="7"/>
      <c r="P576" s="7"/>
      <c r="Q576" s="7"/>
    </row>
    <row r="577" spans="3:17" ht="15" customHeight="1" x14ac:dyDescent="0.25">
      <c r="C577" s="1">
        <v>571</v>
      </c>
      <c r="D577" s="4">
        <v>2</v>
      </c>
      <c r="E577" s="15"/>
      <c r="F577" s="15"/>
      <c r="G577" s="15"/>
      <c r="H577" s="15"/>
      <c r="I577" s="15"/>
      <c r="J577" s="1">
        <v>204792</v>
      </c>
      <c r="K577" s="1">
        <v>37.5</v>
      </c>
      <c r="L577" s="7"/>
      <c r="M577" s="7"/>
      <c r="O577" s="7"/>
      <c r="P577" s="7"/>
      <c r="Q577" s="7"/>
    </row>
    <row r="578" spans="3:17" ht="15" customHeight="1" x14ac:dyDescent="0.25">
      <c r="C578" s="1">
        <v>572</v>
      </c>
      <c r="D578" s="4">
        <v>3</v>
      </c>
      <c r="E578" s="15"/>
      <c r="F578" s="15"/>
      <c r="G578" s="15"/>
      <c r="H578" s="15"/>
      <c r="I578" s="15"/>
      <c r="J578" s="1">
        <v>204796</v>
      </c>
      <c r="K578" s="1">
        <v>37.5</v>
      </c>
      <c r="L578" s="7"/>
      <c r="M578" s="7"/>
      <c r="O578" s="7"/>
      <c r="P578" s="7"/>
      <c r="Q578" s="7"/>
    </row>
    <row r="579" spans="3:17" ht="15" customHeight="1" x14ac:dyDescent="0.25">
      <c r="C579" s="1">
        <v>573</v>
      </c>
      <c r="D579" s="4">
        <v>4</v>
      </c>
      <c r="E579" s="15"/>
      <c r="F579" s="15"/>
      <c r="G579" s="15"/>
      <c r="H579" s="15"/>
      <c r="I579" s="15"/>
      <c r="J579" s="1" t="s">
        <v>58</v>
      </c>
      <c r="K579" s="1">
        <v>450</v>
      </c>
      <c r="L579" s="7"/>
      <c r="M579" s="7"/>
      <c r="O579" s="7"/>
      <c r="P579" s="7"/>
      <c r="Q579" s="7"/>
    </row>
    <row r="580" spans="3:17" ht="15" customHeight="1" x14ac:dyDescent="0.25">
      <c r="C580" s="1">
        <v>574</v>
      </c>
      <c r="D580" s="4">
        <v>5</v>
      </c>
      <c r="E580" s="16"/>
      <c r="F580" s="16"/>
      <c r="G580" s="16"/>
      <c r="H580" s="16"/>
      <c r="I580" s="16"/>
      <c r="J580" s="1">
        <v>200480</v>
      </c>
      <c r="K580" s="1">
        <v>50</v>
      </c>
      <c r="L580" s="7"/>
      <c r="M580" s="7"/>
      <c r="O580" s="7"/>
      <c r="P580" s="7"/>
      <c r="Q580" s="7"/>
    </row>
    <row r="581" spans="3:17" ht="15.6" x14ac:dyDescent="0.25">
      <c r="J581" s="2" t="s">
        <v>61</v>
      </c>
      <c r="K581" s="24">
        <f>SUM(K7:K580)</f>
        <v>42540</v>
      </c>
      <c r="L581" s="7"/>
      <c r="M581" s="7"/>
      <c r="N581" s="7"/>
      <c r="O581" s="7"/>
      <c r="P581" s="7"/>
      <c r="Q581" s="7"/>
    </row>
    <row r="582" spans="3:17" x14ac:dyDescent="0.25">
      <c r="J582" s="7"/>
      <c r="K582" s="7"/>
      <c r="L582" s="7"/>
      <c r="M582" s="7"/>
      <c r="N582" s="7"/>
      <c r="O582" s="7"/>
      <c r="P582" s="7"/>
      <c r="Q582" s="7"/>
    </row>
    <row r="583" spans="3:17" ht="15.6" x14ac:dyDescent="0.3">
      <c r="C583" s="13" t="s">
        <v>0</v>
      </c>
      <c r="D583" s="13"/>
      <c r="E583" s="13"/>
      <c r="F583" s="13"/>
      <c r="G583" s="13"/>
      <c r="H583" s="13"/>
      <c r="I583" s="13"/>
      <c r="J583" s="13"/>
      <c r="K583" s="13"/>
      <c r="L583" s="7"/>
      <c r="M583" s="7"/>
      <c r="N583" s="7"/>
      <c r="O583" s="7"/>
      <c r="P583" s="7"/>
      <c r="Q583" s="7"/>
    </row>
    <row r="584" spans="3:17" x14ac:dyDescent="0.25">
      <c r="J584" s="7"/>
      <c r="K584" s="7"/>
      <c r="L584" s="7"/>
      <c r="M584" s="7"/>
      <c r="N584" s="7"/>
      <c r="O584" s="7"/>
      <c r="P584" s="7"/>
      <c r="Q584" s="7"/>
    </row>
    <row r="585" spans="3:17" x14ac:dyDescent="0.25">
      <c r="J585" s="7"/>
      <c r="K585" s="7"/>
      <c r="L585" s="7"/>
      <c r="M585" s="7"/>
      <c r="N585" s="7"/>
      <c r="O585" s="7"/>
      <c r="P585" s="7"/>
      <c r="Q585" s="7"/>
    </row>
    <row r="586" spans="3:17" x14ac:dyDescent="0.25">
      <c r="J586" s="7"/>
      <c r="K586" s="7"/>
      <c r="L586" s="7"/>
      <c r="M586" s="7"/>
      <c r="N586" s="7"/>
      <c r="O586" s="7"/>
      <c r="P586" s="7"/>
      <c r="Q586" s="7"/>
    </row>
    <row r="587" spans="3:17" x14ac:dyDescent="0.25">
      <c r="J587" s="7"/>
      <c r="K587" s="7"/>
      <c r="L587" s="7"/>
      <c r="M587" s="7"/>
      <c r="N587" s="7"/>
      <c r="O587" s="7"/>
      <c r="P587" s="7"/>
      <c r="Q587" s="7"/>
    </row>
    <row r="588" spans="3:17" x14ac:dyDescent="0.25">
      <c r="J588" s="7"/>
      <c r="K588" s="7"/>
      <c r="L588" s="7"/>
      <c r="M588" s="7"/>
      <c r="N588" s="7"/>
      <c r="O588" s="7"/>
      <c r="P588" s="7"/>
      <c r="Q588" s="7"/>
    </row>
    <row r="589" spans="3:17" x14ac:dyDescent="0.25">
      <c r="J589" s="7"/>
      <c r="K589" s="7"/>
      <c r="L589" s="7"/>
      <c r="M589" s="7"/>
      <c r="N589" s="7"/>
      <c r="O589" s="7"/>
      <c r="P589" s="7"/>
      <c r="Q589" s="7"/>
    </row>
    <row r="590" spans="3:17" x14ac:dyDescent="0.25">
      <c r="J590" s="7"/>
      <c r="K590" s="7"/>
      <c r="L590" s="7"/>
      <c r="M590" s="7"/>
      <c r="N590" s="7"/>
      <c r="O590" s="7"/>
      <c r="P590" s="7"/>
      <c r="Q590" s="7"/>
    </row>
    <row r="591" spans="3:17" x14ac:dyDescent="0.25">
      <c r="J591" s="7"/>
      <c r="K591" s="7"/>
      <c r="L591" s="7"/>
      <c r="M591" s="7"/>
      <c r="N591" s="7"/>
      <c r="O591" s="7"/>
      <c r="P591" s="7"/>
      <c r="Q591" s="7"/>
    </row>
    <row r="592" spans="3:17" x14ac:dyDescent="0.25">
      <c r="J592" s="7"/>
      <c r="K592" s="7"/>
      <c r="L592" s="7"/>
      <c r="M592" s="7"/>
      <c r="N592" s="7"/>
      <c r="O592" s="7"/>
      <c r="P592" s="7"/>
      <c r="Q592" s="7"/>
    </row>
    <row r="593" spans="10:17" x14ac:dyDescent="0.25">
      <c r="J593" s="7"/>
      <c r="K593" s="7"/>
      <c r="L593" s="7"/>
      <c r="M593" s="7"/>
      <c r="N593" s="7"/>
      <c r="O593" s="7"/>
      <c r="P593" s="7"/>
      <c r="Q593" s="7"/>
    </row>
    <row r="594" spans="10:17" x14ac:dyDescent="0.25">
      <c r="J594" s="7"/>
      <c r="K594" s="7"/>
      <c r="L594" s="7"/>
      <c r="M594" s="7"/>
      <c r="N594" s="7"/>
      <c r="O594" s="7"/>
      <c r="P594" s="7"/>
      <c r="Q594" s="7"/>
    </row>
    <row r="595" spans="10:17" x14ac:dyDescent="0.25">
      <c r="J595" s="7"/>
      <c r="K595" s="7"/>
      <c r="L595" s="7"/>
      <c r="M595" s="7"/>
      <c r="N595" s="7"/>
      <c r="O595" s="7"/>
      <c r="P595" s="7"/>
      <c r="Q595" s="7"/>
    </row>
    <row r="596" spans="10:17" x14ac:dyDescent="0.25">
      <c r="J596" s="7"/>
      <c r="K596" s="7"/>
      <c r="L596" s="7"/>
      <c r="M596" s="7"/>
      <c r="N596" s="7"/>
      <c r="O596" s="7"/>
      <c r="P596" s="7"/>
      <c r="Q596" s="7"/>
    </row>
    <row r="597" spans="10:17" x14ac:dyDescent="0.25">
      <c r="J597" s="7"/>
      <c r="K597" s="7"/>
      <c r="L597" s="7"/>
      <c r="M597" s="7"/>
      <c r="N597" s="7"/>
      <c r="O597" s="7"/>
      <c r="P597" s="7"/>
      <c r="Q597" s="7"/>
    </row>
    <row r="598" spans="10:17" x14ac:dyDescent="0.25">
      <c r="J598" s="7"/>
      <c r="K598" s="7"/>
      <c r="L598" s="7"/>
      <c r="M598" s="7"/>
      <c r="N598" s="7"/>
      <c r="O598" s="7"/>
      <c r="P598" s="7"/>
      <c r="Q598" s="7"/>
    </row>
    <row r="599" spans="10:17" x14ac:dyDescent="0.25">
      <c r="J599" s="7"/>
      <c r="K599" s="7"/>
      <c r="L599" s="7"/>
      <c r="M599" s="7"/>
      <c r="N599" s="7"/>
      <c r="O599" s="7"/>
      <c r="P599" s="7"/>
      <c r="Q599" s="7"/>
    </row>
    <row r="600" spans="10:17" x14ac:dyDescent="0.25">
      <c r="J600" s="7"/>
      <c r="K600" s="7"/>
      <c r="L600" s="7"/>
      <c r="M600" s="7"/>
      <c r="N600" s="7"/>
      <c r="O600" s="7"/>
      <c r="P600" s="7"/>
      <c r="Q600" s="7"/>
    </row>
    <row r="601" spans="10:17" x14ac:dyDescent="0.25">
      <c r="J601" s="7"/>
      <c r="K601" s="7"/>
      <c r="L601" s="7"/>
      <c r="M601" s="7"/>
      <c r="N601" s="7"/>
      <c r="O601" s="7"/>
      <c r="P601" s="7"/>
      <c r="Q601" s="7"/>
    </row>
    <row r="602" spans="10:17" x14ac:dyDescent="0.25">
      <c r="J602" s="7"/>
      <c r="K602" s="7"/>
      <c r="L602" s="7"/>
      <c r="M602" s="7"/>
      <c r="N602" s="7"/>
      <c r="O602" s="7"/>
      <c r="P602" s="7"/>
      <c r="Q602" s="7"/>
    </row>
    <row r="603" spans="10:17" x14ac:dyDescent="0.25">
      <c r="J603" s="7"/>
      <c r="K603" s="7"/>
      <c r="L603" s="7"/>
      <c r="M603" s="7"/>
      <c r="N603" s="7"/>
      <c r="O603" s="7"/>
      <c r="P603" s="7"/>
      <c r="Q603" s="7"/>
    </row>
    <row r="604" spans="10:17" x14ac:dyDescent="0.25">
      <c r="J604" s="7"/>
      <c r="K604" s="7"/>
      <c r="L604" s="7"/>
      <c r="M604" s="7"/>
      <c r="N604" s="7"/>
      <c r="O604" s="7"/>
      <c r="P604" s="7"/>
      <c r="Q604" s="7"/>
    </row>
    <row r="605" spans="10:17" x14ac:dyDescent="0.25">
      <c r="J605" s="7"/>
      <c r="K605" s="7"/>
      <c r="L605" s="7"/>
      <c r="M605" s="7"/>
      <c r="N605" s="7"/>
      <c r="O605" s="7"/>
      <c r="P605" s="7"/>
      <c r="Q605" s="7"/>
    </row>
    <row r="606" spans="10:17" x14ac:dyDescent="0.25">
      <c r="J606" s="7"/>
      <c r="K606" s="7"/>
      <c r="L606" s="7"/>
      <c r="M606" s="7"/>
      <c r="N606" s="7"/>
      <c r="O606" s="7"/>
      <c r="P606" s="7"/>
      <c r="Q606" s="7"/>
    </row>
    <row r="607" spans="10:17" x14ac:dyDescent="0.25">
      <c r="J607" s="7"/>
      <c r="K607" s="7"/>
      <c r="L607" s="7"/>
      <c r="M607" s="7"/>
      <c r="N607" s="7"/>
      <c r="O607" s="7"/>
      <c r="P607" s="7"/>
      <c r="Q607" s="7"/>
    </row>
    <row r="608" spans="10:17" x14ac:dyDescent="0.25">
      <c r="J608" s="7"/>
      <c r="K608" s="7"/>
      <c r="L608" s="7"/>
      <c r="M608" s="7"/>
      <c r="N608" s="7"/>
      <c r="O608" s="7"/>
      <c r="P608" s="7"/>
      <c r="Q608" s="7"/>
    </row>
    <row r="609" spans="10:17" x14ac:dyDescent="0.25">
      <c r="J609" s="7"/>
      <c r="K609" s="7"/>
      <c r="L609" s="7"/>
      <c r="M609" s="7"/>
      <c r="N609" s="7"/>
      <c r="O609" s="7"/>
      <c r="P609" s="7"/>
      <c r="Q609" s="7"/>
    </row>
    <row r="610" spans="10:17" x14ac:dyDescent="0.25">
      <c r="J610" s="7"/>
      <c r="K610" s="7"/>
      <c r="L610" s="7"/>
      <c r="M610" s="7"/>
      <c r="N610" s="7"/>
      <c r="O610" s="7"/>
      <c r="P610" s="7"/>
      <c r="Q610" s="7"/>
    </row>
    <row r="611" spans="10:17" x14ac:dyDescent="0.25">
      <c r="J611" s="7"/>
      <c r="K611" s="7"/>
      <c r="L611" s="7"/>
      <c r="M611" s="7"/>
      <c r="N611" s="7"/>
      <c r="O611" s="7"/>
      <c r="P611" s="7"/>
      <c r="Q611" s="7"/>
    </row>
    <row r="612" spans="10:17" x14ac:dyDescent="0.25">
      <c r="J612" s="7"/>
      <c r="K612" s="7"/>
      <c r="L612" s="7"/>
      <c r="M612" s="7"/>
      <c r="N612" s="7"/>
      <c r="O612" s="7"/>
      <c r="P612" s="7"/>
      <c r="Q612" s="7"/>
    </row>
    <row r="613" spans="10:17" x14ac:dyDescent="0.25">
      <c r="J613" s="7"/>
      <c r="K613" s="7"/>
      <c r="L613" s="7"/>
      <c r="M613" s="7"/>
      <c r="N613" s="7"/>
      <c r="O613" s="7"/>
      <c r="P613" s="7"/>
      <c r="Q613" s="7"/>
    </row>
    <row r="614" spans="10:17" x14ac:dyDescent="0.25">
      <c r="J614" s="7"/>
      <c r="K614" s="7"/>
      <c r="L614" s="7"/>
      <c r="M614" s="7"/>
      <c r="N614" s="7"/>
      <c r="O614" s="7"/>
      <c r="P614" s="7"/>
      <c r="Q614" s="7"/>
    </row>
    <row r="727" spans="5:6" x14ac:dyDescent="0.25">
      <c r="E727" t="s">
        <v>27</v>
      </c>
      <c r="F727" t="s">
        <v>28</v>
      </c>
    </row>
    <row r="728" spans="5:6" x14ac:dyDescent="0.25">
      <c r="E728">
        <v>226887</v>
      </c>
      <c r="F728">
        <v>112.5</v>
      </c>
    </row>
    <row r="729" spans="5:6" x14ac:dyDescent="0.25">
      <c r="E729">
        <v>215694</v>
      </c>
      <c r="F729">
        <v>37.5</v>
      </c>
    </row>
    <row r="730" spans="5:6" x14ac:dyDescent="0.25">
      <c r="E730">
        <v>171604</v>
      </c>
      <c r="F730">
        <v>37.5</v>
      </c>
    </row>
    <row r="731" spans="5:6" x14ac:dyDescent="0.25">
      <c r="E731">
        <v>171603</v>
      </c>
      <c r="F731">
        <v>225</v>
      </c>
    </row>
    <row r="732" spans="5:6" x14ac:dyDescent="0.25">
      <c r="E732">
        <v>165607</v>
      </c>
      <c r="F732">
        <v>1000</v>
      </c>
    </row>
    <row r="733" spans="5:6" x14ac:dyDescent="0.25">
      <c r="E733">
        <v>133471</v>
      </c>
      <c r="F733">
        <v>50</v>
      </c>
    </row>
    <row r="734" spans="5:6" x14ac:dyDescent="0.25">
      <c r="E734">
        <v>133435</v>
      </c>
      <c r="F734">
        <v>37.5</v>
      </c>
    </row>
    <row r="735" spans="5:6" x14ac:dyDescent="0.25">
      <c r="E735">
        <v>130692</v>
      </c>
      <c r="F735">
        <v>50</v>
      </c>
    </row>
    <row r="736" spans="5:6" x14ac:dyDescent="0.25">
      <c r="E736">
        <v>130691</v>
      </c>
      <c r="F736">
        <v>50</v>
      </c>
    </row>
    <row r="737" spans="5:6" x14ac:dyDescent="0.25">
      <c r="E737">
        <v>130689</v>
      </c>
      <c r="F737">
        <v>37.5</v>
      </c>
    </row>
  </sheetData>
  <mergeCells count="224">
    <mergeCell ref="E419:E439"/>
    <mergeCell ref="F419:F439"/>
    <mergeCell ref="G419:G439"/>
    <mergeCell ref="H419:H439"/>
    <mergeCell ref="I419:I439"/>
    <mergeCell ref="E404:E418"/>
    <mergeCell ref="F404:F418"/>
    <mergeCell ref="G404:G418"/>
    <mergeCell ref="H404:H418"/>
    <mergeCell ref="I404:I418"/>
    <mergeCell ref="E387:E403"/>
    <mergeCell ref="F387:F403"/>
    <mergeCell ref="G387:G403"/>
    <mergeCell ref="H387:H403"/>
    <mergeCell ref="I387:I403"/>
    <mergeCell ref="E365:E386"/>
    <mergeCell ref="F365:F386"/>
    <mergeCell ref="G365:G386"/>
    <mergeCell ref="H365:H386"/>
    <mergeCell ref="I365:I386"/>
    <mergeCell ref="E353:E364"/>
    <mergeCell ref="F353:F364"/>
    <mergeCell ref="G353:G364"/>
    <mergeCell ref="H353:H364"/>
    <mergeCell ref="I353:I364"/>
    <mergeCell ref="E339:E352"/>
    <mergeCell ref="F339:F352"/>
    <mergeCell ref="G339:G352"/>
    <mergeCell ref="H339:H352"/>
    <mergeCell ref="I339:I352"/>
    <mergeCell ref="E320:E338"/>
    <mergeCell ref="F320:F338"/>
    <mergeCell ref="G320:G338"/>
    <mergeCell ref="H320:H338"/>
    <mergeCell ref="I320:I338"/>
    <mergeCell ref="E298:E319"/>
    <mergeCell ref="F298:F319"/>
    <mergeCell ref="G298:G319"/>
    <mergeCell ref="H298:H319"/>
    <mergeCell ref="I298:I319"/>
    <mergeCell ref="I274:I291"/>
    <mergeCell ref="E292:E297"/>
    <mergeCell ref="F292:F297"/>
    <mergeCell ref="G292:G297"/>
    <mergeCell ref="H292:H297"/>
    <mergeCell ref="I292:I297"/>
    <mergeCell ref="E274:E291"/>
    <mergeCell ref="F274:F291"/>
    <mergeCell ref="G274:G291"/>
    <mergeCell ref="H274:H291"/>
    <mergeCell ref="C5:K5"/>
    <mergeCell ref="E257:E273"/>
    <mergeCell ref="F257:F273"/>
    <mergeCell ref="G257:G273"/>
    <mergeCell ref="H257:H273"/>
    <mergeCell ref="I257:I273"/>
    <mergeCell ref="E237:E256"/>
    <mergeCell ref="F237:F256"/>
    <mergeCell ref="G237:G256"/>
    <mergeCell ref="H237:H256"/>
    <mergeCell ref="I237:I256"/>
    <mergeCell ref="G223:G236"/>
    <mergeCell ref="H223:H236"/>
    <mergeCell ref="I223:I236"/>
    <mergeCell ref="F223:F236"/>
    <mergeCell ref="E223:E236"/>
    <mergeCell ref="E217:E222"/>
    <mergeCell ref="F217:F222"/>
    <mergeCell ref="G217:G222"/>
    <mergeCell ref="H217:H222"/>
    <mergeCell ref="I217:I222"/>
    <mergeCell ref="E213:E216"/>
    <mergeCell ref="F213:F216"/>
    <mergeCell ref="G213:G216"/>
    <mergeCell ref="H213:H216"/>
    <mergeCell ref="I213:I216"/>
    <mergeCell ref="E206:E212"/>
    <mergeCell ref="F206:F212"/>
    <mergeCell ref="G206:G212"/>
    <mergeCell ref="H206:H212"/>
    <mergeCell ref="I206:I212"/>
    <mergeCell ref="E192:E205"/>
    <mergeCell ref="F192:F205"/>
    <mergeCell ref="G192:G205"/>
    <mergeCell ref="H192:H205"/>
    <mergeCell ref="I192:I205"/>
    <mergeCell ref="C6:D6"/>
    <mergeCell ref="E178:E191"/>
    <mergeCell ref="F178:F191"/>
    <mergeCell ref="G178:G191"/>
    <mergeCell ref="H178:H191"/>
    <mergeCell ref="I178:I191"/>
    <mergeCell ref="H15:H25"/>
    <mergeCell ref="I15:I25"/>
    <mergeCell ref="E8:E14"/>
    <mergeCell ref="F8:F14"/>
    <mergeCell ref="G8:G14"/>
    <mergeCell ref="H8:H14"/>
    <mergeCell ref="I8:I14"/>
    <mergeCell ref="F15:F25"/>
    <mergeCell ref="G15:G25"/>
    <mergeCell ref="E15:E25"/>
    <mergeCell ref="G26:G36"/>
    <mergeCell ref="H26:H36"/>
    <mergeCell ref="I26:I36"/>
    <mergeCell ref="F26:F36"/>
    <mergeCell ref="E26:E36"/>
    <mergeCell ref="E37:E52"/>
    <mergeCell ref="F37:F52"/>
    <mergeCell ref="G37:G52"/>
    <mergeCell ref="H37:H52"/>
    <mergeCell ref="I37:I52"/>
    <mergeCell ref="E53:E59"/>
    <mergeCell ref="F53:F59"/>
    <mergeCell ref="G53:G59"/>
    <mergeCell ref="H53:H59"/>
    <mergeCell ref="I53:I59"/>
    <mergeCell ref="H74:H86"/>
    <mergeCell ref="I74:I86"/>
    <mergeCell ref="E60:E73"/>
    <mergeCell ref="F60:F73"/>
    <mergeCell ref="G60:G73"/>
    <mergeCell ref="H60:H73"/>
    <mergeCell ref="I60:I73"/>
    <mergeCell ref="E74:E86"/>
    <mergeCell ref="F74:F86"/>
    <mergeCell ref="G74:G86"/>
    <mergeCell ref="H87:H92"/>
    <mergeCell ref="I87:I92"/>
    <mergeCell ref="E93:E98"/>
    <mergeCell ref="F93:F98"/>
    <mergeCell ref="G93:G98"/>
    <mergeCell ref="H93:H98"/>
    <mergeCell ref="I93:I98"/>
    <mergeCell ref="E87:E92"/>
    <mergeCell ref="F87:F92"/>
    <mergeCell ref="G87:G92"/>
    <mergeCell ref="F99:F104"/>
    <mergeCell ref="E99:E104"/>
    <mergeCell ref="G99:G104"/>
    <mergeCell ref="H99:H104"/>
    <mergeCell ref="I99:I104"/>
    <mergeCell ref="E105:E116"/>
    <mergeCell ref="F105:F116"/>
    <mergeCell ref="G105:G116"/>
    <mergeCell ref="H105:H116"/>
    <mergeCell ref="I105:I116"/>
    <mergeCell ref="E143:E165"/>
    <mergeCell ref="E166:E177"/>
    <mergeCell ref="H117:H127"/>
    <mergeCell ref="G143:G165"/>
    <mergeCell ref="H143:H165"/>
    <mergeCell ref="I143:I165"/>
    <mergeCell ref="F143:F165"/>
    <mergeCell ref="F166:F177"/>
    <mergeCell ref="G166:G177"/>
    <mergeCell ref="H166:H177"/>
    <mergeCell ref="I166:I177"/>
    <mergeCell ref="I117:I127"/>
    <mergeCell ref="G128:G142"/>
    <mergeCell ref="H128:H142"/>
    <mergeCell ref="I128:I142"/>
    <mergeCell ref="E117:E127"/>
    <mergeCell ref="F117:F127"/>
    <mergeCell ref="G117:G127"/>
    <mergeCell ref="F128:F142"/>
    <mergeCell ref="E128:E142"/>
    <mergeCell ref="E458:E478"/>
    <mergeCell ref="F458:F478"/>
    <mergeCell ref="G458:G478"/>
    <mergeCell ref="H458:H478"/>
    <mergeCell ref="I458:I478"/>
    <mergeCell ref="E440:E447"/>
    <mergeCell ref="F440:F447"/>
    <mergeCell ref="G440:G447"/>
    <mergeCell ref="H440:H447"/>
    <mergeCell ref="I440:I447"/>
    <mergeCell ref="E448:E457"/>
    <mergeCell ref="F448:F457"/>
    <mergeCell ref="G448:G457"/>
    <mergeCell ref="H448:H457"/>
    <mergeCell ref="I448:I457"/>
    <mergeCell ref="G551:G561"/>
    <mergeCell ref="H551:H561"/>
    <mergeCell ref="I551:I561"/>
    <mergeCell ref="E514:E533"/>
    <mergeCell ref="F514:F533"/>
    <mergeCell ref="G514:G533"/>
    <mergeCell ref="H514:H533"/>
    <mergeCell ref="I514:I533"/>
    <mergeCell ref="E479:E491"/>
    <mergeCell ref="F479:F491"/>
    <mergeCell ref="G479:G491"/>
    <mergeCell ref="H479:H491"/>
    <mergeCell ref="I479:I491"/>
    <mergeCell ref="E492:E513"/>
    <mergeCell ref="F492:F513"/>
    <mergeCell ref="G492:G513"/>
    <mergeCell ref="H492:H513"/>
    <mergeCell ref="I492:I513"/>
    <mergeCell ref="M5:O5"/>
    <mergeCell ref="C583:K583"/>
    <mergeCell ref="E576:E580"/>
    <mergeCell ref="F576:F580"/>
    <mergeCell ref="G576:G580"/>
    <mergeCell ref="H576:H580"/>
    <mergeCell ref="I576:I580"/>
    <mergeCell ref="E562:E569"/>
    <mergeCell ref="F562:F569"/>
    <mergeCell ref="G562:G569"/>
    <mergeCell ref="H562:H569"/>
    <mergeCell ref="I562:I569"/>
    <mergeCell ref="E570:E575"/>
    <mergeCell ref="F570:F575"/>
    <mergeCell ref="G570:G575"/>
    <mergeCell ref="H570:H575"/>
    <mergeCell ref="I570:I575"/>
    <mergeCell ref="E534:E550"/>
    <mergeCell ref="F534:F550"/>
    <mergeCell ref="G534:G550"/>
    <mergeCell ref="H534:H550"/>
    <mergeCell ref="I534:I550"/>
    <mergeCell ref="E551:E561"/>
    <mergeCell ref="F551:F561"/>
  </mergeCells>
  <phoneticPr fontId="2" type="noConversion"/>
  <conditionalFormatting sqref="J1:J582 J584:J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José Pichardo</dc:creator>
  <cp:lastModifiedBy>Juan José Pichardo</cp:lastModifiedBy>
  <dcterms:created xsi:type="dcterms:W3CDTF">2023-02-15T13:57:51Z</dcterms:created>
  <dcterms:modified xsi:type="dcterms:W3CDTF">2023-03-17T13:53:11Z</dcterms:modified>
</cp:coreProperties>
</file>