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1570" windowHeight="7890" activeTab="1"/>
  </bookViews>
  <sheets>
    <sheet name="Tabelle2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5" i="1"/>
  <c r="N17" i="1" s="1"/>
  <c r="N6" i="1"/>
  <c r="N7" i="1"/>
  <c r="N8" i="1"/>
  <c r="N9" i="1"/>
  <c r="N12" i="1"/>
  <c r="N13" i="1"/>
  <c r="N14" i="1"/>
  <c r="N15" i="1"/>
  <c r="N11" i="1"/>
  <c r="N10" i="1"/>
  <c r="C5" i="1"/>
  <c r="C6" i="1"/>
  <c r="C7" i="1"/>
  <c r="C8" i="1"/>
  <c r="C9" i="1"/>
  <c r="C11" i="1" s="1"/>
  <c r="C10" i="1"/>
</calcChain>
</file>

<file path=xl/sharedStrings.xml><?xml version="1.0" encoding="utf-8"?>
<sst xmlns="http://schemas.openxmlformats.org/spreadsheetml/2006/main" count="47" uniqueCount="33">
  <si>
    <t>Role</t>
  </si>
  <si>
    <t>Hourly Wage</t>
  </si>
  <si>
    <t>Project Lead</t>
  </si>
  <si>
    <t>Product Manager</t>
  </si>
  <si>
    <t>Test Manager</t>
  </si>
  <si>
    <t>System Architect</t>
  </si>
  <si>
    <t>Technical Documentation</t>
  </si>
  <si>
    <t>Software Developer</t>
  </si>
  <si>
    <t>Estimtated Total Variable Costs</t>
  </si>
  <si>
    <t>Adrian Khairi</t>
  </si>
  <si>
    <t>Sophie Kirschner</t>
  </si>
  <si>
    <t>Janin Ahlemeyer</t>
  </si>
  <si>
    <t>Mika Kuge</t>
  </si>
  <si>
    <t>Maris Koch</t>
  </si>
  <si>
    <t>Erika Zhang</t>
  </si>
  <si>
    <t xml:space="preserve">Protocoling </t>
  </si>
  <si>
    <t>Documents</t>
  </si>
  <si>
    <t>Product analysis</t>
  </si>
  <si>
    <t>Project design</t>
  </si>
  <si>
    <t>Coding</t>
  </si>
  <si>
    <t xml:space="preserve">Test </t>
  </si>
  <si>
    <t>Meetings</t>
  </si>
  <si>
    <t>Customer exchange</t>
  </si>
  <si>
    <t>Leading project</t>
  </si>
  <si>
    <t>Presentation</t>
  </si>
  <si>
    <t>Research</t>
  </si>
  <si>
    <t>GitHub</t>
  </si>
  <si>
    <t>Variable Costs via Hourly Wages</t>
  </si>
  <si>
    <t>Variable Costs Via Work Packages</t>
  </si>
  <si>
    <t>Work Packages</t>
  </si>
  <si>
    <t>Costs</t>
  </si>
  <si>
    <t>Detailed Estimation of Expenditure Time via Work Packages</t>
  </si>
  <si>
    <t>Costs of 150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</si>
</sst>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6" fontId="0" fillId="0" borderId="0" xfId="0" applyNumberFormat="1"/>
    <xf numFmtId="6" fontId="0" fillId="3" borderId="2" xfId="0" applyNumberFormat="1" applyFont="1" applyFill="1" applyBorder="1"/>
    <xf numFmtId="6" fontId="2" fillId="0" borderId="0" xfId="0" applyNumberFormat="1" applyFont="1"/>
    <xf numFmtId="0" fontId="2" fillId="0" borderId="0" xfId="0" applyFont="1"/>
    <xf numFmtId="0" fontId="2" fillId="3" borderId="1" xfId="0" applyFont="1" applyFill="1" applyBorder="1"/>
    <xf numFmtId="0" fontId="3" fillId="0" borderId="0" xfId="0" applyFont="1"/>
    <xf numFmtId="6" fontId="2" fillId="3" borderId="2" xfId="0" applyNumberFormat="1" applyFont="1" applyFill="1" applyBorder="1"/>
  </cellXfs>
  <cellStyles count="1">
    <cellStyle name="Standard" xfId="0" builtinId="0"/>
  </cellStyles>
  <dxfs count="1">
    <dxf>
      <numFmt numFmtId="10" formatCode="#,##0\ &quot;€&quot;;[Red]\-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Hourly Wage based on Role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Project Lead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Tabelle1!$B$5:$C$5</c:f>
              <c:numCache>
                <c:formatCode>"€"#,##0_);[Red]\("€"#,##0\)</c:formatCode>
                <c:ptCount val="2"/>
                <c:pt idx="0">
                  <c:v>110</c:v>
                </c:pt>
                <c:pt idx="1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F-40F1-AE5B-E1A71CD24524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Product Manager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Tabelle1!$B$6:$C$6</c:f>
              <c:numCache>
                <c:formatCode>"€"#,##0_);[Red]\("€"#,##0\)</c:formatCode>
                <c:ptCount val="2"/>
                <c:pt idx="0">
                  <c:v>105</c:v>
                </c:pt>
                <c:pt idx="1">
                  <c:v>15750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F-40F1-AE5B-E1A71CD24524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Test Manager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Tabelle1!$B$7:$C$7</c:f>
              <c:numCache>
                <c:formatCode>"€"#,##0_);[Red]\("€"#,##0\)</c:formatCode>
                <c:ptCount val="2"/>
                <c:pt idx="0">
                  <c:v>90</c:v>
                </c:pt>
                <c:pt idx="1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F-40F1-AE5B-E1A71CD24524}"/>
            </c:ext>
          </c:extLst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System Architect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Tabelle1!$B$8:$C$8</c:f>
              <c:numCache>
                <c:formatCode>"€"#,##0_);[Red]\("€"#,##0\)</c:formatCode>
                <c:ptCount val="2"/>
                <c:pt idx="0">
                  <c:v>90</c:v>
                </c:pt>
                <c:pt idx="1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F-40F1-AE5B-E1A71CD24524}"/>
            </c:ext>
          </c:extLst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Technical Documentation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Tabelle1!$B$9:$C$9</c:f>
              <c:numCache>
                <c:formatCode>"€"#,##0_);[Red]\("€"#,##0\)</c:formatCode>
                <c:ptCount val="2"/>
                <c:pt idx="0">
                  <c:v>85</c:v>
                </c:pt>
                <c:pt idx="1">
                  <c:v>12750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F-40F1-AE5B-E1A71CD24524}"/>
            </c:ext>
          </c:extLst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Software Developer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Tabelle1!$B$10:$C$10</c:f>
              <c:numCache>
                <c:formatCode>"€"#,##0_);[Red]\("€"#,##0\)</c:formatCode>
                <c:ptCount val="2"/>
                <c:pt idx="0">
                  <c:v>75</c:v>
                </c:pt>
                <c:pt idx="1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FF-40F1-AE5B-E1A71CD2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87592"/>
        <c:axId val="751990216"/>
      </c:barChart>
      <c:catAx>
        <c:axId val="7519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990216"/>
        <c:crosses val="autoZero"/>
        <c:auto val="1"/>
        <c:lblAlgn val="ctr"/>
        <c:lblOffset val="100"/>
        <c:noMultiLvlLbl val="0"/>
      </c:catAx>
      <c:valAx>
        <c:axId val="7519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98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Ilustration of Variable Costs via Work Packages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Tabelle1!$M$5</c:f>
              <c:strCache>
                <c:ptCount val="1"/>
                <c:pt idx="0">
                  <c:v>Protocoling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Tabelle1!$N$5</c:f>
              <c:numCache>
                <c:formatCode>"€"#,##0_);[Red]\("€"#,##0\)</c:formatCode>
                <c:ptCount val="1"/>
                <c:pt idx="0">
                  <c:v>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F-42D5-829D-ACFAB0129B39}"/>
            </c:ext>
          </c:extLst>
        </c:ser>
        <c:ser>
          <c:idx val="1"/>
          <c:order val="1"/>
          <c:tx>
            <c:strRef>
              <c:f>Tabelle1!$M$6</c:f>
              <c:strCache>
                <c:ptCount val="1"/>
                <c:pt idx="0">
                  <c:v>Documents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Tabelle1!$N$6</c:f>
              <c:numCache>
                <c:formatCode>"€"#,##0_);[Red]\("€"#,##0\)</c:formatCode>
                <c:ptCount val="1"/>
                <c:pt idx="0">
                  <c:v>12025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F-42D5-829D-ACFAB0129B39}"/>
            </c:ext>
          </c:extLst>
        </c:ser>
        <c:ser>
          <c:idx val="2"/>
          <c:order val="2"/>
          <c:tx>
            <c:strRef>
              <c:f>Tabelle1!$M$7</c:f>
              <c:strCache>
                <c:ptCount val="1"/>
                <c:pt idx="0">
                  <c:v>Product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Tabelle1!$N$7</c:f>
              <c:numCache>
                <c:formatCode>"€"#,##0_);[Red]\("€"#,##0\)</c:formatCode>
                <c:ptCount val="1"/>
                <c:pt idx="0">
                  <c:v>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F-42D5-829D-ACFAB0129B39}"/>
            </c:ext>
          </c:extLst>
        </c:ser>
        <c:ser>
          <c:idx val="3"/>
          <c:order val="3"/>
          <c:tx>
            <c:strRef>
              <c:f>Tabelle1!$M$8</c:f>
              <c:strCache>
                <c:ptCount val="1"/>
                <c:pt idx="0">
                  <c:v>Project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Tabelle1!$N$8</c:f>
              <c:numCache>
                <c:formatCode>"€"#,##0_);[Red]\("€"#,##0\)</c:formatCode>
                <c:ptCount val="1"/>
                <c:pt idx="0">
                  <c:v>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F-42D5-829D-ACFAB0129B39}"/>
            </c:ext>
          </c:extLst>
        </c:ser>
        <c:ser>
          <c:idx val="4"/>
          <c:order val="4"/>
          <c:tx>
            <c:strRef>
              <c:f>Tabelle1!$M$9</c:f>
              <c:strCache>
                <c:ptCount val="1"/>
                <c:pt idx="0">
                  <c:v>Coding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Tabelle1!$N$9</c:f>
              <c:numCache>
                <c:formatCode>"€"#,##0_);[Red]\("€"#,##0\)</c:formatCode>
                <c:ptCount val="1"/>
                <c:pt idx="0">
                  <c:v>16900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F-42D5-829D-ACFAB0129B39}"/>
            </c:ext>
          </c:extLst>
        </c:ser>
        <c:ser>
          <c:idx val="5"/>
          <c:order val="5"/>
          <c:tx>
            <c:strRef>
              <c:f>Tabelle1!$M$10</c:f>
              <c:strCache>
                <c:ptCount val="1"/>
                <c:pt idx="0">
                  <c:v>Test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Tabelle1!$N$10</c:f>
              <c:numCache>
                <c:formatCode>"€"#,##0_);[Red]\("€"#,##0\)</c:formatCode>
                <c:ptCount val="1"/>
                <c:pt idx="0">
                  <c:v>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8F-42D5-829D-ACFAB0129B39}"/>
            </c:ext>
          </c:extLst>
        </c:ser>
        <c:ser>
          <c:idx val="6"/>
          <c:order val="6"/>
          <c:tx>
            <c:strRef>
              <c:f>Tabelle1!$M$11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Tabelle1!$N$11</c:f>
              <c:numCache>
                <c:formatCode>"€"#,##0_);[Red]\("€"#,##0\)</c:formatCode>
                <c:ptCount val="1"/>
                <c:pt idx="0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8F-42D5-829D-ACFAB0129B39}"/>
            </c:ext>
          </c:extLst>
        </c:ser>
        <c:ser>
          <c:idx val="7"/>
          <c:order val="7"/>
          <c:tx>
            <c:strRef>
              <c:f>Tabelle1!$M$12</c:f>
              <c:strCache>
                <c:ptCount val="1"/>
                <c:pt idx="0">
                  <c:v>Customer exchange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Tabelle1!$N$12</c:f>
              <c:numCache>
                <c:formatCode>"€"#,##0_);[Red]\("€"#,##0\)</c:formatCode>
                <c:ptCount val="1"/>
                <c:pt idx="0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8F-42D5-829D-ACFAB0129B39}"/>
            </c:ext>
          </c:extLst>
        </c:ser>
        <c:ser>
          <c:idx val="8"/>
          <c:order val="8"/>
          <c:tx>
            <c:strRef>
              <c:f>Tabelle1!$M$13</c:f>
              <c:strCache>
                <c:ptCount val="1"/>
                <c:pt idx="0">
                  <c:v>Leading project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Tabelle1!$N$13</c:f>
              <c:numCache>
                <c:formatCode>"€"#,##0_);[Red]\("€"#,##0\)</c:formatCode>
                <c:ptCount val="1"/>
                <c:pt idx="0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8F-42D5-829D-ACFAB0129B39}"/>
            </c:ext>
          </c:extLst>
        </c:ser>
        <c:ser>
          <c:idx val="9"/>
          <c:order val="9"/>
          <c:tx>
            <c:strRef>
              <c:f>Tabelle1!$M$14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Tabelle1!$N$14</c:f>
              <c:numCache>
                <c:formatCode>"€"#,##0_);[Red]\("€"#,##0\)</c:formatCode>
                <c:ptCount val="1"/>
                <c:pt idx="0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8F-42D5-829D-ACFAB0129B39}"/>
            </c:ext>
          </c:extLst>
        </c:ser>
        <c:ser>
          <c:idx val="10"/>
          <c:order val="10"/>
          <c:tx>
            <c:strRef>
              <c:f>Tabelle1!$M$15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Tabelle1!$N$15</c:f>
              <c:numCache>
                <c:formatCode>"€"#,##0_);[Red]\("€"#,##0\)</c:formatCode>
                <c:ptCount val="1"/>
                <c:pt idx="0">
                  <c:v>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8F-42D5-829D-ACFAB0129B39}"/>
            </c:ext>
          </c:extLst>
        </c:ser>
        <c:ser>
          <c:idx val="11"/>
          <c:order val="11"/>
          <c:tx>
            <c:strRef>
              <c:f>Tabelle1!$M$16</c:f>
              <c:strCache>
                <c:ptCount val="1"/>
                <c:pt idx="0">
                  <c:v>GitHub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Tabelle1!$N$16</c:f>
              <c:numCache>
                <c:formatCode>"€"#,##0_);[Red]\("€"#,##0\)</c:formatCode>
                <c:ptCount val="1"/>
                <c:pt idx="0">
                  <c:v>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8F-42D5-829D-ACFAB012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9741528"/>
        <c:axId val="609740544"/>
      </c:barChart>
      <c:catAx>
        <c:axId val="60974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740544"/>
        <c:crosses val="autoZero"/>
        <c:auto val="1"/>
        <c:lblAlgn val="ctr"/>
        <c:lblOffset val="100"/>
        <c:noMultiLvlLbl val="0"/>
      </c:catAx>
      <c:valAx>
        <c:axId val="6097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74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4</xdr:col>
      <xdr:colOff>19049</xdr:colOff>
      <xdr:row>39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695324</xdr:colOff>
      <xdr:row>18</xdr:row>
      <xdr:rowOff>180974</xdr:rowOff>
    </xdr:from>
    <xdr:to>
      <xdr:col>12</xdr:col>
      <xdr:colOff>152399</xdr:colOff>
      <xdr:row>38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4:C11" totalsRowShown="0">
  <autoFilter ref="A4:C11"/>
  <tableColumns count="3">
    <tableColumn id="1" name="Role"/>
    <tableColumn id="2" name="Hourly Wage"/>
    <tableColumn id="3" name="Costs of 150 Hours" dataDxfId="0">
      <calculatedColumnFormula>B5*150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E4:K16" totalsRowShown="0">
  <autoFilter ref="E4:K16"/>
  <tableColumns count="7">
    <tableColumn id="1" name="Work Packages"/>
    <tableColumn id="2" name="Adrian Khairi"/>
    <tableColumn id="3" name="Sophie Kirschner"/>
    <tableColumn id="4" name="Janin Ahlemeyer"/>
    <tableColumn id="5" name="Mika Kuge"/>
    <tableColumn id="6" name="Maris Koch"/>
    <tableColumn id="7" name="Erika Zha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tabSelected="1" workbookViewId="0">
      <selection activeCell="C12" sqref="A2:C12"/>
    </sheetView>
  </sheetViews>
  <sheetFormatPr baseColWidth="10" defaultRowHeight="15" x14ac:dyDescent="0.25"/>
  <cols>
    <col min="1" max="1" width="21.5703125" customWidth="1"/>
    <col min="2" max="2" width="15.85546875" customWidth="1"/>
    <col min="3" max="3" width="27" customWidth="1"/>
    <col min="4" max="4" width="18" customWidth="1"/>
    <col min="5" max="5" width="18.5703125" customWidth="1"/>
    <col min="6" max="6" width="12.85546875" customWidth="1"/>
    <col min="7" max="7" width="13.140625" customWidth="1"/>
    <col min="13" max="13" width="31.85546875" customWidth="1"/>
    <col min="14" max="14" width="17" customWidth="1"/>
  </cols>
  <sheetData>
    <row r="2" spans="1:14" ht="21" x14ac:dyDescent="0.35">
      <c r="A2" s="10" t="s">
        <v>27</v>
      </c>
      <c r="E2" s="10" t="s">
        <v>31</v>
      </c>
      <c r="M2" s="10" t="s">
        <v>28</v>
      </c>
    </row>
    <row r="4" spans="1:14" x14ac:dyDescent="0.25">
      <c r="A4" t="s">
        <v>0</v>
      </c>
      <c r="B4" t="s">
        <v>1</v>
      </c>
      <c r="C4" t="s">
        <v>32</v>
      </c>
      <c r="E4" t="s">
        <v>29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M4" s="1" t="s">
        <v>29</v>
      </c>
      <c r="N4" s="2" t="s">
        <v>30</v>
      </c>
    </row>
    <row r="5" spans="1:14" x14ac:dyDescent="0.25">
      <c r="A5" t="s">
        <v>2</v>
      </c>
      <c r="B5" s="5">
        <v>110</v>
      </c>
      <c r="C5" s="5">
        <f t="shared" ref="C5:C10" si="0">B5*150</f>
        <v>16500</v>
      </c>
      <c r="E5" t="s">
        <v>15</v>
      </c>
      <c r="F5">
        <v>5</v>
      </c>
      <c r="G5">
        <v>0</v>
      </c>
      <c r="H5">
        <v>0</v>
      </c>
      <c r="I5">
        <v>0</v>
      </c>
      <c r="J5">
        <v>0</v>
      </c>
      <c r="K5">
        <v>5</v>
      </c>
      <c r="M5" s="3" t="s">
        <v>15</v>
      </c>
      <c r="N5" s="6">
        <f>B5*F5+B6*G5+B7*H5+B8*I5+B9*J5+B10*K5</f>
        <v>925</v>
      </c>
    </row>
    <row r="6" spans="1:14" x14ac:dyDescent="0.25">
      <c r="A6" t="s">
        <v>3</v>
      </c>
      <c r="B6" s="5">
        <v>105</v>
      </c>
      <c r="C6" s="5">
        <f t="shared" si="0"/>
        <v>15750</v>
      </c>
      <c r="E6" t="s">
        <v>16</v>
      </c>
      <c r="F6">
        <v>30</v>
      </c>
      <c r="G6">
        <v>20</v>
      </c>
      <c r="H6">
        <v>10</v>
      </c>
      <c r="I6">
        <v>5</v>
      </c>
      <c r="J6">
        <v>40</v>
      </c>
      <c r="K6">
        <v>25</v>
      </c>
      <c r="M6" s="4" t="s">
        <v>16</v>
      </c>
      <c r="N6" s="6">
        <f>B5*F6+B6*G6+B7*H6+B8*I6+B9*J6+B10*K6</f>
        <v>12025</v>
      </c>
    </row>
    <row r="7" spans="1:14" x14ac:dyDescent="0.25">
      <c r="A7" t="s">
        <v>4</v>
      </c>
      <c r="B7" s="5">
        <v>90</v>
      </c>
      <c r="C7" s="5">
        <f t="shared" si="0"/>
        <v>13500</v>
      </c>
      <c r="E7" t="s">
        <v>17</v>
      </c>
      <c r="F7">
        <v>10</v>
      </c>
      <c r="G7">
        <v>25</v>
      </c>
      <c r="H7">
        <v>0</v>
      </c>
      <c r="I7">
        <v>0</v>
      </c>
      <c r="J7">
        <v>0</v>
      </c>
      <c r="K7">
        <v>0</v>
      </c>
      <c r="M7" s="3" t="s">
        <v>17</v>
      </c>
      <c r="N7" s="6">
        <f>B5*F7+B6*G7+B7*H7+B8*I7+B9*J7+B10*K7</f>
        <v>3725</v>
      </c>
    </row>
    <row r="8" spans="1:14" x14ac:dyDescent="0.25">
      <c r="A8" t="s">
        <v>5</v>
      </c>
      <c r="B8" s="5">
        <v>90</v>
      </c>
      <c r="C8" s="5">
        <f t="shared" si="0"/>
        <v>13500</v>
      </c>
      <c r="E8" t="s">
        <v>18</v>
      </c>
      <c r="F8">
        <v>0</v>
      </c>
      <c r="G8">
        <v>10</v>
      </c>
      <c r="H8">
        <v>10</v>
      </c>
      <c r="I8">
        <v>30</v>
      </c>
      <c r="J8">
        <v>10</v>
      </c>
      <c r="K8">
        <v>15</v>
      </c>
      <c r="M8" s="4" t="s">
        <v>18</v>
      </c>
      <c r="N8" s="6">
        <f>B5*F8+B6*G8+B7*H8+B8*I8+B9*J8+B10*K8</f>
        <v>6625</v>
      </c>
    </row>
    <row r="9" spans="1:14" x14ac:dyDescent="0.25">
      <c r="A9" t="s">
        <v>6</v>
      </c>
      <c r="B9" s="5">
        <v>85</v>
      </c>
      <c r="C9" s="5">
        <f t="shared" si="0"/>
        <v>12750</v>
      </c>
      <c r="E9" t="s">
        <v>19</v>
      </c>
      <c r="F9">
        <v>0</v>
      </c>
      <c r="G9">
        <v>20</v>
      </c>
      <c r="H9">
        <v>35</v>
      </c>
      <c r="I9">
        <v>50</v>
      </c>
      <c r="J9">
        <v>40</v>
      </c>
      <c r="K9">
        <v>50</v>
      </c>
      <c r="M9" s="3" t="s">
        <v>19</v>
      </c>
      <c r="N9" s="6">
        <f>B5*F9+B6*G9+B7*H9+B8*I9+B9*J9+B10*K9</f>
        <v>16900</v>
      </c>
    </row>
    <row r="10" spans="1:14" x14ac:dyDescent="0.25">
      <c r="A10" t="s">
        <v>7</v>
      </c>
      <c r="B10" s="5">
        <v>75</v>
      </c>
      <c r="C10" s="5">
        <f t="shared" si="0"/>
        <v>11250</v>
      </c>
      <c r="E10" t="s">
        <v>20</v>
      </c>
      <c r="F10">
        <v>0</v>
      </c>
      <c r="G10">
        <v>0</v>
      </c>
      <c r="H10">
        <v>50</v>
      </c>
      <c r="I10">
        <v>5</v>
      </c>
      <c r="J10">
        <v>5</v>
      </c>
      <c r="K10">
        <v>5</v>
      </c>
      <c r="M10" s="4" t="s">
        <v>20</v>
      </c>
      <c r="N10" s="6">
        <f>B5*F10+B6*G10+B7*H10+B8*I10+B9*J10+B10*K10</f>
        <v>5750</v>
      </c>
    </row>
    <row r="11" spans="1:14" x14ac:dyDescent="0.25">
      <c r="A11" s="8" t="s">
        <v>8</v>
      </c>
      <c r="C11" s="7">
        <f>C5+C6+C7+C8+C9+C10</f>
        <v>83250</v>
      </c>
      <c r="E11" t="s">
        <v>21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M11" s="3" t="s">
        <v>21</v>
      </c>
      <c r="N11" s="6">
        <f>B5*F11+B6*G11+B7*H11+B8*I11+B9*J11+B10*K11</f>
        <v>11100</v>
      </c>
    </row>
    <row r="12" spans="1:14" x14ac:dyDescent="0.25">
      <c r="E12" t="s">
        <v>22</v>
      </c>
      <c r="F12">
        <v>15</v>
      </c>
      <c r="G12">
        <v>30</v>
      </c>
      <c r="H12">
        <v>0</v>
      </c>
      <c r="I12">
        <v>5</v>
      </c>
      <c r="J12">
        <v>0</v>
      </c>
      <c r="K12">
        <v>0</v>
      </c>
      <c r="M12" s="4" t="s">
        <v>22</v>
      </c>
      <c r="N12" s="6">
        <f>B5*F12+B6*G12+B7*H12+B8*I12+B9*J12+B10*K12</f>
        <v>5250</v>
      </c>
    </row>
    <row r="13" spans="1:14" x14ac:dyDescent="0.25">
      <c r="E13" t="s">
        <v>23</v>
      </c>
      <c r="F13">
        <v>35</v>
      </c>
      <c r="G13">
        <v>0</v>
      </c>
      <c r="H13">
        <v>0</v>
      </c>
      <c r="I13">
        <v>0</v>
      </c>
      <c r="J13">
        <v>0</v>
      </c>
      <c r="K13">
        <v>0</v>
      </c>
      <c r="M13" s="3" t="s">
        <v>23</v>
      </c>
      <c r="N13" s="6">
        <f>B5*F13+B6*G13+B7*H13+B8*I13+B9*J13+B10*K13</f>
        <v>3850</v>
      </c>
    </row>
    <row r="14" spans="1:14" x14ac:dyDescent="0.25">
      <c r="E14" t="s">
        <v>24</v>
      </c>
      <c r="F14">
        <v>20</v>
      </c>
      <c r="G14">
        <v>0</v>
      </c>
      <c r="H14">
        <v>0</v>
      </c>
      <c r="I14">
        <v>10</v>
      </c>
      <c r="J14">
        <v>0</v>
      </c>
      <c r="K14">
        <v>0</v>
      </c>
      <c r="M14" s="4" t="s">
        <v>24</v>
      </c>
      <c r="N14" s="6">
        <f>B5*F14+B6*G14+B7*H14+B8*I14+B9*J14+B10*K14</f>
        <v>3100</v>
      </c>
    </row>
    <row r="15" spans="1:14" x14ac:dyDescent="0.25">
      <c r="E15" t="s">
        <v>25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M15" s="3" t="s">
        <v>25</v>
      </c>
      <c r="N15" s="6">
        <f>B5*F15+B6*G15+B7*H15+B8*I15+B9*J15+B10*K15</f>
        <v>5550</v>
      </c>
    </row>
    <row r="16" spans="1:14" x14ac:dyDescent="0.25">
      <c r="E16" t="s">
        <v>26</v>
      </c>
      <c r="F16">
        <v>5</v>
      </c>
      <c r="G16">
        <v>15</v>
      </c>
      <c r="H16">
        <v>15</v>
      </c>
      <c r="I16">
        <v>15</v>
      </c>
      <c r="J16">
        <v>25</v>
      </c>
      <c r="K16">
        <v>20</v>
      </c>
      <c r="M16" s="4" t="s">
        <v>26</v>
      </c>
      <c r="N16" s="6">
        <f>B5*F16+B6*G16+B7*H16+B8*I16+B9*J16+B10*K16</f>
        <v>8450</v>
      </c>
    </row>
    <row r="17" spans="13:14" x14ac:dyDescent="0.25">
      <c r="M17" s="9" t="s">
        <v>8</v>
      </c>
      <c r="N17" s="11">
        <f>N5+N6+N7+N8+N9+N10+N11+N12+N13+N14+N15+N16</f>
        <v>83250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Khairi, Adrian (415)</dc:creator>
  <cp:lastModifiedBy>Khairi, Adrian (415)</cp:lastModifiedBy>
  <dcterms:created xsi:type="dcterms:W3CDTF">2022-10-16T14:40:04Z</dcterms:created>
  <dcterms:modified xsi:type="dcterms:W3CDTF">2022-10-16T15:31:55Z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2022-10-16T15:31:55Z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996ecd68-3bb8-4ae3-a641-d1d6b8e728c8</vt:lpwstr>
  </property>
  <property fmtid="{D5CDD505-2E9C-101B-9397-08002B2CF9AE}" pid="8" name="MSIP_Label_924dbb1d-991d-4bbd-aad5-33bac1d8ffaf_ContentBits">
    <vt:lpwstr>1</vt:lpwstr>
  </property>
</Properties>
</file>