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KHAIRI\Desktop\"/>
    </mc:Choice>
  </mc:AlternateContent>
  <bookViews>
    <workbookView xWindow="0" yWindow="0" windowWidth="23040" windowHeight="9192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1" l="1"/>
  <c r="K6" i="1"/>
  <c r="K5" i="1"/>
  <c r="C10" i="1"/>
  <c r="N6" i="1" l="1"/>
  <c r="N7" i="1" s="1"/>
  <c r="K7" i="1"/>
  <c r="H7" i="1"/>
  <c r="H6" i="1"/>
  <c r="H5" i="1"/>
  <c r="H8" i="1" l="1"/>
  <c r="C9" i="1"/>
  <c r="C8" i="1"/>
  <c r="C7" i="1"/>
  <c r="C6" i="1"/>
  <c r="C5" i="1"/>
</calcChain>
</file>

<file path=xl/sharedStrings.xml><?xml version="1.0" encoding="utf-8"?>
<sst xmlns="http://schemas.openxmlformats.org/spreadsheetml/2006/main" count="31" uniqueCount="27">
  <si>
    <t>Variable Costs via Hourly Wages</t>
  </si>
  <si>
    <t>Role</t>
  </si>
  <si>
    <t>Hourly Wage</t>
  </si>
  <si>
    <t>Costs of 150 Hours</t>
  </si>
  <si>
    <t>Project Lead</t>
  </si>
  <si>
    <t>Product Manager</t>
  </si>
  <si>
    <t>Test Manager</t>
  </si>
  <si>
    <t>Technical Documentation</t>
  </si>
  <si>
    <t>Estimtated Total Variable Costs</t>
  </si>
  <si>
    <t>Fix Costs</t>
  </si>
  <si>
    <t>Costs in Euro</t>
  </si>
  <si>
    <t xml:space="preserve">Amount </t>
  </si>
  <si>
    <t>Costs for whole Team</t>
  </si>
  <si>
    <t>Energy &amp; Internet</t>
  </si>
  <si>
    <t>Server</t>
  </si>
  <si>
    <t>Total fix costs</t>
  </si>
  <si>
    <t>Offer</t>
  </si>
  <si>
    <t>Costs</t>
  </si>
  <si>
    <t>Details</t>
  </si>
  <si>
    <t>Total Costs</t>
  </si>
  <si>
    <t>Type of Costs</t>
  </si>
  <si>
    <t>Variable Costs</t>
  </si>
  <si>
    <t>Expenses</t>
  </si>
  <si>
    <t>Profit of 20%</t>
  </si>
  <si>
    <t>Offer Sum</t>
  </si>
  <si>
    <t>JetBrains Webstorm license</t>
  </si>
  <si>
    <t>System Architect &amp; Software Developer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</si>
</sst>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#,##0\ &quot;€&quot;;[Red]\-#,##0\ &quot;€&quot;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6" fontId="0" fillId="0" borderId="0" xfId="0" applyNumberFormat="1"/>
    <xf numFmtId="0" fontId="1" fillId="0" borderId="0" xfId="0" applyFont="1"/>
    <xf numFmtId="6" fontId="1" fillId="0" borderId="0" xfId="0" applyNumberFormat="1" applyFont="1"/>
  </cellXfs>
  <cellStyles count="1">
    <cellStyle name="Standard" xfId="0" builtinId="0"/>
  </cellStyles>
  <dxfs count="3">
    <dxf>
      <numFmt numFmtId="10" formatCode="#,##0\ &quot;€&quot;;[Red]\-#,##0\ &quot;€&quot;"/>
    </dxf>
    <dxf>
      <numFmt numFmtId="10" formatCode="#,##0\ &quot;€&quot;;[Red]\-#,##0\ &quot;€&quot;"/>
    </dxf>
    <dxf>
      <numFmt numFmtId="10" formatCode="#,##0\ &quot;€&quot;;[Red]\-#,##0\ &quot;€&quot;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1" name="Tabelle1" displayName="Tabelle1" ref="A4:C10" totalsRowShown="0">
  <autoFilter ref="A4:C10"/>
  <tableColumns count="3">
    <tableColumn id="1" name="Role"/>
    <tableColumn id="2" name="Hourly Wage"/>
    <tableColumn id="3" name="Costs of 150 Hours" dataDxfId="2">
      <calculatedColumnFormula>B5*150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elle13" displayName="Tabelle13" ref="E4:H8" totalsRowShown="0">
  <autoFilter ref="E4:H8"/>
  <tableColumns count="4">
    <tableColumn id="1" name="Fix Costs"/>
    <tableColumn id="2" name="Costs in Euro"/>
    <tableColumn id="3" name="Amount "/>
    <tableColumn id="4" name="Costs for whole Team" dataDxfId="1">
      <calculatedColumnFormula>F5*G5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3" name="Tabelle3" displayName="Tabelle3" ref="J4:K7" totalsRowShown="0">
  <autoFilter ref="J4:K7"/>
  <tableColumns count="2">
    <tableColumn id="1" name="Type of Costs"/>
    <tableColumn id="2" name="Costs" dataDxfId="0">
      <calculatedColumnFormula>H7</calculatedColumnFormula>
    </tableColumn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4" name="Tabelle4" displayName="Tabelle4" ref="M4:N7" totalsRowShown="0">
  <autoFilter ref="M4:N7"/>
  <tableColumns count="2">
    <tableColumn id="1" name="Details"/>
    <tableColumn id="2" name="Expenses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0"/>
  <sheetViews>
    <sheetView tabSelected="1" topLeftCell="D1" workbookViewId="0">
      <selection activeCell="K7" sqref="K7"/>
    </sheetView>
  </sheetViews>
  <sheetFormatPr baseColWidth="10" defaultRowHeight="14.4" x14ac:dyDescent="0.3"/>
  <cols>
    <col min="1" max="1" width="33.109375" customWidth="1"/>
    <col min="2" max="2" width="14.88671875" customWidth="1"/>
    <col min="3" max="3" width="19.44140625" customWidth="1"/>
    <col min="5" max="5" width="25.88671875" customWidth="1"/>
    <col min="6" max="6" width="16.109375" customWidth="1"/>
    <col min="8" max="8" width="23.5546875" customWidth="1"/>
    <col min="10" max="10" width="15.6640625" customWidth="1"/>
    <col min="11" max="11" width="17.44140625" customWidth="1"/>
    <col min="13" max="13" width="14.88671875" customWidth="1"/>
  </cols>
  <sheetData>
    <row r="2" spans="1:14" ht="21" x14ac:dyDescent="0.4">
      <c r="A2" s="1" t="s">
        <v>0</v>
      </c>
      <c r="E2" s="1" t="s">
        <v>9</v>
      </c>
      <c r="J2" s="1" t="s">
        <v>19</v>
      </c>
      <c r="M2" s="1" t="s">
        <v>16</v>
      </c>
    </row>
    <row r="4" spans="1:14" x14ac:dyDescent="0.3">
      <c r="A4" t="s">
        <v>1</v>
      </c>
      <c r="B4" t="s">
        <v>2</v>
      </c>
      <c r="C4" t="s">
        <v>3</v>
      </c>
      <c r="E4" t="s">
        <v>9</v>
      </c>
      <c r="F4" t="s">
        <v>10</v>
      </c>
      <c r="G4" t="s">
        <v>11</v>
      </c>
      <c r="H4" t="s">
        <v>12</v>
      </c>
      <c r="J4" t="s">
        <v>20</v>
      </c>
      <c r="K4" t="s">
        <v>17</v>
      </c>
      <c r="M4" t="s">
        <v>18</v>
      </c>
      <c r="N4" t="s">
        <v>22</v>
      </c>
    </row>
    <row r="5" spans="1:14" x14ac:dyDescent="0.3">
      <c r="A5" t="s">
        <v>4</v>
      </c>
      <c r="B5" s="2">
        <v>110</v>
      </c>
      <c r="C5" s="2">
        <f t="shared" ref="C5:C9" si="0">B5*150</f>
        <v>16500</v>
      </c>
      <c r="E5" t="s">
        <v>25</v>
      </c>
      <c r="F5" s="2">
        <v>249</v>
      </c>
      <c r="G5">
        <v>5</v>
      </c>
      <c r="H5" s="2">
        <f t="shared" ref="H5:H7" si="1">F5*G5</f>
        <v>1245</v>
      </c>
      <c r="J5" t="s">
        <v>21</v>
      </c>
      <c r="K5" s="2">
        <f>C10</f>
        <v>73500</v>
      </c>
      <c r="M5" t="s">
        <v>19</v>
      </c>
      <c r="N5" s="2">
        <f>K7</f>
        <v>75495</v>
      </c>
    </row>
    <row r="6" spans="1:14" x14ac:dyDescent="0.3">
      <c r="A6" t="s">
        <v>5</v>
      </c>
      <c r="B6" s="2">
        <v>105</v>
      </c>
      <c r="C6" s="2">
        <f t="shared" si="0"/>
        <v>15750</v>
      </c>
      <c r="E6" t="s">
        <v>13</v>
      </c>
      <c r="F6" s="2">
        <v>150</v>
      </c>
      <c r="G6">
        <v>5</v>
      </c>
      <c r="H6" s="2">
        <f t="shared" si="1"/>
        <v>750</v>
      </c>
      <c r="J6" t="s">
        <v>9</v>
      </c>
      <c r="K6" s="2">
        <f>H8</f>
        <v>1995</v>
      </c>
      <c r="M6" t="s">
        <v>23</v>
      </c>
      <c r="N6" s="2">
        <f>N5*20%</f>
        <v>15099</v>
      </c>
    </row>
    <row r="7" spans="1:14" x14ac:dyDescent="0.3">
      <c r="A7" t="s">
        <v>6</v>
      </c>
      <c r="B7" s="2">
        <v>90</v>
      </c>
      <c r="C7" s="2">
        <f t="shared" si="0"/>
        <v>13500</v>
      </c>
      <c r="E7" t="s">
        <v>14</v>
      </c>
      <c r="F7" s="2">
        <v>0</v>
      </c>
      <c r="G7">
        <v>1</v>
      </c>
      <c r="H7" s="2">
        <f t="shared" si="1"/>
        <v>0</v>
      </c>
      <c r="J7" s="3" t="s">
        <v>19</v>
      </c>
      <c r="K7" s="4">
        <f>K5+K6</f>
        <v>75495</v>
      </c>
      <c r="M7" s="3" t="s">
        <v>24</v>
      </c>
      <c r="N7" s="4">
        <f>N5+N6</f>
        <v>90594</v>
      </c>
    </row>
    <row r="8" spans="1:14" x14ac:dyDescent="0.3">
      <c r="A8" t="s">
        <v>26</v>
      </c>
      <c r="B8" s="2">
        <v>100</v>
      </c>
      <c r="C8" s="2">
        <f t="shared" si="0"/>
        <v>15000</v>
      </c>
      <c r="E8" s="3" t="s">
        <v>15</v>
      </c>
      <c r="H8" s="4">
        <f>H5+H6+H7</f>
        <v>1995</v>
      </c>
      <c r="K8" s="2"/>
    </row>
    <row r="9" spans="1:14" x14ac:dyDescent="0.3">
      <c r="A9" t="s">
        <v>7</v>
      </c>
      <c r="B9" s="2">
        <v>85</v>
      </c>
      <c r="C9" s="2">
        <f t="shared" si="0"/>
        <v>12750</v>
      </c>
      <c r="H9" s="2"/>
    </row>
    <row r="10" spans="1:14" x14ac:dyDescent="0.3">
      <c r="A10" s="3" t="s">
        <v>8</v>
      </c>
      <c r="C10" s="4">
        <f>C5+C6+C7+C8+C9</f>
        <v>73500</v>
      </c>
    </row>
  </sheetData>
  <pageMargins left="0.7" right="0.7" top="0.78740157499999996" bottom="0.78740157499999996" header="0.3" footer="0.3"/>
  <pageSetup paperSize="9" orientation="portrait" r:id="rId1"/>
  <headerFooter>
    <oddHeader>&amp;L&amp;"CorpoS"&amp;10&amp;K000000Internal&amp;1#</oddHeader>
  </headerFooter>
  <tableParts count="4"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>Daimler AG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Khairi, Adrian (415)</dc:creator>
  <cp:lastModifiedBy>Khairi, Adrian (415)</cp:lastModifiedBy>
  <dcterms:created xsi:type="dcterms:W3CDTF">2022-10-16T15:19:56Z</dcterms:created>
  <dcterms:modified xsi:type="dcterms:W3CDTF">2023-03-15T14:14:23Z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24dbb1d-991d-4bbd-aad5-33bac1d8ffaf_Enabled">
    <vt:lpwstr>true</vt:lpwstr>
  </property>
  <property fmtid="{D5CDD505-2E9C-101B-9397-08002B2CF9AE}" pid="3" name="MSIP_Label_924dbb1d-991d-4bbd-aad5-33bac1d8ffaf_SetDate">
    <vt:lpwstr>2023-03-15T14:14:23Z</vt:lpwstr>
  </property>
  <property fmtid="{D5CDD505-2E9C-101B-9397-08002B2CF9AE}" pid="4" name="MSIP_Label_924dbb1d-991d-4bbd-aad5-33bac1d8ffaf_Method">
    <vt:lpwstr>Standard</vt:lpwstr>
  </property>
  <property fmtid="{D5CDD505-2E9C-101B-9397-08002B2CF9AE}" pid="5" name="MSIP_Label_924dbb1d-991d-4bbd-aad5-33bac1d8ffaf_Name">
    <vt:lpwstr>924dbb1d-991d-4bbd-aad5-33bac1d8ffaf</vt:lpwstr>
  </property>
  <property fmtid="{D5CDD505-2E9C-101B-9397-08002B2CF9AE}" pid="6" name="MSIP_Label_924dbb1d-991d-4bbd-aad5-33bac1d8ffaf_SiteId">
    <vt:lpwstr>9652d7c2-1ccf-4940-8151-4a92bd474ed0</vt:lpwstr>
  </property>
  <property fmtid="{D5CDD505-2E9C-101B-9397-08002B2CF9AE}" pid="7" name="MSIP_Label_924dbb1d-991d-4bbd-aad5-33bac1d8ffaf_ActionId">
    <vt:lpwstr>cf4e8e48-6713-42ad-9f99-265a55ad395f</vt:lpwstr>
  </property>
  <property fmtid="{D5CDD505-2E9C-101B-9397-08002B2CF9AE}" pid="8" name="MSIP_Label_924dbb1d-991d-4bbd-aad5-33bac1d8ffaf_ContentBits">
    <vt:lpwstr>1</vt:lpwstr>
  </property>
</Properties>
</file>