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astia\Desktop\Зарплата ФОП 2021\Табель ФОП 2020\"/>
    </mc:Choice>
  </mc:AlternateContent>
  <bookViews>
    <workbookView xWindow="120" yWindow="70" windowWidth="15120" windowHeight="7750" tabRatio="867" activeTab="7"/>
  </bookViews>
  <sheets>
    <sheet name="Петришин" sheetId="23" r:id="rId1"/>
    <sheet name="Грималюк" sheetId="22" r:id="rId2"/>
    <sheet name="Слуценко" sheetId="21" r:id="rId3"/>
    <sheet name="Коломия" sheetId="18" r:id="rId4"/>
    <sheet name="Мельницький" sheetId="5" r:id="rId5"/>
    <sheet name="Місюра" sheetId="8" r:id="rId6"/>
    <sheet name="Підхомна" sheetId="9" r:id="rId7"/>
    <sheet name="Підхомна (2)" sheetId="24" r:id="rId8"/>
    <sheet name="Петришак" sheetId="6" r:id="rId9"/>
    <sheet name="Ерідан" sheetId="19" r:id="rId10"/>
    <sheet name="Лист1" sheetId="20" r:id="rId11"/>
  </sheets>
  <externalReferences>
    <externalReference r:id="rId12"/>
  </externalReferences>
  <calcPr calcId="162913"/>
</workbook>
</file>

<file path=xl/calcChain.xml><?xml version="1.0" encoding="utf-8"?>
<calcChain xmlns="http://schemas.openxmlformats.org/spreadsheetml/2006/main">
  <c r="A7" i="24" l="1"/>
  <c r="C25" i="20" l="1"/>
  <c r="Z20" i="20"/>
  <c r="Z22" i="20"/>
  <c r="Z18" i="20"/>
  <c r="Z16" i="20"/>
  <c r="X17" i="20" s="1"/>
  <c r="Z14" i="20"/>
  <c r="Z12" i="20"/>
  <c r="X13" i="20" s="1"/>
  <c r="A8" i="20"/>
  <c r="X21" i="20" l="1"/>
  <c r="C30" i="8"/>
  <c r="Y29" i="8"/>
  <c r="Z28" i="8"/>
  <c r="Z26" i="8"/>
  <c r="X27" i="8" s="1"/>
  <c r="Z24" i="8"/>
  <c r="AA23" i="8"/>
  <c r="Z22" i="8"/>
  <c r="Z20" i="8"/>
  <c r="Z18" i="8"/>
  <c r="X19" i="8" s="1"/>
  <c r="AA16" i="8"/>
  <c r="Z16" i="8"/>
  <c r="Z14" i="8"/>
  <c r="X15" i="8" s="1"/>
  <c r="AA13" i="8"/>
  <c r="AB14" i="8" s="1"/>
  <c r="C13" i="8"/>
  <c r="Z12" i="8"/>
  <c r="Z10" i="8"/>
  <c r="X11" i="8" s="1"/>
  <c r="Y30" i="5"/>
  <c r="Z29" i="5"/>
  <c r="Z27" i="5"/>
  <c r="X28" i="5" s="1"/>
  <c r="Z25" i="5"/>
  <c r="Z23" i="5"/>
  <c r="Z21" i="5"/>
  <c r="Z19" i="5"/>
  <c r="X20" i="5" s="1"/>
  <c r="AA17" i="5"/>
  <c r="Z17" i="5"/>
  <c r="Z15" i="5"/>
  <c r="AA14" i="5"/>
  <c r="C14" i="5"/>
  <c r="Z13" i="5"/>
  <c r="Z11" i="5"/>
  <c r="X12" i="5" s="1"/>
  <c r="X23" i="8" l="1"/>
  <c r="X29" i="8"/>
  <c r="X24" i="5"/>
  <c r="AA24" i="5"/>
  <c r="AB15" i="5"/>
  <c r="X16" i="5"/>
  <c r="X30" i="5" l="1"/>
  <c r="A6" i="8" l="1"/>
  <c r="X14" i="23" l="1"/>
  <c r="Y14" i="23" l="1"/>
  <c r="D15" i="22" l="1"/>
  <c r="A7" i="22"/>
  <c r="A7" i="21" l="1"/>
  <c r="D15" i="21" l="1"/>
  <c r="D16" i="6" l="1"/>
  <c r="Z14" i="6"/>
  <c r="Z11" i="6"/>
  <c r="A8" i="6"/>
  <c r="D15" i="9"/>
  <c r="A7" i="9"/>
  <c r="D18" i="18"/>
  <c r="AA14" i="18"/>
  <c r="AA11" i="18"/>
  <c r="A8" i="18"/>
  <c r="D17" i="19"/>
  <c r="Z14" i="19"/>
  <c r="Z11" i="19"/>
  <c r="X13" i="19" s="1"/>
  <c r="A8" i="19"/>
  <c r="AB13" i="18" l="1"/>
  <c r="X13" i="6"/>
</calcChain>
</file>

<file path=xl/sharedStrings.xml><?xml version="1.0" encoding="utf-8"?>
<sst xmlns="http://schemas.openxmlformats.org/spreadsheetml/2006/main" count="796" uniqueCount="88">
  <si>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</si>
  <si>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</si>
  <si>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</si>
  <si>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</si>
  <si>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</si>
  <si>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</si>
  <si>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</si>
  <si>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</si>
  <si>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</si>
  <si>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</si>
  <si>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</si>
  <si>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</si>
  <si>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</si>
  <si>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</si>
  <si>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</si>
  <si>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адміністратор</t>
  </si>
  <si>
    <t>ФОП Мельницький Р.В.</t>
  </si>
  <si>
    <t>ФОП Петришак В.П.</t>
  </si>
  <si>
    <t>Табель склав___________Петришак В.П.</t>
  </si>
  <si>
    <t>Підхомна О.Д.</t>
  </si>
  <si>
    <t>Табель склав___________Підхомна О.Д.</t>
  </si>
  <si>
    <t>ФОП Місюра О.В.</t>
  </si>
  <si>
    <t>Табель склав___________Місюра О.В.</t>
  </si>
  <si>
    <t>лікар-стоматолог</t>
  </si>
  <si>
    <t>Рудик Юрій Степанович</t>
  </si>
  <si>
    <t>Петришак Галина Юріївна</t>
  </si>
  <si>
    <t>ФОП Грималюк І.В.</t>
  </si>
  <si>
    <t>Коцюбайло Наталія Степанівна</t>
  </si>
  <si>
    <t>юрисконсульт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</si>
  <si>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</si>
  <si>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</si>
  <si>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</si>
  <si>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</si>
  <si>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>код</t>
  </si>
  <si>
    <t>Оклад, тарифна ставка, грн.</t>
  </si>
  <si>
    <t>Відпрац. дні/год.</t>
  </si>
  <si>
    <t>Інше</t>
  </si>
  <si>
    <t>Відпустка (О)</t>
  </si>
  <si>
    <t>Хвороба (ХВ)</t>
  </si>
  <si>
    <t>Свят.дні (Св.)</t>
  </si>
  <si>
    <t>Стемпель Людмила Романівна</t>
  </si>
  <si>
    <t>СУБОТА</t>
  </si>
  <si>
    <t>Романович Юлія Андріївна</t>
  </si>
  <si>
    <t>директор</t>
  </si>
  <si>
    <t>Директор____________Семенюк Т.Л.</t>
  </si>
  <si>
    <t>Семенюк Тарас  Леонідович</t>
  </si>
  <si>
    <t>Табель склав___________Семенюк Т.Л.</t>
  </si>
  <si>
    <t>Сорочан Т.А.</t>
  </si>
  <si>
    <t>Сорочан Тамара Андріївна</t>
  </si>
  <si>
    <t>Табель склав___________Сорочан Т.А.</t>
  </si>
  <si>
    <t xml:space="preserve">   К-   Службові відрядження;</t>
  </si>
  <si>
    <t xml:space="preserve">   О-  Чергові і додаткові відпустки;</t>
  </si>
  <si>
    <t xml:space="preserve">   Х-   Непрацездатність(хвороба, карантин і т.д.);</t>
  </si>
  <si>
    <t xml:space="preserve">   П-   Відпустка в зв'язку з пологами;</t>
  </si>
  <si>
    <t xml:space="preserve">   БП- Відсутнісь без поважних причин. </t>
  </si>
  <si>
    <t xml:space="preserve">   НА- відпустку без збереження заробітної плати </t>
  </si>
  <si>
    <t xml:space="preserve">        Умовні позначення:   Вх-   Вихідні і святкові дні;</t>
  </si>
  <si>
    <t>сестра медична</t>
  </si>
  <si>
    <t>продавець непродовольчих товарів</t>
  </si>
  <si>
    <t>З</t>
  </si>
  <si>
    <t>медичний брат</t>
  </si>
  <si>
    <t xml:space="preserve">Борис Назарій Юрійович з 15.10.19 </t>
  </si>
  <si>
    <t xml:space="preserve">        Умовні позначення:   В-   Вихідні і святкові дні;</t>
  </si>
  <si>
    <t>без збереж. з/п</t>
  </si>
  <si>
    <t>Михайлишин Богданна Василівна</t>
  </si>
  <si>
    <t>Табель склав___________Слуценко В.М.</t>
  </si>
  <si>
    <t>Рудик Ольга Любомирівна 05.12.19</t>
  </si>
  <si>
    <t>ФОП Слуценко В.М.</t>
  </si>
  <si>
    <t>Табель склав___________Грималюк І.В.</t>
  </si>
  <si>
    <t>ФОП Петришин В.Б.</t>
  </si>
  <si>
    <t>технік-технолог</t>
  </si>
  <si>
    <t xml:space="preserve">Феськів Роман Михайлович </t>
  </si>
  <si>
    <t>Табель склав___________Петришин В.Б.</t>
  </si>
  <si>
    <t>Соловка Тамара Михайлівна з 20.02.20</t>
  </si>
  <si>
    <t>НА</t>
  </si>
  <si>
    <t>обліку робочого часу працівників за Квітнь 2020р.</t>
  </si>
  <si>
    <t>обліку робочого часу працівників за Квітень 2021р.</t>
  </si>
  <si>
    <t>ХВ</t>
  </si>
  <si>
    <t>ТзОВ АБР</t>
  </si>
  <si>
    <t>код 43543235</t>
  </si>
  <si>
    <t>Головатий Володимир Володимирович</t>
  </si>
  <si>
    <t>Директор</t>
  </si>
  <si>
    <t>Табель склав___________Головатий В.В.</t>
  </si>
  <si>
    <t>Синиця Надія Осипівна</t>
  </si>
  <si>
    <t>Головний інженер проекту</t>
  </si>
  <si>
    <t>Інженер-будівельник</t>
  </si>
  <si>
    <t>Перевізник Тарас Іванович пр. 20.04.21</t>
  </si>
  <si>
    <t>Крива Оксана Володимирівна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</si>
</sst>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8" fillId="0" borderId="0" xfId="0" applyFont="1" applyAlignment="1"/>
    <xf numFmtId="0" fontId="0" fillId="0" borderId="0" xfId="0" applyAlignment="1"/>
    <xf numFmtId="0" fontId="19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4" fontId="21" fillId="0" borderId="0" xfId="0" applyNumberFormat="1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" fontId="1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4" fontId="1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180" wrapText="1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textRotation="180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8;&#1072;&#1073;&#1077;&#1083;&#1100;%2003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уєвда"/>
      <sheetName val="Грималюк"/>
      <sheetName val="Слуценко"/>
      <sheetName val="Коломия"/>
      <sheetName val="Обрій"/>
      <sheetName val="Мельницький"/>
      <sheetName val="Місюра"/>
      <sheetName val="Підхомна"/>
      <sheetName val="Петришак"/>
      <sheetName val="Ерідан"/>
      <sheetName val="АБ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9">
          <cell r="C39">
            <v>44287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zoomScale="80" zoomScaleNormal="80" workbookViewId="0">
      <selection activeCell="X14" sqref="X14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5.6328125" style="2" bestFit="1" customWidth="1"/>
    <col min="9" max="13" width="4.36328125" style="2" customWidth="1"/>
    <col min="14" max="14" width="5" style="2" customWidth="1"/>
    <col min="15" max="15" width="4.54296875" style="2" bestFit="1" customWidth="1"/>
    <col min="16" max="19" width="4.36328125" style="2" customWidth="1"/>
    <col min="20" max="23" width="5.453125" style="2" customWidth="1"/>
    <col min="24" max="24" width="7.54296875" style="2" customWidth="1"/>
    <col min="25" max="25" width="12.6328125" style="2" bestFit="1" customWidth="1"/>
    <col min="26" max="16384" width="9.08984375" style="2"/>
  </cols>
  <sheetData>
    <row r="1" spans="1:25" s="1" customFormat="1" ht="18" x14ac:dyDescent="0.35">
      <c r="A1" s="85" t="s">
        <v>9</v>
      </c>
      <c r="B1" s="85"/>
      <c r="C1" s="85"/>
      <c r="Q1" s="19" t="s">
        <v>29</v>
      </c>
    </row>
    <row r="2" spans="1:25" s="1" customFormat="1" ht="18" x14ac:dyDescent="0.35">
      <c r="A2" s="60" t="s">
        <v>69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19" t="s">
        <v>30</v>
      </c>
      <c r="R2" s="60"/>
      <c r="S2" s="60"/>
      <c r="T2" s="60"/>
      <c r="U2" s="60"/>
      <c r="V2" s="60"/>
      <c r="W2" s="60"/>
    </row>
    <row r="3" spans="1:25" s="1" customFormat="1" ht="18" x14ac:dyDescent="0.3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19" t="s">
        <v>31</v>
      </c>
      <c r="R3" s="60"/>
      <c r="S3" s="60"/>
      <c r="T3" s="60"/>
      <c r="U3" s="60"/>
      <c r="V3" s="60"/>
      <c r="W3" s="60"/>
    </row>
    <row r="4" spans="1:25" s="1" customFormat="1" ht="18" x14ac:dyDescent="0.3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19" t="s">
        <v>32</v>
      </c>
      <c r="R4" s="60"/>
      <c r="S4" s="60"/>
      <c r="T4" s="60"/>
      <c r="U4" s="60"/>
      <c r="V4" s="60"/>
      <c r="W4" s="60"/>
    </row>
    <row r="5" spans="1:25" s="1" customFormat="1" ht="18" x14ac:dyDescent="0.3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 spans="1:25" ht="20" x14ac:dyDescent="0.35">
      <c r="A6" s="86" t="s">
        <v>2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</row>
    <row r="7" spans="1:25" ht="20" x14ac:dyDescent="0.35">
      <c r="A7" s="86" t="s">
        <v>75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</row>
    <row r="8" spans="1:25" ht="24.75" customHeight="1" x14ac:dyDescent="0.35">
      <c r="A8" s="87" t="s">
        <v>3</v>
      </c>
      <c r="B8" s="87" t="s">
        <v>4</v>
      </c>
      <c r="C8" s="87" t="s">
        <v>0</v>
      </c>
      <c r="D8" s="87" t="s">
        <v>1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3" t="s">
        <v>37</v>
      </c>
      <c r="U8" s="83" t="s">
        <v>38</v>
      </c>
      <c r="V8" s="83" t="s">
        <v>39</v>
      </c>
      <c r="W8" s="83" t="s">
        <v>36</v>
      </c>
      <c r="X8" s="83" t="s">
        <v>35</v>
      </c>
      <c r="Y8" s="84" t="s">
        <v>34</v>
      </c>
    </row>
    <row r="9" spans="1:25" ht="33" customHeight="1" x14ac:dyDescent="0.35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3"/>
      <c r="U9" s="83"/>
      <c r="V9" s="83"/>
      <c r="W9" s="83"/>
      <c r="X9" s="83"/>
      <c r="Y9" s="84"/>
    </row>
    <row r="10" spans="1:25" ht="15" customHeight="1" x14ac:dyDescent="0.35">
      <c r="A10" s="92">
        <v>1</v>
      </c>
      <c r="B10" s="93" t="s">
        <v>71</v>
      </c>
      <c r="C10" s="94" t="s">
        <v>70</v>
      </c>
      <c r="D10" s="27">
        <v>1</v>
      </c>
      <c r="E10" s="27">
        <v>2</v>
      </c>
      <c r="F10" s="27">
        <v>3</v>
      </c>
      <c r="G10" s="27">
        <v>4</v>
      </c>
      <c r="H10" s="27">
        <v>5</v>
      </c>
      <c r="I10" s="27">
        <v>6</v>
      </c>
      <c r="J10" s="27">
        <v>7</v>
      </c>
      <c r="K10" s="27">
        <v>8</v>
      </c>
      <c r="L10" s="27">
        <v>9</v>
      </c>
      <c r="M10" s="27">
        <v>10</v>
      </c>
      <c r="N10" s="27">
        <v>11</v>
      </c>
      <c r="O10" s="27">
        <v>12</v>
      </c>
      <c r="P10" s="27">
        <v>13</v>
      </c>
      <c r="Q10" s="27">
        <v>14</v>
      </c>
      <c r="R10" s="27">
        <v>15</v>
      </c>
      <c r="S10" s="27">
        <v>16</v>
      </c>
      <c r="T10" s="95" t="s">
        <v>8</v>
      </c>
      <c r="U10" s="95" t="s">
        <v>8</v>
      </c>
      <c r="V10" s="89" t="s">
        <v>8</v>
      </c>
      <c r="W10" s="89" t="s">
        <v>8</v>
      </c>
      <c r="X10" s="89" t="s">
        <v>8</v>
      </c>
      <c r="Y10" s="82">
        <v>4770</v>
      </c>
    </row>
    <row r="11" spans="1:25" ht="15" customHeight="1" x14ac:dyDescent="0.35">
      <c r="A11" s="92"/>
      <c r="B11" s="93"/>
      <c r="C11" s="94"/>
      <c r="D11" s="28" t="s">
        <v>74</v>
      </c>
      <c r="E11" s="28" t="s">
        <v>74</v>
      </c>
      <c r="F11" s="28" t="s">
        <v>74</v>
      </c>
      <c r="G11" s="28" t="s">
        <v>13</v>
      </c>
      <c r="H11" s="28" t="s">
        <v>13</v>
      </c>
      <c r="I11" s="28" t="s">
        <v>74</v>
      </c>
      <c r="J11" s="28" t="s">
        <v>74</v>
      </c>
      <c r="K11" s="28" t="s">
        <v>74</v>
      </c>
      <c r="L11" s="28" t="s">
        <v>74</v>
      </c>
      <c r="M11" s="28" t="s">
        <v>74</v>
      </c>
      <c r="N11" s="28" t="s">
        <v>13</v>
      </c>
      <c r="O11" s="28" t="s">
        <v>13</v>
      </c>
      <c r="P11" s="28" t="s">
        <v>74</v>
      </c>
      <c r="Q11" s="28" t="s">
        <v>74</v>
      </c>
      <c r="R11" s="28" t="s">
        <v>74</v>
      </c>
      <c r="S11" s="28" t="s">
        <v>74</v>
      </c>
      <c r="T11" s="96"/>
      <c r="U11" s="96"/>
      <c r="V11" s="90"/>
      <c r="W11" s="90"/>
      <c r="X11" s="91"/>
      <c r="Y11" s="82"/>
    </row>
    <row r="12" spans="1:25" ht="15" customHeight="1" x14ac:dyDescent="0.35">
      <c r="A12" s="92"/>
      <c r="B12" s="93"/>
      <c r="C12" s="94"/>
      <c r="D12" s="29">
        <v>17</v>
      </c>
      <c r="E12" s="29">
        <v>18</v>
      </c>
      <c r="F12" s="29">
        <v>19</v>
      </c>
      <c r="G12" s="29">
        <v>20</v>
      </c>
      <c r="H12" s="29">
        <v>21</v>
      </c>
      <c r="I12" s="29">
        <v>22</v>
      </c>
      <c r="J12" s="29">
        <v>23</v>
      </c>
      <c r="K12" s="29">
        <v>24</v>
      </c>
      <c r="L12" s="29">
        <v>25</v>
      </c>
      <c r="M12" s="29">
        <v>26</v>
      </c>
      <c r="N12" s="29">
        <v>27</v>
      </c>
      <c r="O12" s="29">
        <v>28</v>
      </c>
      <c r="P12" s="29">
        <v>29</v>
      </c>
      <c r="Q12" s="30">
        <v>30</v>
      </c>
      <c r="R12" s="30">
        <v>31</v>
      </c>
      <c r="S12" s="30" t="s">
        <v>10</v>
      </c>
      <c r="T12" s="96"/>
      <c r="U12" s="96"/>
      <c r="V12" s="90"/>
      <c r="W12" s="90"/>
      <c r="X12" s="89" t="s">
        <v>8</v>
      </c>
      <c r="Y12" s="82"/>
    </row>
    <row r="13" spans="1:25" ht="15" customHeight="1" x14ac:dyDescent="0.35">
      <c r="A13" s="92"/>
      <c r="B13" s="93"/>
      <c r="C13" s="94"/>
      <c r="D13" s="28" t="s">
        <v>74</v>
      </c>
      <c r="E13" s="28" t="s">
        <v>13</v>
      </c>
      <c r="F13" s="28" t="s">
        <v>13</v>
      </c>
      <c r="G13" s="28" t="s">
        <v>13</v>
      </c>
      <c r="H13" s="28" t="s">
        <v>74</v>
      </c>
      <c r="I13" s="28" t="s">
        <v>74</v>
      </c>
      <c r="J13" s="28" t="s">
        <v>74</v>
      </c>
      <c r="K13" s="28" t="s">
        <v>74</v>
      </c>
      <c r="L13" s="28" t="s">
        <v>13</v>
      </c>
      <c r="M13" s="28" t="s">
        <v>13</v>
      </c>
      <c r="N13" s="28" t="s">
        <v>74</v>
      </c>
      <c r="O13" s="28" t="s">
        <v>74</v>
      </c>
      <c r="P13" s="28" t="s">
        <v>74</v>
      </c>
      <c r="Q13" s="28" t="s">
        <v>74</v>
      </c>
      <c r="R13" s="31" t="s">
        <v>10</v>
      </c>
      <c r="S13" s="31" t="s">
        <v>10</v>
      </c>
      <c r="T13" s="97"/>
      <c r="U13" s="97"/>
      <c r="V13" s="91"/>
      <c r="W13" s="91"/>
      <c r="X13" s="91"/>
      <c r="Y13" s="82"/>
    </row>
    <row r="14" spans="1:25" s="59" customFormat="1" ht="25.5" customHeight="1" x14ac:dyDescent="0.35">
      <c r="B14" s="58"/>
      <c r="C14" s="61"/>
      <c r="X14" s="65" t="e">
        <f>SUM(+X12)</f>
        <v>#VALUE!</v>
      </c>
      <c r="Y14" s="32">
        <f>SUM(Y10:Y13)</f>
        <v>4770</v>
      </c>
    </row>
    <row r="15" spans="1:25" ht="17.5" x14ac:dyDescent="0.35">
      <c r="A15" s="88" t="s">
        <v>12</v>
      </c>
      <c r="B15" s="88"/>
      <c r="C15" s="61">
        <v>43955</v>
      </c>
      <c r="K15" s="59" t="s">
        <v>72</v>
      </c>
    </row>
    <row r="17" spans="1:6" ht="14.5" x14ac:dyDescent="0.35">
      <c r="C17" s="40" t="s">
        <v>56</v>
      </c>
      <c r="D17" s="40"/>
      <c r="E17" s="41"/>
      <c r="F17" s="41"/>
    </row>
    <row r="18" spans="1:6" ht="14.5" x14ac:dyDescent="0.35">
      <c r="C18" s="40" t="s">
        <v>50</v>
      </c>
      <c r="D18" s="40"/>
      <c r="E18" s="41"/>
      <c r="F18" s="41"/>
    </row>
    <row r="19" spans="1:6" ht="14.5" x14ac:dyDescent="0.35">
      <c r="C19" s="40" t="s">
        <v>51</v>
      </c>
      <c r="D19" s="40"/>
      <c r="E19" s="41"/>
      <c r="F19" s="41"/>
    </row>
    <row r="20" spans="1:6" ht="14.5" x14ac:dyDescent="0.35">
      <c r="C20" s="40" t="s">
        <v>52</v>
      </c>
      <c r="D20" s="40"/>
      <c r="E20" s="41"/>
      <c r="F20" s="41"/>
    </row>
    <row r="21" spans="1:6" ht="14.5" x14ac:dyDescent="0.35">
      <c r="C21" s="40" t="s">
        <v>53</v>
      </c>
      <c r="D21" s="41"/>
      <c r="E21" s="41"/>
      <c r="F21" s="41"/>
    </row>
    <row r="22" spans="1:6" ht="14.5" x14ac:dyDescent="0.35">
      <c r="C22" s="40" t="s">
        <v>54</v>
      </c>
      <c r="D22" s="40"/>
      <c r="E22" s="41"/>
      <c r="F22" s="41"/>
    </row>
    <row r="23" spans="1:6" x14ac:dyDescent="0.25">
      <c r="A23" s="2" t="s">
        <v>59</v>
      </c>
      <c r="C23" s="40" t="s">
        <v>55</v>
      </c>
    </row>
  </sheetData>
  <mergeCells count="24">
    <mergeCell ref="A15:B15"/>
    <mergeCell ref="W10:W13"/>
    <mergeCell ref="X12:X13"/>
    <mergeCell ref="A10:A13"/>
    <mergeCell ref="B10:B13"/>
    <mergeCell ref="C10:C13"/>
    <mergeCell ref="T10:T13"/>
    <mergeCell ref="U10:U13"/>
    <mergeCell ref="V10:V13"/>
    <mergeCell ref="X10:X11"/>
    <mergeCell ref="Y10:Y13"/>
    <mergeCell ref="X8:X9"/>
    <mergeCell ref="Y8:Y9"/>
    <mergeCell ref="A1:C1"/>
    <mergeCell ref="A6:W6"/>
    <mergeCell ref="A7:W7"/>
    <mergeCell ref="A8:A9"/>
    <mergeCell ref="B8:B9"/>
    <mergeCell ref="C8:C9"/>
    <mergeCell ref="D8:S9"/>
    <mergeCell ref="T8:T9"/>
    <mergeCell ref="U8:U9"/>
    <mergeCell ref="V8:V9"/>
    <mergeCell ref="W8:W9"/>
  </mergeCells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Z20" sqref="Z20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7.54296875" style="2" customWidth="1"/>
    <col min="5" max="20" width="4.36328125" style="2" customWidth="1"/>
    <col min="21" max="25" width="5.453125" style="2" customWidth="1"/>
    <col min="26" max="16384" width="9.08984375" style="2"/>
  </cols>
  <sheetData>
    <row r="1" spans="1:26" s="1" customFormat="1" ht="18" x14ac:dyDescent="0.35">
      <c r="A1" s="54" t="s">
        <v>9</v>
      </c>
      <c r="B1" s="54"/>
      <c r="C1" s="54"/>
      <c r="D1" s="54"/>
      <c r="R1" s="19" t="s">
        <v>29</v>
      </c>
      <c r="S1" s="20"/>
      <c r="T1" s="20"/>
      <c r="U1" s="20"/>
      <c r="V1" s="20"/>
      <c r="W1" s="20"/>
      <c r="X1" s="20"/>
      <c r="Y1" s="20"/>
    </row>
    <row r="2" spans="1:26" s="1" customFormat="1" ht="18" x14ac:dyDescent="0.35">
      <c r="A2" s="55" t="s">
        <v>26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9" t="s">
        <v>30</v>
      </c>
      <c r="S2" s="20"/>
      <c r="T2" s="20"/>
      <c r="U2" s="20"/>
      <c r="V2" s="20"/>
      <c r="W2" s="20"/>
      <c r="X2" s="20"/>
      <c r="Y2" s="20"/>
    </row>
    <row r="3" spans="1:26" s="1" customFormat="1" ht="18" x14ac:dyDescent="0.35">
      <c r="A3" s="55" t="s">
        <v>33</v>
      </c>
      <c r="B3" s="55"/>
      <c r="C3" s="57">
        <v>2742203101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19" t="s">
        <v>31</v>
      </c>
      <c r="S3" s="20"/>
      <c r="T3" s="20"/>
      <c r="U3" s="20"/>
      <c r="V3" s="20"/>
      <c r="W3" s="20"/>
      <c r="X3" s="20"/>
      <c r="Y3" s="20"/>
    </row>
    <row r="4" spans="1:26" s="1" customFormat="1" ht="18" x14ac:dyDescent="0.3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19" t="s">
        <v>32</v>
      </c>
      <c r="S4" s="20"/>
      <c r="T4" s="20"/>
      <c r="U4" s="20"/>
      <c r="V4" s="20"/>
      <c r="W4" s="20"/>
      <c r="X4" s="20"/>
      <c r="Y4" s="20"/>
    </row>
    <row r="5" spans="1:26" s="1" customFormat="1" ht="18" x14ac:dyDescent="0.3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6" ht="20" x14ac:dyDescent="0.35">
      <c r="A6" s="86" t="s">
        <v>2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</row>
    <row r="7" spans="1:26" ht="20" x14ac:dyDescent="0.35">
      <c r="A7" s="86" t="str">
        <f>Мельницький!A7</f>
        <v>обліку робочого часу працівників за Квітень 2021р.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</row>
    <row r="8" spans="1:26" ht="20" x14ac:dyDescent="0.3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 spans="1:26" ht="24.75" customHeight="1" x14ac:dyDescent="0.35">
      <c r="A9" s="87" t="s">
        <v>3</v>
      </c>
      <c r="B9" s="98" t="s">
        <v>11</v>
      </c>
      <c r="C9" s="87" t="s">
        <v>4</v>
      </c>
      <c r="D9" s="87" t="s">
        <v>0</v>
      </c>
      <c r="E9" s="87" t="s">
        <v>1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3" t="s">
        <v>37</v>
      </c>
      <c r="V9" s="83" t="s">
        <v>38</v>
      </c>
      <c r="W9" s="83" t="s">
        <v>39</v>
      </c>
      <c r="X9" s="83" t="s">
        <v>36</v>
      </c>
      <c r="Y9" s="83" t="s">
        <v>35</v>
      </c>
      <c r="Z9" s="84" t="s">
        <v>34</v>
      </c>
    </row>
    <row r="10" spans="1:26" ht="33" customHeight="1" x14ac:dyDescent="0.35">
      <c r="A10" s="87"/>
      <c r="B10" s="98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3"/>
      <c r="V10" s="83"/>
      <c r="W10" s="83"/>
      <c r="X10" s="83"/>
      <c r="Y10" s="83"/>
      <c r="Z10" s="84"/>
    </row>
    <row r="11" spans="1:26" s="3" customFormat="1" ht="15" customHeight="1" x14ac:dyDescent="0.35">
      <c r="A11" s="92">
        <v>1</v>
      </c>
      <c r="B11" s="92">
        <v>1</v>
      </c>
      <c r="C11" s="93" t="s">
        <v>64</v>
      </c>
      <c r="D11" s="94" t="s">
        <v>58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5" t="s">
        <v>8</v>
      </c>
      <c r="V11" s="95" t="s">
        <v>8</v>
      </c>
      <c r="W11" s="89" t="s">
        <v>8</v>
      </c>
      <c r="X11" s="99"/>
      <c r="Y11" s="89" t="s">
        <v>8</v>
      </c>
      <c r="Z11" s="102">
        <v>4770</v>
      </c>
    </row>
    <row r="12" spans="1:26" s="3" customFormat="1" ht="15" customHeight="1" x14ac:dyDescent="0.35">
      <c r="A12" s="92"/>
      <c r="B12" s="92"/>
      <c r="C12" s="93"/>
      <c r="D12" s="94"/>
      <c r="E12" s="28" t="s">
        <v>74</v>
      </c>
      <c r="F12" s="28" t="s">
        <v>74</v>
      </c>
      <c r="G12" s="28" t="s">
        <v>74</v>
      </c>
      <c r="H12" s="28" t="s">
        <v>13</v>
      </c>
      <c r="I12" s="28" t="s">
        <v>13</v>
      </c>
      <c r="J12" s="28" t="s">
        <v>74</v>
      </c>
      <c r="K12" s="28" t="s">
        <v>74</v>
      </c>
      <c r="L12" s="28" t="s">
        <v>74</v>
      </c>
      <c r="M12" s="28" t="s">
        <v>74</v>
      </c>
      <c r="N12" s="28" t="s">
        <v>74</v>
      </c>
      <c r="O12" s="28" t="s">
        <v>13</v>
      </c>
      <c r="P12" s="28" t="s">
        <v>13</v>
      </c>
      <c r="Q12" s="28" t="s">
        <v>74</v>
      </c>
      <c r="R12" s="28" t="s">
        <v>74</v>
      </c>
      <c r="S12" s="28" t="s">
        <v>74</v>
      </c>
      <c r="T12" s="28" t="s">
        <v>74</v>
      </c>
      <c r="U12" s="96"/>
      <c r="V12" s="96"/>
      <c r="W12" s="90"/>
      <c r="X12" s="100"/>
      <c r="Y12" s="91"/>
      <c r="Z12" s="102"/>
    </row>
    <row r="13" spans="1:26" s="3" customFormat="1" ht="15" customHeight="1" x14ac:dyDescent="0.35">
      <c r="A13" s="92"/>
      <c r="B13" s="92"/>
      <c r="C13" s="93"/>
      <c r="D13" s="94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6"/>
      <c r="V13" s="96"/>
      <c r="W13" s="90"/>
      <c r="X13" s="100"/>
      <c r="Y13" s="89" t="s">
        <v>8</v>
      </c>
      <c r="Z13" s="102"/>
    </row>
    <row r="14" spans="1:26" s="3" customFormat="1" ht="15" customHeight="1" x14ac:dyDescent="0.35">
      <c r="A14" s="92"/>
      <c r="B14" s="92"/>
      <c r="C14" s="93"/>
      <c r="D14" s="94"/>
      <c r="E14" s="28" t="s">
        <v>74</v>
      </c>
      <c r="F14" s="28" t="s">
        <v>13</v>
      </c>
      <c r="G14" s="28" t="s">
        <v>13</v>
      </c>
      <c r="H14" s="28" t="s">
        <v>13</v>
      </c>
      <c r="I14" s="28" t="s">
        <v>74</v>
      </c>
      <c r="J14" s="28" t="s">
        <v>74</v>
      </c>
      <c r="K14" s="28" t="s">
        <v>74</v>
      </c>
      <c r="L14" s="28" t="s">
        <v>74</v>
      </c>
      <c r="M14" s="28" t="s">
        <v>13</v>
      </c>
      <c r="N14" s="28" t="s">
        <v>13</v>
      </c>
      <c r="O14" s="28" t="s">
        <v>74</v>
      </c>
      <c r="P14" s="28" t="s">
        <v>74</v>
      </c>
      <c r="Q14" s="28" t="s">
        <v>74</v>
      </c>
      <c r="R14" s="28" t="s">
        <v>74</v>
      </c>
      <c r="S14" s="31" t="s">
        <v>10</v>
      </c>
      <c r="T14" s="31" t="s">
        <v>10</v>
      </c>
      <c r="U14" s="97"/>
      <c r="V14" s="97"/>
      <c r="W14" s="91"/>
      <c r="X14" s="101"/>
      <c r="Y14" s="91"/>
      <c r="Z14" s="102"/>
    </row>
    <row r="15" spans="1:26" s="54" customFormat="1" ht="25.5" customHeight="1" x14ac:dyDescent="0.35">
      <c r="B15" s="88" t="s">
        <v>12</v>
      </c>
      <c r="C15" s="88"/>
      <c r="D15" s="56" t="str">
        <f>Мельницький!C39</f>
        <v xml:space="preserve">   НА- відпустку без збереження заробітної плати </v>
      </c>
      <c r="L15" s="54" t="s">
        <v>68</v>
      </c>
    </row>
    <row r="17" spans="4:7" ht="14.5" x14ac:dyDescent="0.35">
      <c r="D17" s="40" t="s">
        <v>56</v>
      </c>
      <c r="E17" s="40"/>
      <c r="F17" s="41"/>
      <c r="G17" s="41"/>
    </row>
    <row r="18" spans="4:7" ht="14.5" x14ac:dyDescent="0.35">
      <c r="D18" s="40" t="s">
        <v>50</v>
      </c>
      <c r="E18" s="40"/>
      <c r="F18" s="41"/>
      <c r="G18" s="41"/>
    </row>
    <row r="19" spans="4:7" ht="14.5" x14ac:dyDescent="0.35">
      <c r="D19" s="40" t="s">
        <v>51</v>
      </c>
      <c r="E19" s="40"/>
      <c r="F19" s="41"/>
      <c r="G19" s="41"/>
    </row>
    <row r="20" spans="4:7" ht="14.5" x14ac:dyDescent="0.35">
      <c r="D20" s="40" t="s">
        <v>52</v>
      </c>
      <c r="E20" s="40"/>
      <c r="F20" s="41"/>
      <c r="G20" s="41"/>
    </row>
    <row r="21" spans="4:7" ht="14.5" x14ac:dyDescent="0.35">
      <c r="D21" s="40" t="s">
        <v>53</v>
      </c>
      <c r="E21" s="41"/>
      <c r="F21" s="41"/>
      <c r="G21" s="41"/>
    </row>
    <row r="22" spans="4:7" ht="14.5" x14ac:dyDescent="0.35">
      <c r="D22" s="40" t="s">
        <v>54</v>
      </c>
      <c r="E22" s="40"/>
      <c r="F22" s="41"/>
      <c r="G22" s="41"/>
    </row>
    <row r="23" spans="4:7" x14ac:dyDescent="0.25">
      <c r="D23" s="40" t="s">
        <v>55</v>
      </c>
    </row>
  </sheetData>
  <mergeCells count="25"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E12" sqref="E12:T14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7.54296875" style="2" customWidth="1"/>
    <col min="5" max="20" width="4.36328125" style="2" customWidth="1"/>
    <col min="21" max="25" width="5.453125" style="2" customWidth="1"/>
    <col min="26" max="16384" width="9.08984375" style="2"/>
  </cols>
  <sheetData>
    <row r="1" spans="1:26" s="1" customFormat="1" ht="18" x14ac:dyDescent="0.35">
      <c r="A1" s="45" t="s">
        <v>9</v>
      </c>
      <c r="B1" s="45"/>
      <c r="C1" s="45"/>
      <c r="D1" s="45"/>
      <c r="R1" s="19" t="s">
        <v>29</v>
      </c>
      <c r="S1" s="20"/>
      <c r="T1" s="20"/>
      <c r="U1" s="20"/>
      <c r="V1" s="20"/>
      <c r="W1" s="20"/>
      <c r="X1" s="20"/>
      <c r="Y1" s="20"/>
    </row>
    <row r="2" spans="1:26" s="1" customFormat="1" ht="18" x14ac:dyDescent="0.35">
      <c r="A2" s="46" t="s">
        <v>67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19" t="s">
        <v>30</v>
      </c>
      <c r="S2" s="20"/>
      <c r="T2" s="20"/>
      <c r="U2" s="20"/>
      <c r="V2" s="20"/>
      <c r="W2" s="20"/>
      <c r="X2" s="20"/>
      <c r="Y2" s="20"/>
    </row>
    <row r="3" spans="1:26" s="1" customFormat="1" ht="18" x14ac:dyDescent="0.35">
      <c r="A3" s="46" t="s">
        <v>33</v>
      </c>
      <c r="B3" s="46"/>
      <c r="C3" s="48">
        <v>3284801354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19" t="s">
        <v>31</v>
      </c>
      <c r="S3" s="20"/>
      <c r="T3" s="20"/>
      <c r="U3" s="20"/>
      <c r="V3" s="20"/>
      <c r="W3" s="20"/>
      <c r="X3" s="20"/>
      <c r="Y3" s="20"/>
    </row>
    <row r="4" spans="1:26" s="1" customFormat="1" ht="18" x14ac:dyDescent="0.3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19" t="s">
        <v>32</v>
      </c>
      <c r="S4" s="20"/>
      <c r="T4" s="20"/>
      <c r="U4" s="20"/>
      <c r="V4" s="20"/>
      <c r="W4" s="20"/>
      <c r="X4" s="20"/>
      <c r="Y4" s="20"/>
    </row>
    <row r="5" spans="1:26" s="1" customFormat="1" ht="18" x14ac:dyDescent="0.3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spans="1:26" ht="20" x14ac:dyDescent="0.35">
      <c r="A6" s="86" t="s">
        <v>2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</row>
    <row r="7" spans="1:26" ht="20" x14ac:dyDescent="0.35">
      <c r="A7" s="86" t="str">
        <f>Мельницький!A7</f>
        <v>обліку робочого часу працівників за Квітень 2021р.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</row>
    <row r="8" spans="1:26" ht="20" x14ac:dyDescent="0.3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6" ht="24.75" customHeight="1" x14ac:dyDescent="0.35">
      <c r="A9" s="87" t="s">
        <v>3</v>
      </c>
      <c r="B9" s="98" t="s">
        <v>11</v>
      </c>
      <c r="C9" s="87" t="s">
        <v>4</v>
      </c>
      <c r="D9" s="87" t="s">
        <v>0</v>
      </c>
      <c r="E9" s="87" t="s">
        <v>1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3" t="s">
        <v>37</v>
      </c>
      <c r="V9" s="83" t="s">
        <v>38</v>
      </c>
      <c r="W9" s="83" t="s">
        <v>39</v>
      </c>
      <c r="X9" s="83" t="s">
        <v>36</v>
      </c>
      <c r="Y9" s="83" t="s">
        <v>35</v>
      </c>
      <c r="Z9" s="84" t="s">
        <v>34</v>
      </c>
    </row>
    <row r="10" spans="1:26" ht="33" customHeight="1" x14ac:dyDescent="0.35">
      <c r="A10" s="87"/>
      <c r="B10" s="98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3"/>
      <c r="V10" s="83"/>
      <c r="W10" s="83"/>
      <c r="X10" s="83"/>
      <c r="Y10" s="83"/>
      <c r="Z10" s="84"/>
    </row>
    <row r="11" spans="1:26" s="3" customFormat="1" ht="15" customHeight="1" x14ac:dyDescent="0.35">
      <c r="A11" s="92">
        <v>1</v>
      </c>
      <c r="B11" s="92">
        <v>1</v>
      </c>
      <c r="C11" s="93" t="s">
        <v>66</v>
      </c>
      <c r="D11" s="94" t="s">
        <v>15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5" t="s">
        <v>8</v>
      </c>
      <c r="V11" s="95" t="s">
        <v>8</v>
      </c>
      <c r="W11" s="89" t="s">
        <v>8</v>
      </c>
      <c r="X11" s="99"/>
      <c r="Y11" s="89" t="s">
        <v>8</v>
      </c>
      <c r="Z11" s="102">
        <v>4770</v>
      </c>
    </row>
    <row r="12" spans="1:26" s="3" customFormat="1" ht="15" customHeight="1" x14ac:dyDescent="0.35">
      <c r="A12" s="92"/>
      <c r="B12" s="92"/>
      <c r="C12" s="93"/>
      <c r="D12" s="94"/>
      <c r="E12" s="28" t="s">
        <v>74</v>
      </c>
      <c r="F12" s="28" t="s">
        <v>74</v>
      </c>
      <c r="G12" s="28" t="s">
        <v>74</v>
      </c>
      <c r="H12" s="28" t="s">
        <v>13</v>
      </c>
      <c r="I12" s="28" t="s">
        <v>13</v>
      </c>
      <c r="J12" s="28" t="s">
        <v>74</v>
      </c>
      <c r="K12" s="28" t="s">
        <v>74</v>
      </c>
      <c r="L12" s="28" t="s">
        <v>74</v>
      </c>
      <c r="M12" s="28" t="s">
        <v>74</v>
      </c>
      <c r="N12" s="28" t="s">
        <v>74</v>
      </c>
      <c r="O12" s="28" t="s">
        <v>13</v>
      </c>
      <c r="P12" s="28" t="s">
        <v>13</v>
      </c>
      <c r="Q12" s="28" t="s">
        <v>74</v>
      </c>
      <c r="R12" s="28" t="s">
        <v>74</v>
      </c>
      <c r="S12" s="28" t="s">
        <v>74</v>
      </c>
      <c r="T12" s="28" t="s">
        <v>74</v>
      </c>
      <c r="U12" s="96"/>
      <c r="V12" s="96"/>
      <c r="W12" s="90"/>
      <c r="X12" s="100"/>
      <c r="Y12" s="91"/>
      <c r="Z12" s="102"/>
    </row>
    <row r="13" spans="1:26" s="3" customFormat="1" ht="15" customHeight="1" x14ac:dyDescent="0.35">
      <c r="A13" s="92"/>
      <c r="B13" s="92"/>
      <c r="C13" s="93"/>
      <c r="D13" s="94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6"/>
      <c r="V13" s="96"/>
      <c r="W13" s="90"/>
      <c r="X13" s="100"/>
      <c r="Y13" s="89" t="s">
        <v>8</v>
      </c>
      <c r="Z13" s="102"/>
    </row>
    <row r="14" spans="1:26" s="3" customFormat="1" ht="15" customHeight="1" x14ac:dyDescent="0.35">
      <c r="A14" s="92"/>
      <c r="B14" s="92"/>
      <c r="C14" s="93"/>
      <c r="D14" s="94"/>
      <c r="E14" s="28" t="s">
        <v>74</v>
      </c>
      <c r="F14" s="28" t="s">
        <v>13</v>
      </c>
      <c r="G14" s="28" t="s">
        <v>13</v>
      </c>
      <c r="H14" s="28" t="s">
        <v>13</v>
      </c>
      <c r="I14" s="28" t="s">
        <v>74</v>
      </c>
      <c r="J14" s="28" t="s">
        <v>74</v>
      </c>
      <c r="K14" s="28" t="s">
        <v>74</v>
      </c>
      <c r="L14" s="28" t="s">
        <v>74</v>
      </c>
      <c r="M14" s="28" t="s">
        <v>13</v>
      </c>
      <c r="N14" s="28" t="s">
        <v>13</v>
      </c>
      <c r="O14" s="28" t="s">
        <v>74</v>
      </c>
      <c r="P14" s="28" t="s">
        <v>74</v>
      </c>
      <c r="Q14" s="28" t="s">
        <v>74</v>
      </c>
      <c r="R14" s="28" t="s">
        <v>74</v>
      </c>
      <c r="S14" s="31" t="s">
        <v>10</v>
      </c>
      <c r="T14" s="31" t="s">
        <v>10</v>
      </c>
      <c r="U14" s="97"/>
      <c r="V14" s="97"/>
      <c r="W14" s="91"/>
      <c r="X14" s="101"/>
      <c r="Y14" s="91"/>
      <c r="Z14" s="102"/>
    </row>
    <row r="15" spans="1:26" s="45" customFormat="1" ht="25.5" customHeight="1" x14ac:dyDescent="0.35">
      <c r="B15" s="88" t="s">
        <v>12</v>
      </c>
      <c r="C15" s="88"/>
      <c r="D15" s="44" t="str">
        <f>Мельницький!C39</f>
        <v xml:space="preserve">   НА- відпустку без збереження заробітної плати </v>
      </c>
      <c r="L15" s="45" t="s">
        <v>65</v>
      </c>
    </row>
    <row r="17" spans="4:7" ht="14.5" x14ac:dyDescent="0.35">
      <c r="D17" s="40" t="s">
        <v>56</v>
      </c>
      <c r="E17" s="40"/>
      <c r="F17" s="41"/>
      <c r="G17" s="41"/>
    </row>
    <row r="18" spans="4:7" ht="14.5" x14ac:dyDescent="0.35">
      <c r="D18" s="40" t="s">
        <v>50</v>
      </c>
      <c r="E18" s="40"/>
      <c r="F18" s="41"/>
      <c r="G18" s="41"/>
    </row>
    <row r="19" spans="4:7" ht="14.5" x14ac:dyDescent="0.35">
      <c r="D19" s="40" t="s">
        <v>51</v>
      </c>
      <c r="E19" s="40"/>
      <c r="F19" s="41"/>
      <c r="G19" s="41"/>
    </row>
    <row r="20" spans="4:7" ht="14.5" x14ac:dyDescent="0.35">
      <c r="D20" s="40" t="s">
        <v>52</v>
      </c>
      <c r="E20" s="40"/>
      <c r="F20" s="41"/>
      <c r="G20" s="41"/>
    </row>
    <row r="21" spans="4:7" ht="14.5" x14ac:dyDescent="0.35">
      <c r="D21" s="40" t="s">
        <v>53</v>
      </c>
      <c r="E21" s="41"/>
      <c r="F21" s="41"/>
      <c r="G21" s="41"/>
    </row>
    <row r="22" spans="4:7" ht="14.5" x14ac:dyDescent="0.35">
      <c r="D22" s="40" t="s">
        <v>54</v>
      </c>
      <c r="E22" s="40"/>
      <c r="F22" s="41"/>
      <c r="G22" s="41"/>
    </row>
    <row r="23" spans="4:7" x14ac:dyDescent="0.25">
      <c r="D23" s="40" t="s">
        <v>55</v>
      </c>
    </row>
  </sheetData>
  <mergeCells count="25"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opLeftCell="A4" workbookViewId="0">
      <selection activeCell="A8" sqref="A8:X8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0.90625" style="2" customWidth="1"/>
    <col min="5" max="20" width="4.36328125" style="2" customWidth="1"/>
    <col min="21" max="24" width="5.453125" style="2" customWidth="1"/>
    <col min="25" max="26" width="9.08984375" style="2"/>
    <col min="27" max="27" width="6.08984375" style="2" customWidth="1"/>
    <col min="28" max="16384" width="9.08984375" style="2"/>
  </cols>
  <sheetData>
    <row r="1" spans="1:28" s="1" customFormat="1" ht="18" x14ac:dyDescent="0.35">
      <c r="A1" s="85" t="s">
        <v>9</v>
      </c>
      <c r="B1" s="85"/>
      <c r="C1" s="85"/>
      <c r="D1" s="85"/>
      <c r="P1" s="104"/>
      <c r="Q1" s="104"/>
      <c r="R1" s="104"/>
      <c r="S1" s="104"/>
      <c r="T1" s="104"/>
      <c r="U1" s="104"/>
      <c r="V1" s="104"/>
      <c r="W1" s="104"/>
      <c r="X1" s="104"/>
    </row>
    <row r="2" spans="1:28" s="1" customFormat="1" ht="18" x14ac:dyDescent="0.35">
      <c r="A2" s="105" t="s">
        <v>44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</row>
    <row r="3" spans="1:28" s="1" customFormat="1" ht="18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19" t="s">
        <v>29</v>
      </c>
      <c r="Q3" s="20"/>
      <c r="W3" s="2"/>
      <c r="X3" s="2"/>
    </row>
    <row r="4" spans="1:28" s="1" customFormat="1" ht="18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19" t="s">
        <v>30</v>
      </c>
      <c r="Q4" s="20"/>
      <c r="R4" s="24"/>
      <c r="S4" s="24"/>
      <c r="T4" s="24"/>
      <c r="U4" s="24"/>
      <c r="V4" s="24"/>
      <c r="W4" s="2"/>
      <c r="X4" s="2"/>
    </row>
    <row r="5" spans="1:28" s="1" customFormat="1" ht="18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19" t="s">
        <v>31</v>
      </c>
      <c r="Q5" s="20"/>
      <c r="R5" s="24"/>
      <c r="S5" s="24"/>
      <c r="T5" s="24"/>
      <c r="U5" s="24"/>
      <c r="V5" s="24"/>
      <c r="W5" s="2"/>
      <c r="X5" s="2"/>
    </row>
    <row r="6" spans="1:28" s="1" customFormat="1" ht="18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9" t="s">
        <v>32</v>
      </c>
      <c r="Q6" s="20"/>
      <c r="R6" s="24"/>
      <c r="S6" s="24"/>
      <c r="T6" s="24"/>
      <c r="U6" s="24"/>
      <c r="V6" s="24"/>
      <c r="W6" s="2"/>
      <c r="X6" s="2"/>
    </row>
    <row r="7" spans="1:28" ht="20" x14ac:dyDescent="0.35">
      <c r="A7" s="86" t="s">
        <v>2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</row>
    <row r="8" spans="1:28" ht="20" x14ac:dyDescent="0.35">
      <c r="A8" s="106" t="str">
        <f>Мельницький!A7</f>
        <v>обліку робочого часу працівників за Квітень 2021р.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</row>
    <row r="9" spans="1:28" ht="24.75" customHeight="1" x14ac:dyDescent="0.35">
      <c r="A9" s="87" t="s">
        <v>3</v>
      </c>
      <c r="B9" s="98"/>
      <c r="C9" s="87" t="s">
        <v>4</v>
      </c>
      <c r="D9" s="87" t="s">
        <v>0</v>
      </c>
      <c r="E9" s="107" t="s">
        <v>1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9"/>
      <c r="U9" s="83" t="s">
        <v>37</v>
      </c>
      <c r="V9" s="83" t="s">
        <v>38</v>
      </c>
      <c r="W9" s="83" t="s">
        <v>39</v>
      </c>
      <c r="X9" s="83" t="s">
        <v>36</v>
      </c>
      <c r="Y9" s="83" t="s">
        <v>35</v>
      </c>
      <c r="Z9" s="84" t="s">
        <v>34</v>
      </c>
    </row>
    <row r="10" spans="1:28" ht="33" customHeight="1" x14ac:dyDescent="0.35">
      <c r="A10" s="87"/>
      <c r="B10" s="98"/>
      <c r="C10" s="87"/>
      <c r="D10" s="87"/>
      <c r="E10" s="110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2"/>
      <c r="U10" s="83"/>
      <c r="V10" s="83"/>
      <c r="W10" s="83"/>
      <c r="X10" s="83"/>
      <c r="Y10" s="83"/>
      <c r="Z10" s="84"/>
    </row>
    <row r="11" spans="1:28" ht="15" customHeight="1" x14ac:dyDescent="0.35">
      <c r="A11" s="92">
        <v>1</v>
      </c>
      <c r="B11" s="92"/>
      <c r="C11" s="93" t="s">
        <v>45</v>
      </c>
      <c r="D11" s="94" t="s">
        <v>43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5" t="s">
        <v>8</v>
      </c>
      <c r="V11" s="95" t="s">
        <v>8</v>
      </c>
      <c r="W11" s="89" t="s">
        <v>8</v>
      </c>
      <c r="X11" s="37"/>
      <c r="Y11" s="89" t="s">
        <v>8</v>
      </c>
      <c r="Z11" s="82">
        <v>5040</v>
      </c>
      <c r="AA11" s="2">
        <f>SUM(E12:T12)</f>
        <v>0</v>
      </c>
    </row>
    <row r="12" spans="1:28" ht="15" customHeight="1" x14ac:dyDescent="0.35">
      <c r="A12" s="92"/>
      <c r="B12" s="92"/>
      <c r="C12" s="93"/>
      <c r="D12" s="94"/>
      <c r="E12" s="28" t="s">
        <v>74</v>
      </c>
      <c r="F12" s="28" t="s">
        <v>74</v>
      </c>
      <c r="G12" s="28" t="s">
        <v>74</v>
      </c>
      <c r="H12" s="28" t="s">
        <v>74</v>
      </c>
      <c r="I12" s="28" t="s">
        <v>74</v>
      </c>
      <c r="J12" s="28" t="s">
        <v>74</v>
      </c>
      <c r="K12" s="28" t="s">
        <v>74</v>
      </c>
      <c r="L12" s="28" t="s">
        <v>74</v>
      </c>
      <c r="M12" s="28" t="s">
        <v>74</v>
      </c>
      <c r="N12" s="28" t="s">
        <v>74</v>
      </c>
      <c r="O12" s="28" t="s">
        <v>74</v>
      </c>
      <c r="P12" s="28" t="s">
        <v>74</v>
      </c>
      <c r="Q12" s="28" t="s">
        <v>74</v>
      </c>
      <c r="R12" s="28" t="s">
        <v>74</v>
      </c>
      <c r="S12" s="28" t="s">
        <v>74</v>
      </c>
      <c r="T12" s="28" t="s">
        <v>74</v>
      </c>
      <c r="U12" s="96"/>
      <c r="V12" s="96"/>
      <c r="W12" s="90"/>
      <c r="X12" s="39"/>
      <c r="Y12" s="91"/>
      <c r="Z12" s="82"/>
    </row>
    <row r="13" spans="1:28" ht="15" customHeight="1" x14ac:dyDescent="0.35">
      <c r="A13" s="92"/>
      <c r="B13" s="92"/>
      <c r="C13" s="93"/>
      <c r="D13" s="94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6"/>
      <c r="V13" s="96"/>
      <c r="W13" s="90"/>
      <c r="X13" s="39"/>
      <c r="Y13" s="89" t="s">
        <v>8</v>
      </c>
      <c r="Z13" s="82"/>
      <c r="AB13" s="2">
        <f>AA11+AA14</f>
        <v>0</v>
      </c>
    </row>
    <row r="14" spans="1:28" ht="15" customHeight="1" x14ac:dyDescent="0.35">
      <c r="A14" s="92"/>
      <c r="B14" s="92"/>
      <c r="C14" s="93"/>
      <c r="D14" s="94"/>
      <c r="E14" s="28" t="s">
        <v>74</v>
      </c>
      <c r="F14" s="28" t="s">
        <v>74</v>
      </c>
      <c r="G14" s="28" t="s">
        <v>74</v>
      </c>
      <c r="H14" s="28" t="s">
        <v>74</v>
      </c>
      <c r="I14" s="28" t="s">
        <v>74</v>
      </c>
      <c r="J14" s="28" t="s">
        <v>74</v>
      </c>
      <c r="K14" s="28" t="s">
        <v>74</v>
      </c>
      <c r="L14" s="28" t="s">
        <v>74</v>
      </c>
      <c r="M14" s="28" t="s">
        <v>74</v>
      </c>
      <c r="N14" s="28" t="s">
        <v>74</v>
      </c>
      <c r="O14" s="28" t="s">
        <v>74</v>
      </c>
      <c r="P14" s="28" t="s">
        <v>74</v>
      </c>
      <c r="Q14" s="28" t="s">
        <v>74</v>
      </c>
      <c r="R14" s="28" t="s">
        <v>74</v>
      </c>
      <c r="S14" s="31" t="s">
        <v>10</v>
      </c>
      <c r="T14" s="31" t="s">
        <v>10</v>
      </c>
      <c r="U14" s="97"/>
      <c r="V14" s="97"/>
      <c r="W14" s="91"/>
      <c r="X14" s="38"/>
      <c r="Y14" s="91"/>
      <c r="Z14" s="82"/>
      <c r="AA14" s="2">
        <f>SUM(E14:T14)</f>
        <v>0</v>
      </c>
    </row>
    <row r="15" spans="1:28" ht="15" customHeight="1" x14ac:dyDescent="0.3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8" ht="15" customHeight="1" x14ac:dyDescent="0.35">
      <c r="A16" s="6"/>
      <c r="B16" s="6"/>
      <c r="C16" s="7"/>
      <c r="D16" s="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3"/>
      <c r="V16" s="13"/>
      <c r="W16" s="9"/>
      <c r="X16" s="9"/>
    </row>
    <row r="17" spans="1:24" ht="25.5" customHeight="1" x14ac:dyDescent="0.35">
      <c r="A17" s="6"/>
      <c r="B17" s="6"/>
      <c r="C17" s="7"/>
      <c r="D17" s="8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  <c r="U17" s="13"/>
      <c r="V17" s="13"/>
      <c r="W17" s="9"/>
      <c r="X17" s="9"/>
    </row>
    <row r="18" spans="1:24" s="34" customFormat="1" ht="17.5" x14ac:dyDescent="0.35">
      <c r="B18" s="88" t="s">
        <v>12</v>
      </c>
      <c r="C18" s="88"/>
      <c r="D18" s="103" t="str">
        <f>Мельницький!C39</f>
        <v xml:space="preserve">   НА- відпустку без збереження заробітної плати </v>
      </c>
      <c r="E18" s="103"/>
      <c r="F18" s="103"/>
      <c r="G18" s="103"/>
      <c r="H18" s="103"/>
      <c r="L18" s="34" t="s">
        <v>46</v>
      </c>
    </row>
  </sheetData>
  <mergeCells count="28">
    <mergeCell ref="A11:A14"/>
    <mergeCell ref="B11:B14"/>
    <mergeCell ref="C11:C14"/>
    <mergeCell ref="D11:D14"/>
    <mergeCell ref="U11:U14"/>
    <mergeCell ref="A1:D1"/>
    <mergeCell ref="P1:X1"/>
    <mergeCell ref="A2:X2"/>
    <mergeCell ref="X9:X10"/>
    <mergeCell ref="Y9:Y10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Z9:Z10"/>
    <mergeCell ref="Y11:Y12"/>
    <mergeCell ref="Z11:Z14"/>
    <mergeCell ref="Y13:Y14"/>
    <mergeCell ref="B18:C18"/>
    <mergeCell ref="D18:H18"/>
    <mergeCell ref="V11:V14"/>
    <mergeCell ref="W11:W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B47"/>
  <sheetViews>
    <sheetView zoomScale="80" zoomScaleNormal="80" workbookViewId="0">
      <selection activeCell="Z10" sqref="Z10:Z13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5.6328125" style="2" bestFit="1" customWidth="1"/>
    <col min="9" max="13" width="4.36328125" style="2" customWidth="1"/>
    <col min="14" max="14" width="5" style="2" customWidth="1"/>
    <col min="15" max="15" width="4.54296875" style="2" bestFit="1" customWidth="1"/>
    <col min="16" max="19" width="4.36328125" style="2" customWidth="1"/>
    <col min="20" max="23" width="5.453125" style="2" customWidth="1"/>
    <col min="24" max="24" width="7.54296875" style="2" customWidth="1"/>
    <col min="25" max="25" width="12.6328125" style="2" bestFit="1" customWidth="1"/>
    <col min="26" max="16384" width="9.08984375" style="2"/>
  </cols>
  <sheetData>
    <row r="1" spans="1:28" s="1" customFormat="1" ht="18" x14ac:dyDescent="0.35">
      <c r="A1" s="85" t="s">
        <v>9</v>
      </c>
      <c r="B1" s="85"/>
      <c r="C1" s="85"/>
      <c r="Q1" s="19" t="s">
        <v>29</v>
      </c>
    </row>
    <row r="2" spans="1:28" s="1" customFormat="1" ht="18" x14ac:dyDescent="0.35">
      <c r="A2" s="23" t="s">
        <v>16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9" t="s">
        <v>30</v>
      </c>
      <c r="R2" s="23"/>
      <c r="S2" s="23"/>
      <c r="T2" s="23"/>
      <c r="U2" s="23"/>
      <c r="V2" s="23"/>
      <c r="W2" s="23"/>
    </row>
    <row r="3" spans="1:28" s="1" customFormat="1" ht="18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19" t="s">
        <v>31</v>
      </c>
      <c r="R3" s="23"/>
      <c r="S3" s="23"/>
      <c r="T3" s="23"/>
      <c r="U3" s="23"/>
      <c r="V3" s="23"/>
      <c r="W3" s="23"/>
    </row>
    <row r="4" spans="1:28" s="1" customFormat="1" ht="18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19" t="s">
        <v>32</v>
      </c>
      <c r="R4" s="23"/>
      <c r="S4" s="23"/>
      <c r="T4" s="23"/>
      <c r="U4" s="23"/>
      <c r="V4" s="23"/>
      <c r="W4" s="23"/>
    </row>
    <row r="5" spans="1:28" s="1" customFormat="1" ht="18" x14ac:dyDescent="0.3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8" ht="20" x14ac:dyDescent="0.35">
      <c r="A6" s="86" t="s">
        <v>2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</row>
    <row r="7" spans="1:28" ht="20" x14ac:dyDescent="0.35">
      <c r="A7" s="86" t="s">
        <v>76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</row>
    <row r="8" spans="1:28" ht="24.75" customHeight="1" x14ac:dyDescent="0.35">
      <c r="A8" s="87" t="s">
        <v>3</v>
      </c>
      <c r="B8" s="87" t="s">
        <v>4</v>
      </c>
      <c r="C8" s="87" t="s">
        <v>0</v>
      </c>
      <c r="D8" s="87" t="s">
        <v>1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3" t="s">
        <v>37</v>
      </c>
      <c r="U8" s="83" t="s">
        <v>38</v>
      </c>
      <c r="V8" s="83" t="s">
        <v>39</v>
      </c>
      <c r="W8" s="83" t="s">
        <v>36</v>
      </c>
      <c r="X8" s="83" t="s">
        <v>35</v>
      </c>
      <c r="Y8" s="84" t="s">
        <v>34</v>
      </c>
    </row>
    <row r="9" spans="1:28" ht="33" customHeight="1" x14ac:dyDescent="0.35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3"/>
      <c r="U9" s="83"/>
      <c r="V9" s="83"/>
      <c r="W9" s="83"/>
      <c r="X9" s="83"/>
      <c r="Y9" s="84"/>
    </row>
    <row r="10" spans="1:28" s="3" customFormat="1" ht="14.25" customHeight="1" x14ac:dyDescent="0.35">
      <c r="A10" s="92">
        <v>1</v>
      </c>
      <c r="B10" s="93" t="s">
        <v>24</v>
      </c>
      <c r="C10" s="119" t="s">
        <v>23</v>
      </c>
      <c r="D10" s="27">
        <v>1</v>
      </c>
      <c r="E10" s="27">
        <v>2</v>
      </c>
      <c r="F10" s="27">
        <v>3</v>
      </c>
      <c r="G10" s="27">
        <v>4</v>
      </c>
      <c r="H10" s="27">
        <v>5</v>
      </c>
      <c r="I10" s="27">
        <v>6</v>
      </c>
      <c r="J10" s="27">
        <v>7</v>
      </c>
      <c r="K10" s="27">
        <v>8</v>
      </c>
      <c r="L10" s="27">
        <v>9</v>
      </c>
      <c r="M10" s="27">
        <v>10</v>
      </c>
      <c r="N10" s="27">
        <v>11</v>
      </c>
      <c r="O10" s="27">
        <v>12</v>
      </c>
      <c r="P10" s="27">
        <v>13</v>
      </c>
      <c r="Q10" s="27">
        <v>14</v>
      </c>
      <c r="R10" s="27">
        <v>15</v>
      </c>
      <c r="S10" s="27">
        <v>16</v>
      </c>
      <c r="T10" s="95" t="s">
        <v>8</v>
      </c>
      <c r="U10" s="95" t="s">
        <v>8</v>
      </c>
      <c r="V10" s="89" t="s">
        <v>8</v>
      </c>
      <c r="W10" s="89" t="s">
        <v>8</v>
      </c>
      <c r="X10" s="89">
        <v>4</v>
      </c>
      <c r="Y10" s="82">
        <v>6300</v>
      </c>
    </row>
    <row r="11" spans="1:28" s="3" customFormat="1" ht="14.25" customHeight="1" x14ac:dyDescent="0.35">
      <c r="A11" s="92"/>
      <c r="B11" s="93"/>
      <c r="C11" s="120"/>
      <c r="D11" s="28">
        <v>8</v>
      </c>
      <c r="E11" s="28">
        <v>8</v>
      </c>
      <c r="F11" s="28">
        <v>8</v>
      </c>
      <c r="G11" s="28">
        <v>8</v>
      </c>
      <c r="H11" s="31" t="s">
        <v>77</v>
      </c>
      <c r="I11" s="31" t="s">
        <v>77</v>
      </c>
      <c r="J11" s="31" t="s">
        <v>77</v>
      </c>
      <c r="K11" s="31" t="s">
        <v>77</v>
      </c>
      <c r="L11" s="31" t="s">
        <v>77</v>
      </c>
      <c r="M11" s="31" t="s">
        <v>77</v>
      </c>
      <c r="N11" s="31" t="s">
        <v>77</v>
      </c>
      <c r="O11" s="31" t="s">
        <v>77</v>
      </c>
      <c r="P11" s="31" t="s">
        <v>77</v>
      </c>
      <c r="Q11" s="31" t="s">
        <v>77</v>
      </c>
      <c r="R11" s="31" t="s">
        <v>77</v>
      </c>
      <c r="S11" s="31" t="s">
        <v>77</v>
      </c>
      <c r="T11" s="96"/>
      <c r="U11" s="96"/>
      <c r="V11" s="90"/>
      <c r="W11" s="90"/>
      <c r="X11" s="91"/>
      <c r="Y11" s="82"/>
      <c r="Z11" s="3">
        <f>SUM(D11:S11)</f>
        <v>32</v>
      </c>
    </row>
    <row r="12" spans="1:28" ht="14.25" customHeight="1" x14ac:dyDescent="0.35">
      <c r="A12" s="92"/>
      <c r="B12" s="93"/>
      <c r="C12" s="120"/>
      <c r="D12" s="31">
        <v>17</v>
      </c>
      <c r="E12" s="31">
        <v>18</v>
      </c>
      <c r="F12" s="29">
        <v>19</v>
      </c>
      <c r="G12" s="29">
        <v>20</v>
      </c>
      <c r="H12" s="29">
        <v>21</v>
      </c>
      <c r="I12" s="29">
        <v>22</v>
      </c>
      <c r="J12" s="29">
        <v>23</v>
      </c>
      <c r="K12" s="29">
        <v>24</v>
      </c>
      <c r="L12" s="29">
        <v>25</v>
      </c>
      <c r="M12" s="29">
        <v>26</v>
      </c>
      <c r="N12" s="29">
        <v>27</v>
      </c>
      <c r="O12" s="29">
        <v>28</v>
      </c>
      <c r="P12" s="29">
        <v>29</v>
      </c>
      <c r="Q12" s="30">
        <v>30</v>
      </c>
      <c r="R12" s="30">
        <v>31</v>
      </c>
      <c r="S12" s="30" t="s">
        <v>10</v>
      </c>
      <c r="T12" s="96"/>
      <c r="U12" s="96"/>
      <c r="V12" s="90"/>
      <c r="W12" s="90"/>
      <c r="X12" s="89">
        <f>Z11+Z13</f>
        <v>32</v>
      </c>
      <c r="Y12" s="82"/>
    </row>
    <row r="13" spans="1:28" ht="14.25" customHeight="1" x14ac:dyDescent="0.35">
      <c r="A13" s="92"/>
      <c r="B13" s="93"/>
      <c r="C13" s="121"/>
      <c r="D13" s="31" t="s">
        <v>77</v>
      </c>
      <c r="E13" s="31" t="s">
        <v>77</v>
      </c>
      <c r="F13" s="31" t="s">
        <v>77</v>
      </c>
      <c r="G13" s="31" t="s">
        <v>77</v>
      </c>
      <c r="H13" s="31" t="s">
        <v>77</v>
      </c>
      <c r="I13" s="31" t="s">
        <v>77</v>
      </c>
      <c r="J13" s="31" t="s">
        <v>77</v>
      </c>
      <c r="K13" s="31" t="s">
        <v>77</v>
      </c>
      <c r="L13" s="31" t="s">
        <v>77</v>
      </c>
      <c r="M13" s="31" t="s">
        <v>77</v>
      </c>
      <c r="N13" s="31" t="s">
        <v>77</v>
      </c>
      <c r="O13" s="31" t="s">
        <v>77</v>
      </c>
      <c r="P13" s="31" t="s">
        <v>77</v>
      </c>
      <c r="Q13" s="31" t="s">
        <v>77</v>
      </c>
      <c r="R13" s="31" t="s">
        <v>77</v>
      </c>
      <c r="S13" s="31"/>
      <c r="T13" s="97"/>
      <c r="U13" s="97"/>
      <c r="V13" s="91"/>
      <c r="W13" s="91"/>
      <c r="X13" s="91"/>
      <c r="Y13" s="82"/>
      <c r="Z13" s="2">
        <f>SUM(D13:S13)</f>
        <v>0</v>
      </c>
    </row>
    <row r="14" spans="1:28" ht="14.25" customHeight="1" x14ac:dyDescent="0.35">
      <c r="A14" s="92">
        <v>2</v>
      </c>
      <c r="B14" s="93" t="s">
        <v>40</v>
      </c>
      <c r="C14" s="94" t="str">
        <f>C10</f>
        <v>лікар-стоматолог</v>
      </c>
      <c r="D14" s="27">
        <v>1</v>
      </c>
      <c r="E14" s="27">
        <v>2</v>
      </c>
      <c r="F14" s="27">
        <v>3</v>
      </c>
      <c r="G14" s="27">
        <v>4</v>
      </c>
      <c r="H14" s="27">
        <v>5</v>
      </c>
      <c r="I14" s="27">
        <v>6</v>
      </c>
      <c r="J14" s="27">
        <v>7</v>
      </c>
      <c r="K14" s="27">
        <v>8</v>
      </c>
      <c r="L14" s="27">
        <v>9</v>
      </c>
      <c r="M14" s="27">
        <v>10</v>
      </c>
      <c r="N14" s="27">
        <v>11</v>
      </c>
      <c r="O14" s="27">
        <v>12</v>
      </c>
      <c r="P14" s="27">
        <v>13</v>
      </c>
      <c r="Q14" s="27">
        <v>14</v>
      </c>
      <c r="R14" s="27">
        <v>15</v>
      </c>
      <c r="S14" s="27">
        <v>16</v>
      </c>
      <c r="T14" s="95" t="s">
        <v>8</v>
      </c>
      <c r="U14" s="95" t="s">
        <v>8</v>
      </c>
      <c r="V14" s="89" t="s">
        <v>8</v>
      </c>
      <c r="W14" s="89" t="s">
        <v>8</v>
      </c>
      <c r="X14" s="89">
        <v>22</v>
      </c>
      <c r="Y14" s="82">
        <v>6300</v>
      </c>
      <c r="Z14" s="2" t="s">
        <v>41</v>
      </c>
      <c r="AA14" s="2">
        <f>SUM(E15:T15)</f>
        <v>88</v>
      </c>
    </row>
    <row r="15" spans="1:28" ht="14.25" customHeight="1" x14ac:dyDescent="0.35">
      <c r="A15" s="92"/>
      <c r="B15" s="93"/>
      <c r="C15" s="94"/>
      <c r="D15" s="28">
        <v>8</v>
      </c>
      <c r="E15" s="28">
        <v>8</v>
      </c>
      <c r="F15" s="28">
        <v>8</v>
      </c>
      <c r="G15" s="28" t="s">
        <v>13</v>
      </c>
      <c r="H15" s="28" t="s">
        <v>13</v>
      </c>
      <c r="I15" s="28">
        <v>8</v>
      </c>
      <c r="J15" s="28">
        <v>8</v>
      </c>
      <c r="K15" s="28">
        <v>8</v>
      </c>
      <c r="L15" s="28">
        <v>8</v>
      </c>
      <c r="M15" s="28">
        <v>8</v>
      </c>
      <c r="N15" s="28" t="s">
        <v>13</v>
      </c>
      <c r="O15" s="28" t="s">
        <v>13</v>
      </c>
      <c r="P15" s="28">
        <v>8</v>
      </c>
      <c r="Q15" s="28">
        <v>8</v>
      </c>
      <c r="R15" s="28">
        <v>8</v>
      </c>
      <c r="S15" s="28">
        <v>8</v>
      </c>
      <c r="T15" s="96"/>
      <c r="U15" s="96"/>
      <c r="V15" s="90"/>
      <c r="W15" s="90"/>
      <c r="X15" s="91"/>
      <c r="Y15" s="82"/>
      <c r="Z15" s="2">
        <f>SUM(D15:S15)</f>
        <v>96</v>
      </c>
      <c r="AB15" s="2">
        <f>AA14+AA17</f>
        <v>160</v>
      </c>
    </row>
    <row r="16" spans="1:28" ht="14.25" customHeight="1" x14ac:dyDescent="0.35">
      <c r="A16" s="92"/>
      <c r="B16" s="93"/>
      <c r="C16" s="94"/>
      <c r="D16" s="31">
        <v>17</v>
      </c>
      <c r="E16" s="31">
        <v>18</v>
      </c>
      <c r="F16" s="29">
        <v>19</v>
      </c>
      <c r="G16" s="29">
        <v>20</v>
      </c>
      <c r="H16" s="29">
        <v>21</v>
      </c>
      <c r="I16" s="29">
        <v>22</v>
      </c>
      <c r="J16" s="29">
        <v>23</v>
      </c>
      <c r="K16" s="29">
        <v>24</v>
      </c>
      <c r="L16" s="29">
        <v>25</v>
      </c>
      <c r="M16" s="29">
        <v>26</v>
      </c>
      <c r="N16" s="29">
        <v>27</v>
      </c>
      <c r="O16" s="29">
        <v>28</v>
      </c>
      <c r="P16" s="29">
        <v>29</v>
      </c>
      <c r="Q16" s="30">
        <v>30</v>
      </c>
      <c r="R16" s="30">
        <v>31</v>
      </c>
      <c r="S16" s="30" t="s">
        <v>10</v>
      </c>
      <c r="T16" s="96"/>
      <c r="U16" s="96"/>
      <c r="V16" s="90"/>
      <c r="W16" s="90"/>
      <c r="X16" s="89">
        <f>Z15+Z17</f>
        <v>176</v>
      </c>
      <c r="Y16" s="82"/>
    </row>
    <row r="17" spans="1:27" ht="14.25" customHeight="1" x14ac:dyDescent="0.35">
      <c r="A17" s="92"/>
      <c r="B17" s="93"/>
      <c r="C17" s="94"/>
      <c r="D17" s="28">
        <v>8</v>
      </c>
      <c r="E17" s="28" t="s">
        <v>13</v>
      </c>
      <c r="F17" s="28" t="s">
        <v>13</v>
      </c>
      <c r="G17" s="28">
        <v>8</v>
      </c>
      <c r="H17" s="28">
        <v>8</v>
      </c>
      <c r="I17" s="28">
        <v>8</v>
      </c>
      <c r="J17" s="28">
        <v>8</v>
      </c>
      <c r="K17" s="28">
        <v>8</v>
      </c>
      <c r="L17" s="28" t="s">
        <v>13</v>
      </c>
      <c r="M17" s="28" t="s">
        <v>13</v>
      </c>
      <c r="N17" s="28">
        <v>8</v>
      </c>
      <c r="O17" s="28">
        <v>8</v>
      </c>
      <c r="P17" s="28">
        <v>8</v>
      </c>
      <c r="Q17" s="28">
        <v>8</v>
      </c>
      <c r="R17" s="28"/>
      <c r="S17" s="31"/>
      <c r="T17" s="97"/>
      <c r="U17" s="97"/>
      <c r="V17" s="91"/>
      <c r="W17" s="91"/>
      <c r="X17" s="91"/>
      <c r="Y17" s="82"/>
      <c r="Z17" s="2">
        <f>SUM(D17:S17)</f>
        <v>80</v>
      </c>
      <c r="AA17" s="2">
        <f>SUM(E17:T17)</f>
        <v>72</v>
      </c>
    </row>
    <row r="18" spans="1:27" ht="14.25" customHeight="1" x14ac:dyDescent="0.35">
      <c r="A18" s="122">
        <v>4</v>
      </c>
      <c r="B18" s="132" t="s">
        <v>27</v>
      </c>
      <c r="C18" s="129" t="s">
        <v>57</v>
      </c>
      <c r="D18" s="27">
        <v>1</v>
      </c>
      <c r="E18" s="27">
        <v>2</v>
      </c>
      <c r="F18" s="27">
        <v>3</v>
      </c>
      <c r="G18" s="27">
        <v>4</v>
      </c>
      <c r="H18" s="27">
        <v>5</v>
      </c>
      <c r="I18" s="27">
        <v>6</v>
      </c>
      <c r="J18" s="27">
        <v>7</v>
      </c>
      <c r="K18" s="27">
        <v>8</v>
      </c>
      <c r="L18" s="27">
        <v>9</v>
      </c>
      <c r="M18" s="27">
        <v>10</v>
      </c>
      <c r="N18" s="27">
        <v>11</v>
      </c>
      <c r="O18" s="27">
        <v>12</v>
      </c>
      <c r="P18" s="27">
        <v>13</v>
      </c>
      <c r="Q18" s="27">
        <v>14</v>
      </c>
      <c r="R18" s="27">
        <v>15</v>
      </c>
      <c r="S18" s="68">
        <v>16</v>
      </c>
      <c r="T18" s="113" t="s">
        <v>8</v>
      </c>
      <c r="U18" s="113" t="s">
        <v>8</v>
      </c>
      <c r="V18" s="116" t="s">
        <v>8</v>
      </c>
      <c r="W18" s="116" t="s">
        <v>8</v>
      </c>
      <c r="X18" s="116">
        <v>22</v>
      </c>
      <c r="Y18" s="82">
        <v>6060</v>
      </c>
    </row>
    <row r="19" spans="1:27" ht="14.25" customHeight="1" x14ac:dyDescent="0.35">
      <c r="A19" s="122"/>
      <c r="B19" s="132"/>
      <c r="C19" s="129"/>
      <c r="D19" s="28">
        <v>4</v>
      </c>
      <c r="E19" s="28">
        <v>4</v>
      </c>
      <c r="F19" s="28">
        <v>4</v>
      </c>
      <c r="G19" s="31">
        <v>4</v>
      </c>
      <c r="H19" s="31">
        <v>4</v>
      </c>
      <c r="I19" s="28" t="s">
        <v>13</v>
      </c>
      <c r="J19" s="28" t="s">
        <v>13</v>
      </c>
      <c r="K19" s="28" t="s">
        <v>13</v>
      </c>
      <c r="L19" s="31">
        <v>4</v>
      </c>
      <c r="M19" s="31">
        <v>4</v>
      </c>
      <c r="N19" s="31">
        <v>4</v>
      </c>
      <c r="O19" s="31">
        <v>4</v>
      </c>
      <c r="P19" s="28" t="s">
        <v>13</v>
      </c>
      <c r="Q19" s="28" t="s">
        <v>13</v>
      </c>
      <c r="R19" s="31">
        <v>4</v>
      </c>
      <c r="S19" s="31">
        <v>4</v>
      </c>
      <c r="T19" s="114"/>
      <c r="U19" s="114"/>
      <c r="V19" s="117"/>
      <c r="W19" s="117"/>
      <c r="X19" s="118"/>
      <c r="Y19" s="82"/>
      <c r="Z19" s="2">
        <f>SUM(D19:S19)</f>
        <v>44</v>
      </c>
    </row>
    <row r="20" spans="1:27" ht="14.25" customHeight="1" x14ac:dyDescent="0.35">
      <c r="A20" s="122"/>
      <c r="B20" s="132"/>
      <c r="C20" s="129"/>
      <c r="D20" s="31">
        <v>17</v>
      </c>
      <c r="E20" s="31">
        <v>18</v>
      </c>
      <c r="F20" s="29">
        <v>19</v>
      </c>
      <c r="G20" s="29">
        <v>20</v>
      </c>
      <c r="H20" s="29">
        <v>21</v>
      </c>
      <c r="I20" s="29">
        <v>22</v>
      </c>
      <c r="J20" s="29">
        <v>23</v>
      </c>
      <c r="K20" s="29">
        <v>24</v>
      </c>
      <c r="L20" s="29">
        <v>25</v>
      </c>
      <c r="M20" s="29">
        <v>26</v>
      </c>
      <c r="N20" s="29">
        <v>27</v>
      </c>
      <c r="O20" s="29">
        <v>28</v>
      </c>
      <c r="P20" s="29">
        <v>29</v>
      </c>
      <c r="Q20" s="30">
        <v>30</v>
      </c>
      <c r="R20" s="30">
        <v>31</v>
      </c>
      <c r="S20" s="30" t="s">
        <v>10</v>
      </c>
      <c r="T20" s="114"/>
      <c r="U20" s="114"/>
      <c r="V20" s="117"/>
      <c r="W20" s="117"/>
      <c r="X20" s="116">
        <f>Z19+Z21</f>
        <v>88</v>
      </c>
      <c r="Y20" s="82"/>
    </row>
    <row r="21" spans="1:27" ht="14.25" customHeight="1" x14ac:dyDescent="0.35">
      <c r="A21" s="122"/>
      <c r="B21" s="132"/>
      <c r="C21" s="129"/>
      <c r="D21" s="31">
        <v>4</v>
      </c>
      <c r="E21" s="31">
        <v>4</v>
      </c>
      <c r="F21" s="31">
        <v>4</v>
      </c>
      <c r="G21" s="28" t="s">
        <v>13</v>
      </c>
      <c r="H21" s="28" t="s">
        <v>13</v>
      </c>
      <c r="I21" s="31">
        <v>4</v>
      </c>
      <c r="J21" s="31">
        <v>4</v>
      </c>
      <c r="K21" s="31">
        <v>4</v>
      </c>
      <c r="L21" s="31">
        <v>4</v>
      </c>
      <c r="M21" s="31">
        <v>4</v>
      </c>
      <c r="N21" s="28" t="s">
        <v>13</v>
      </c>
      <c r="O21" s="28" t="s">
        <v>13</v>
      </c>
      <c r="P21" s="30">
        <v>4</v>
      </c>
      <c r="Q21" s="30">
        <v>4</v>
      </c>
      <c r="R21" s="30">
        <v>4</v>
      </c>
      <c r="S21" s="31"/>
      <c r="T21" s="115"/>
      <c r="U21" s="115"/>
      <c r="V21" s="118"/>
      <c r="W21" s="118"/>
      <c r="X21" s="118"/>
      <c r="Y21" s="82"/>
      <c r="Z21" s="2">
        <f>SUM(D21:S21)</f>
        <v>44</v>
      </c>
    </row>
    <row r="22" spans="1:27" ht="14.25" customHeight="1" x14ac:dyDescent="0.35">
      <c r="A22" s="92">
        <v>6</v>
      </c>
      <c r="B22" s="130" t="s">
        <v>61</v>
      </c>
      <c r="C22" s="131" t="s">
        <v>60</v>
      </c>
      <c r="D22" s="27">
        <v>1</v>
      </c>
      <c r="E22" s="27">
        <v>2</v>
      </c>
      <c r="F22" s="27">
        <v>3</v>
      </c>
      <c r="G22" s="27">
        <v>4</v>
      </c>
      <c r="H22" s="27">
        <v>5</v>
      </c>
      <c r="I22" s="27">
        <v>6</v>
      </c>
      <c r="J22" s="27">
        <v>7</v>
      </c>
      <c r="K22" s="27">
        <v>4</v>
      </c>
      <c r="L22" s="27">
        <v>9</v>
      </c>
      <c r="M22" s="27">
        <v>10</v>
      </c>
      <c r="N22" s="27">
        <v>11</v>
      </c>
      <c r="O22" s="27">
        <v>12</v>
      </c>
      <c r="P22" s="27">
        <v>13</v>
      </c>
      <c r="Q22" s="27">
        <v>14</v>
      </c>
      <c r="R22" s="27">
        <v>15</v>
      </c>
      <c r="S22" s="27">
        <v>16</v>
      </c>
      <c r="T22" s="95" t="s">
        <v>8</v>
      </c>
      <c r="U22" s="95" t="s">
        <v>8</v>
      </c>
      <c r="V22" s="89" t="s">
        <v>8</v>
      </c>
      <c r="W22" s="89" t="s">
        <v>8</v>
      </c>
      <c r="X22" s="89">
        <v>22</v>
      </c>
      <c r="Y22" s="82">
        <v>6060</v>
      </c>
    </row>
    <row r="23" spans="1:27" ht="14.25" customHeight="1" x14ac:dyDescent="0.35">
      <c r="A23" s="92"/>
      <c r="B23" s="130"/>
      <c r="C23" s="131"/>
      <c r="D23" s="28">
        <v>4</v>
      </c>
      <c r="E23" s="28">
        <v>4</v>
      </c>
      <c r="F23" s="28" t="s">
        <v>13</v>
      </c>
      <c r="G23" s="28" t="s">
        <v>13</v>
      </c>
      <c r="H23" s="28">
        <v>4</v>
      </c>
      <c r="I23" s="28">
        <v>4</v>
      </c>
      <c r="J23" s="28">
        <v>4</v>
      </c>
      <c r="K23" s="28">
        <v>4</v>
      </c>
      <c r="L23" s="28">
        <v>4</v>
      </c>
      <c r="M23" s="28" t="s">
        <v>13</v>
      </c>
      <c r="N23" s="28" t="s">
        <v>13</v>
      </c>
      <c r="O23" s="28">
        <v>4</v>
      </c>
      <c r="P23" s="28">
        <v>4</v>
      </c>
      <c r="Q23" s="28">
        <v>4</v>
      </c>
      <c r="R23" s="28">
        <v>4</v>
      </c>
      <c r="S23" s="28">
        <v>4</v>
      </c>
      <c r="T23" s="96"/>
      <c r="U23" s="96"/>
      <c r="V23" s="90"/>
      <c r="W23" s="90"/>
      <c r="X23" s="91"/>
      <c r="Y23" s="82"/>
      <c r="Z23" s="2">
        <f>SUM(D23:S23)</f>
        <v>48</v>
      </c>
    </row>
    <row r="24" spans="1:27" ht="14.25" customHeight="1" x14ac:dyDescent="0.35">
      <c r="A24" s="92"/>
      <c r="B24" s="130"/>
      <c r="C24" s="131"/>
      <c r="D24" s="31">
        <v>17</v>
      </c>
      <c r="E24" s="31">
        <v>14</v>
      </c>
      <c r="F24" s="29">
        <v>19</v>
      </c>
      <c r="G24" s="29">
        <v>20</v>
      </c>
      <c r="H24" s="29">
        <v>21</v>
      </c>
      <c r="I24" s="29">
        <v>22</v>
      </c>
      <c r="J24" s="29">
        <v>23</v>
      </c>
      <c r="K24" s="29">
        <v>24</v>
      </c>
      <c r="L24" s="29">
        <v>25</v>
      </c>
      <c r="M24" s="29">
        <v>26</v>
      </c>
      <c r="N24" s="29">
        <v>27</v>
      </c>
      <c r="O24" s="29">
        <v>24</v>
      </c>
      <c r="P24" s="29">
        <v>29</v>
      </c>
      <c r="Q24" s="30">
        <v>30</v>
      </c>
      <c r="R24" s="30">
        <v>31</v>
      </c>
      <c r="S24" s="30" t="s">
        <v>10</v>
      </c>
      <c r="T24" s="96"/>
      <c r="U24" s="96"/>
      <c r="V24" s="90"/>
      <c r="W24" s="90"/>
      <c r="X24" s="89">
        <f>Z23+Z25</f>
        <v>88</v>
      </c>
      <c r="Y24" s="82"/>
      <c r="AA24" s="2">
        <f>Z23+Z25</f>
        <v>88</v>
      </c>
    </row>
    <row r="25" spans="1:27" ht="14.25" customHeight="1" x14ac:dyDescent="0.35">
      <c r="A25" s="92"/>
      <c r="B25" s="130"/>
      <c r="C25" s="131"/>
      <c r="D25" s="28" t="s">
        <v>13</v>
      </c>
      <c r="E25" s="28" t="s">
        <v>13</v>
      </c>
      <c r="F25" s="28">
        <v>4</v>
      </c>
      <c r="G25" s="28">
        <v>4</v>
      </c>
      <c r="H25" s="28">
        <v>4</v>
      </c>
      <c r="I25" s="28">
        <v>4</v>
      </c>
      <c r="J25" s="28">
        <v>4</v>
      </c>
      <c r="K25" s="28" t="s">
        <v>13</v>
      </c>
      <c r="L25" s="28" t="s">
        <v>13</v>
      </c>
      <c r="M25" s="28">
        <v>4</v>
      </c>
      <c r="N25" s="28">
        <v>4</v>
      </c>
      <c r="O25" s="28">
        <v>4</v>
      </c>
      <c r="P25" s="28">
        <v>4</v>
      </c>
      <c r="Q25" s="28">
        <v>4</v>
      </c>
      <c r="R25" s="28"/>
      <c r="S25" s="31"/>
      <c r="T25" s="97"/>
      <c r="U25" s="97"/>
      <c r="V25" s="91"/>
      <c r="W25" s="91"/>
      <c r="X25" s="91"/>
      <c r="Y25" s="82"/>
      <c r="Z25" s="2">
        <f>SUM(D25:R25)</f>
        <v>40</v>
      </c>
    </row>
    <row r="26" spans="1:27" ht="14.25" customHeight="1" x14ac:dyDescent="0.35">
      <c r="A26" s="123">
        <v>7</v>
      </c>
      <c r="B26" s="126" t="s">
        <v>73</v>
      </c>
      <c r="C26" s="129" t="s">
        <v>57</v>
      </c>
      <c r="D26" s="27">
        <v>1</v>
      </c>
      <c r="E26" s="27">
        <v>2</v>
      </c>
      <c r="F26" s="27">
        <v>3</v>
      </c>
      <c r="G26" s="27">
        <v>4</v>
      </c>
      <c r="H26" s="27">
        <v>5</v>
      </c>
      <c r="I26" s="27">
        <v>6</v>
      </c>
      <c r="J26" s="27">
        <v>7</v>
      </c>
      <c r="K26" s="27">
        <v>4</v>
      </c>
      <c r="L26" s="27">
        <v>9</v>
      </c>
      <c r="M26" s="27">
        <v>10</v>
      </c>
      <c r="N26" s="27">
        <v>11</v>
      </c>
      <c r="O26" s="27">
        <v>12</v>
      </c>
      <c r="P26" s="27">
        <v>13</v>
      </c>
      <c r="Q26" s="27">
        <v>14</v>
      </c>
      <c r="R26" s="27">
        <v>15</v>
      </c>
      <c r="S26" s="27">
        <v>16</v>
      </c>
      <c r="T26" s="95" t="s">
        <v>8</v>
      </c>
      <c r="U26" s="95" t="s">
        <v>8</v>
      </c>
      <c r="V26" s="89" t="s">
        <v>8</v>
      </c>
      <c r="W26" s="89" t="s">
        <v>8</v>
      </c>
      <c r="X26" s="89">
        <v>22</v>
      </c>
      <c r="Y26" s="82">
        <v>6060</v>
      </c>
    </row>
    <row r="27" spans="1:27" ht="18" customHeight="1" x14ac:dyDescent="0.35">
      <c r="A27" s="124"/>
      <c r="B27" s="127"/>
      <c r="C27" s="129"/>
      <c r="D27" s="28">
        <v>4</v>
      </c>
      <c r="E27" s="28">
        <v>4</v>
      </c>
      <c r="F27" s="28" t="s">
        <v>13</v>
      </c>
      <c r="G27" s="28" t="s">
        <v>13</v>
      </c>
      <c r="H27" s="28">
        <v>4</v>
      </c>
      <c r="I27" s="28">
        <v>4</v>
      </c>
      <c r="J27" s="28">
        <v>4</v>
      </c>
      <c r="K27" s="28">
        <v>4</v>
      </c>
      <c r="L27" s="28">
        <v>4</v>
      </c>
      <c r="M27" s="28" t="s">
        <v>13</v>
      </c>
      <c r="N27" s="28" t="s">
        <v>13</v>
      </c>
      <c r="O27" s="28">
        <v>4</v>
      </c>
      <c r="P27" s="28">
        <v>4</v>
      </c>
      <c r="Q27" s="28">
        <v>4</v>
      </c>
      <c r="R27" s="28">
        <v>4</v>
      </c>
      <c r="S27" s="28">
        <v>4</v>
      </c>
      <c r="T27" s="96"/>
      <c r="U27" s="96"/>
      <c r="V27" s="90"/>
      <c r="W27" s="90"/>
      <c r="X27" s="90"/>
      <c r="Y27" s="82"/>
      <c r="Z27" s="2">
        <f>SUM(D27:S27)</f>
        <v>48</v>
      </c>
    </row>
    <row r="28" spans="1:27" ht="15" customHeight="1" x14ac:dyDescent="0.35">
      <c r="A28" s="124"/>
      <c r="B28" s="127"/>
      <c r="C28" s="129"/>
      <c r="D28" s="31">
        <v>17</v>
      </c>
      <c r="E28" s="31">
        <v>14</v>
      </c>
      <c r="F28" s="29">
        <v>19</v>
      </c>
      <c r="G28" s="29">
        <v>20</v>
      </c>
      <c r="H28" s="29">
        <v>21</v>
      </c>
      <c r="I28" s="29">
        <v>22</v>
      </c>
      <c r="J28" s="29">
        <v>23</v>
      </c>
      <c r="K28" s="29">
        <v>24</v>
      </c>
      <c r="L28" s="29">
        <v>25</v>
      </c>
      <c r="M28" s="29">
        <v>26</v>
      </c>
      <c r="N28" s="29">
        <v>27</v>
      </c>
      <c r="O28" s="29">
        <v>24</v>
      </c>
      <c r="P28" s="29">
        <v>29</v>
      </c>
      <c r="Q28" s="30">
        <v>30</v>
      </c>
      <c r="R28" s="30">
        <v>31</v>
      </c>
      <c r="S28" s="30" t="s">
        <v>10</v>
      </c>
      <c r="T28" s="96"/>
      <c r="U28" s="96"/>
      <c r="V28" s="90"/>
      <c r="W28" s="90"/>
      <c r="X28" s="89">
        <f>Z27+Z29</f>
        <v>88</v>
      </c>
      <c r="Y28" s="82"/>
    </row>
    <row r="29" spans="1:27" ht="15" customHeight="1" x14ac:dyDescent="0.35">
      <c r="A29" s="125"/>
      <c r="B29" s="128"/>
      <c r="C29" s="129"/>
      <c r="D29" s="28" t="s">
        <v>13</v>
      </c>
      <c r="E29" s="28" t="s">
        <v>13</v>
      </c>
      <c r="F29" s="28">
        <v>4</v>
      </c>
      <c r="G29" s="28">
        <v>4</v>
      </c>
      <c r="H29" s="28">
        <v>4</v>
      </c>
      <c r="I29" s="28">
        <v>4</v>
      </c>
      <c r="J29" s="28">
        <v>4</v>
      </c>
      <c r="K29" s="28" t="s">
        <v>13</v>
      </c>
      <c r="L29" s="28" t="s">
        <v>13</v>
      </c>
      <c r="M29" s="28">
        <v>4</v>
      </c>
      <c r="N29" s="28">
        <v>4</v>
      </c>
      <c r="O29" s="28">
        <v>4</v>
      </c>
      <c r="P29" s="28">
        <v>4</v>
      </c>
      <c r="Q29" s="28">
        <v>4</v>
      </c>
      <c r="R29" s="28"/>
      <c r="S29" s="31"/>
      <c r="T29" s="97"/>
      <c r="U29" s="97"/>
      <c r="V29" s="91"/>
      <c r="W29" s="91"/>
      <c r="X29" s="91"/>
      <c r="Y29" s="82"/>
      <c r="Z29" s="2">
        <f>SUM(D29:S29)</f>
        <v>40</v>
      </c>
    </row>
    <row r="30" spans="1:27" ht="15.5" x14ac:dyDescent="0.35">
      <c r="A30" s="6"/>
      <c r="B30" s="26"/>
      <c r="C30" s="25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43"/>
      <c r="P30" s="11"/>
      <c r="Q30" s="11"/>
      <c r="R30" s="11"/>
      <c r="S30" s="12"/>
      <c r="T30" s="13"/>
      <c r="U30" s="13"/>
      <c r="V30" s="9"/>
      <c r="W30" s="9"/>
      <c r="X30" s="9">
        <f>SUM(X12+X16+X20+X24+X28)</f>
        <v>472</v>
      </c>
      <c r="Y30" s="33">
        <f>SUM(Y10:Y29)</f>
        <v>30780</v>
      </c>
    </row>
    <row r="31" spans="1:27" s="66" customFormat="1" ht="17.5" x14ac:dyDescent="0.35">
      <c r="A31" s="88" t="s">
        <v>12</v>
      </c>
      <c r="B31" s="88"/>
      <c r="C31" s="67">
        <v>44317</v>
      </c>
      <c r="K31" s="66" t="s">
        <v>22</v>
      </c>
    </row>
    <row r="32" spans="1:27" ht="15.5" x14ac:dyDescent="0.35">
      <c r="C32" s="25"/>
    </row>
    <row r="33" spans="1:6" ht="14.5" x14ac:dyDescent="0.35">
      <c r="C33" s="40" t="s">
        <v>62</v>
      </c>
      <c r="D33" s="40"/>
      <c r="E33" s="41"/>
      <c r="F33" s="41"/>
    </row>
    <row r="34" spans="1:6" ht="14.5" x14ac:dyDescent="0.35">
      <c r="C34" s="40" t="s">
        <v>50</v>
      </c>
      <c r="D34" s="40"/>
      <c r="E34" s="41"/>
      <c r="F34" s="41"/>
    </row>
    <row r="35" spans="1:6" ht="14.5" x14ac:dyDescent="0.35">
      <c r="C35" s="40" t="s">
        <v>51</v>
      </c>
      <c r="D35" s="40"/>
      <c r="E35" s="41"/>
      <c r="F35" s="41"/>
    </row>
    <row r="36" spans="1:6" ht="14.5" x14ac:dyDescent="0.35">
      <c r="C36" s="40" t="s">
        <v>52</v>
      </c>
      <c r="D36" s="40"/>
      <c r="E36" s="41"/>
      <c r="F36" s="41"/>
    </row>
    <row r="37" spans="1:6" ht="14.5" x14ac:dyDescent="0.35">
      <c r="C37" s="40" t="s">
        <v>53</v>
      </c>
      <c r="D37" s="41"/>
      <c r="E37" s="41"/>
      <c r="F37" s="41"/>
    </row>
    <row r="38" spans="1:6" ht="14.5" x14ac:dyDescent="0.35">
      <c r="C38" s="40" t="s">
        <v>54</v>
      </c>
      <c r="D38" s="40"/>
      <c r="E38" s="41"/>
      <c r="F38" s="41"/>
    </row>
    <row r="39" spans="1:6" x14ac:dyDescent="0.25">
      <c r="C39" s="40" t="s">
        <v>55</v>
      </c>
    </row>
    <row r="41" spans="1:6" ht="14.5" x14ac:dyDescent="0.35">
      <c r="C41" s="40" t="s">
        <v>56</v>
      </c>
      <c r="D41" s="40"/>
      <c r="E41" s="41"/>
      <c r="F41" s="41"/>
    </row>
    <row r="42" spans="1:6" ht="14.5" x14ac:dyDescent="0.35">
      <c r="C42" s="40" t="s">
        <v>50</v>
      </c>
      <c r="D42" s="40"/>
      <c r="E42" s="41"/>
      <c r="F42" s="41"/>
    </row>
    <row r="43" spans="1:6" ht="14.5" x14ac:dyDescent="0.35">
      <c r="C43" s="40" t="s">
        <v>51</v>
      </c>
      <c r="D43" s="40"/>
      <c r="E43" s="41"/>
      <c r="F43" s="41"/>
    </row>
    <row r="44" spans="1:6" ht="14.5" x14ac:dyDescent="0.35">
      <c r="C44" s="40" t="s">
        <v>52</v>
      </c>
      <c r="D44" s="40"/>
      <c r="E44" s="41"/>
      <c r="F44" s="41"/>
    </row>
    <row r="45" spans="1:6" ht="14.5" x14ac:dyDescent="0.35">
      <c r="C45" s="40" t="s">
        <v>53</v>
      </c>
      <c r="D45" s="41"/>
      <c r="E45" s="41"/>
      <c r="F45" s="41"/>
    </row>
    <row r="46" spans="1:6" ht="14.5" x14ac:dyDescent="0.35">
      <c r="C46" s="40" t="s">
        <v>54</v>
      </c>
      <c r="D46" s="40"/>
      <c r="E46" s="41"/>
      <c r="F46" s="41"/>
    </row>
    <row r="47" spans="1:6" x14ac:dyDescent="0.25">
      <c r="A47" s="2" t="s">
        <v>59</v>
      </c>
      <c r="C47" s="40" t="s">
        <v>55</v>
      </c>
    </row>
  </sheetData>
  <mergeCells count="64">
    <mergeCell ref="W10:W13"/>
    <mergeCell ref="W14:W17"/>
    <mergeCell ref="W18:W21"/>
    <mergeCell ref="W22:W25"/>
    <mergeCell ref="W26:W29"/>
    <mergeCell ref="A31:B31"/>
    <mergeCell ref="Y22:Y25"/>
    <mergeCell ref="X24:X25"/>
    <mergeCell ref="Y26:Y29"/>
    <mergeCell ref="X28:X29"/>
    <mergeCell ref="X26:X27"/>
    <mergeCell ref="X22:X23"/>
    <mergeCell ref="Y8:Y9"/>
    <mergeCell ref="X10:X11"/>
    <mergeCell ref="Y10:Y13"/>
    <mergeCell ref="X12:X13"/>
    <mergeCell ref="X18:X19"/>
    <mergeCell ref="Y18:Y21"/>
    <mergeCell ref="X20:X21"/>
    <mergeCell ref="X14:X15"/>
    <mergeCell ref="X8:X9"/>
    <mergeCell ref="Y14:Y17"/>
    <mergeCell ref="X16:X17"/>
    <mergeCell ref="A18:A21"/>
    <mergeCell ref="V26:V29"/>
    <mergeCell ref="A26:A29"/>
    <mergeCell ref="B26:B29"/>
    <mergeCell ref="C26:C29"/>
    <mergeCell ref="T26:T29"/>
    <mergeCell ref="U26:U29"/>
    <mergeCell ref="V22:V25"/>
    <mergeCell ref="U22:U25"/>
    <mergeCell ref="B22:B25"/>
    <mergeCell ref="C22:C25"/>
    <mergeCell ref="T22:T25"/>
    <mergeCell ref="A22:A25"/>
    <mergeCell ref="B18:B21"/>
    <mergeCell ref="C18:C21"/>
    <mergeCell ref="T18:T21"/>
    <mergeCell ref="A14:A17"/>
    <mergeCell ref="A1:C1"/>
    <mergeCell ref="A6:W6"/>
    <mergeCell ref="A7:W7"/>
    <mergeCell ref="C8:C9"/>
    <mergeCell ref="T8:T9"/>
    <mergeCell ref="W8:W9"/>
    <mergeCell ref="B8:B9"/>
    <mergeCell ref="V8:V9"/>
    <mergeCell ref="A8:A9"/>
    <mergeCell ref="D8:S9"/>
    <mergeCell ref="U8:U9"/>
    <mergeCell ref="A10:A13"/>
    <mergeCell ref="V10:V13"/>
    <mergeCell ref="U10:U13"/>
    <mergeCell ref="U14:U17"/>
    <mergeCell ref="U18:U21"/>
    <mergeCell ref="B14:B17"/>
    <mergeCell ref="V14:V17"/>
    <mergeCell ref="V18:V21"/>
    <mergeCell ref="B10:B13"/>
    <mergeCell ref="C14:C17"/>
    <mergeCell ref="T14:T17"/>
    <mergeCell ref="C10:C13"/>
    <mergeCell ref="T10:T13"/>
  </mergeCells>
  <phoneticPr fontId="13" type="noConversion"/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D46"/>
  <sheetViews>
    <sheetView zoomScale="80" zoomScaleNormal="80" workbookViewId="0">
      <selection activeCell="D17" sqref="D17:S20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4.54296875" style="2" bestFit="1" customWidth="1"/>
    <col min="9" max="13" width="4.36328125" style="2" customWidth="1"/>
    <col min="14" max="15" width="4.54296875" style="2" bestFit="1" customWidth="1"/>
    <col min="16" max="19" width="4.36328125" style="2" customWidth="1"/>
    <col min="20" max="23" width="5.453125" style="2" customWidth="1"/>
    <col min="24" max="24" width="9.08984375" style="2"/>
    <col min="25" max="25" width="10.90625" style="2" customWidth="1"/>
    <col min="26" max="16384" width="9.08984375" style="2"/>
  </cols>
  <sheetData>
    <row r="1" spans="1:28" s="1" customFormat="1" ht="18" x14ac:dyDescent="0.35">
      <c r="A1" s="85" t="s">
        <v>9</v>
      </c>
      <c r="B1" s="85"/>
      <c r="C1" s="85"/>
      <c r="Q1" s="19" t="s">
        <v>29</v>
      </c>
      <c r="R1" s="20"/>
    </row>
    <row r="2" spans="1:28" s="1" customFormat="1" ht="18" x14ac:dyDescent="0.35">
      <c r="A2" s="64" t="s">
        <v>21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19" t="s">
        <v>30</v>
      </c>
      <c r="R2" s="20"/>
      <c r="S2" s="64"/>
      <c r="T2" s="64"/>
      <c r="U2" s="64"/>
      <c r="V2" s="64"/>
      <c r="W2" s="64"/>
    </row>
    <row r="3" spans="1:28" s="1" customFormat="1" ht="18" x14ac:dyDescent="0.3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19" t="s">
        <v>31</v>
      </c>
      <c r="R3" s="20"/>
      <c r="S3" s="64"/>
      <c r="T3" s="64"/>
      <c r="U3" s="64"/>
      <c r="V3" s="64"/>
      <c r="W3" s="64"/>
    </row>
    <row r="4" spans="1:28" s="1" customFormat="1" ht="18" x14ac:dyDescent="0.35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19" t="s">
        <v>32</v>
      </c>
      <c r="R4" s="20"/>
      <c r="S4" s="64"/>
      <c r="T4" s="64"/>
      <c r="U4" s="64"/>
      <c r="V4" s="64"/>
      <c r="W4" s="64"/>
    </row>
    <row r="5" spans="1:28" ht="20" x14ac:dyDescent="0.35">
      <c r="A5" s="86" t="s">
        <v>2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</row>
    <row r="6" spans="1:28" ht="20" x14ac:dyDescent="0.35">
      <c r="A6" s="86" t="str">
        <f>Мельницький!A7</f>
        <v>обліку робочого часу працівників за Квітень 2021р.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</row>
    <row r="7" spans="1:28" ht="24.75" customHeight="1" x14ac:dyDescent="0.35">
      <c r="A7" s="87" t="s">
        <v>3</v>
      </c>
      <c r="B7" s="87" t="s">
        <v>4</v>
      </c>
      <c r="C7" s="87" t="s">
        <v>0</v>
      </c>
      <c r="D7" s="107" t="s">
        <v>1</v>
      </c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9"/>
      <c r="T7" s="83" t="s">
        <v>37</v>
      </c>
      <c r="U7" s="83" t="s">
        <v>38</v>
      </c>
      <c r="V7" s="83" t="s">
        <v>39</v>
      </c>
      <c r="W7" s="83" t="s">
        <v>63</v>
      </c>
      <c r="X7" s="83" t="s">
        <v>35</v>
      </c>
      <c r="Y7" s="84" t="s">
        <v>34</v>
      </c>
    </row>
    <row r="8" spans="1:28" ht="42" customHeight="1" x14ac:dyDescent="0.35">
      <c r="A8" s="87"/>
      <c r="B8" s="87"/>
      <c r="C8" s="87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2"/>
      <c r="T8" s="83"/>
      <c r="U8" s="83"/>
      <c r="V8" s="83"/>
      <c r="W8" s="83"/>
      <c r="X8" s="83"/>
      <c r="Y8" s="84"/>
    </row>
    <row r="9" spans="1:28" s="3" customFormat="1" ht="14.25" customHeight="1" x14ac:dyDescent="0.35">
      <c r="A9" s="92">
        <v>1</v>
      </c>
      <c r="B9" s="93" t="s">
        <v>24</v>
      </c>
      <c r="C9" s="119" t="s">
        <v>23</v>
      </c>
      <c r="D9" s="27">
        <v>1</v>
      </c>
      <c r="E9" s="27">
        <v>2</v>
      </c>
      <c r="F9" s="27">
        <v>3</v>
      </c>
      <c r="G9" s="27">
        <v>4</v>
      </c>
      <c r="H9" s="27">
        <v>5</v>
      </c>
      <c r="I9" s="27">
        <v>6</v>
      </c>
      <c r="J9" s="27">
        <v>7</v>
      </c>
      <c r="K9" s="27">
        <v>8</v>
      </c>
      <c r="L9" s="27">
        <v>9</v>
      </c>
      <c r="M9" s="27">
        <v>10</v>
      </c>
      <c r="N9" s="27">
        <v>11</v>
      </c>
      <c r="O9" s="27">
        <v>12</v>
      </c>
      <c r="P9" s="27">
        <v>13</v>
      </c>
      <c r="Q9" s="27">
        <v>14</v>
      </c>
      <c r="R9" s="27">
        <v>15</v>
      </c>
      <c r="S9" s="27">
        <v>16</v>
      </c>
      <c r="T9" s="95" t="s">
        <v>8</v>
      </c>
      <c r="U9" s="95" t="s">
        <v>8</v>
      </c>
      <c r="V9" s="89" t="s">
        <v>8</v>
      </c>
      <c r="W9" s="89" t="s">
        <v>8</v>
      </c>
      <c r="X9" s="89">
        <v>4</v>
      </c>
      <c r="Y9" s="82">
        <v>6300</v>
      </c>
    </row>
    <row r="10" spans="1:28" s="3" customFormat="1" ht="14.25" customHeight="1" x14ac:dyDescent="0.35">
      <c r="A10" s="92"/>
      <c r="B10" s="93"/>
      <c r="C10" s="120"/>
      <c r="D10" s="28">
        <v>8</v>
      </c>
      <c r="E10" s="28">
        <v>8</v>
      </c>
      <c r="F10" s="28">
        <v>8</v>
      </c>
      <c r="G10" s="28">
        <v>8</v>
      </c>
      <c r="H10" s="31" t="s">
        <v>77</v>
      </c>
      <c r="I10" s="31" t="s">
        <v>77</v>
      </c>
      <c r="J10" s="31" t="s">
        <v>77</v>
      </c>
      <c r="K10" s="31" t="s">
        <v>77</v>
      </c>
      <c r="L10" s="31" t="s">
        <v>77</v>
      </c>
      <c r="M10" s="31" t="s">
        <v>77</v>
      </c>
      <c r="N10" s="31" t="s">
        <v>77</v>
      </c>
      <c r="O10" s="31" t="s">
        <v>77</v>
      </c>
      <c r="P10" s="31" t="s">
        <v>77</v>
      </c>
      <c r="Q10" s="31" t="s">
        <v>77</v>
      </c>
      <c r="R10" s="31" t="s">
        <v>77</v>
      </c>
      <c r="S10" s="31" t="s">
        <v>77</v>
      </c>
      <c r="T10" s="96"/>
      <c r="U10" s="96"/>
      <c r="V10" s="90"/>
      <c r="W10" s="90"/>
      <c r="X10" s="91"/>
      <c r="Y10" s="82"/>
      <c r="Z10" s="3">
        <f>SUM(D10:S10)</f>
        <v>32</v>
      </c>
    </row>
    <row r="11" spans="1:28" ht="14.25" customHeight="1" x14ac:dyDescent="0.35">
      <c r="A11" s="92"/>
      <c r="B11" s="93"/>
      <c r="C11" s="120"/>
      <c r="D11" s="31">
        <v>17</v>
      </c>
      <c r="E11" s="31">
        <v>18</v>
      </c>
      <c r="F11" s="29">
        <v>19</v>
      </c>
      <c r="G11" s="29">
        <v>20</v>
      </c>
      <c r="H11" s="29">
        <v>21</v>
      </c>
      <c r="I11" s="29">
        <v>22</v>
      </c>
      <c r="J11" s="29">
        <v>23</v>
      </c>
      <c r="K11" s="29">
        <v>24</v>
      </c>
      <c r="L11" s="29">
        <v>25</v>
      </c>
      <c r="M11" s="29">
        <v>26</v>
      </c>
      <c r="N11" s="29">
        <v>27</v>
      </c>
      <c r="O11" s="29">
        <v>28</v>
      </c>
      <c r="P11" s="29">
        <v>29</v>
      </c>
      <c r="Q11" s="30">
        <v>30</v>
      </c>
      <c r="R11" s="30">
        <v>31</v>
      </c>
      <c r="S11" s="30" t="s">
        <v>10</v>
      </c>
      <c r="T11" s="96"/>
      <c r="U11" s="96"/>
      <c r="V11" s="90"/>
      <c r="W11" s="90"/>
      <c r="X11" s="89">
        <f>Z10+Z12</f>
        <v>32</v>
      </c>
      <c r="Y11" s="82"/>
    </row>
    <row r="12" spans="1:28" ht="14.25" customHeight="1" x14ac:dyDescent="0.35">
      <c r="A12" s="92"/>
      <c r="B12" s="93"/>
      <c r="C12" s="121"/>
      <c r="D12" s="31" t="s">
        <v>77</v>
      </c>
      <c r="E12" s="31" t="s">
        <v>77</v>
      </c>
      <c r="F12" s="31" t="s">
        <v>77</v>
      </c>
      <c r="G12" s="31" t="s">
        <v>77</v>
      </c>
      <c r="H12" s="31" t="s">
        <v>77</v>
      </c>
      <c r="I12" s="31" t="s">
        <v>77</v>
      </c>
      <c r="J12" s="31" t="s">
        <v>77</v>
      </c>
      <c r="K12" s="31" t="s">
        <v>77</v>
      </c>
      <c r="L12" s="31" t="s">
        <v>77</v>
      </c>
      <c r="M12" s="31" t="s">
        <v>77</v>
      </c>
      <c r="N12" s="31" t="s">
        <v>77</v>
      </c>
      <c r="O12" s="31" t="s">
        <v>77</v>
      </c>
      <c r="P12" s="31" t="s">
        <v>77</v>
      </c>
      <c r="Q12" s="31" t="s">
        <v>77</v>
      </c>
      <c r="R12" s="31" t="s">
        <v>77</v>
      </c>
      <c r="S12" s="31"/>
      <c r="T12" s="97"/>
      <c r="U12" s="97"/>
      <c r="V12" s="91"/>
      <c r="W12" s="91"/>
      <c r="X12" s="91"/>
      <c r="Y12" s="82"/>
      <c r="Z12" s="2">
        <f>SUM(D12:S12)</f>
        <v>0</v>
      </c>
    </row>
    <row r="13" spans="1:28" ht="14.25" customHeight="1" x14ac:dyDescent="0.35">
      <c r="A13" s="92">
        <v>2</v>
      </c>
      <c r="B13" s="93" t="s">
        <v>40</v>
      </c>
      <c r="C13" s="94" t="str">
        <f>C9</f>
        <v>лікар-стоматолог</v>
      </c>
      <c r="D13" s="27">
        <v>1</v>
      </c>
      <c r="E13" s="27">
        <v>2</v>
      </c>
      <c r="F13" s="27">
        <v>3</v>
      </c>
      <c r="G13" s="27">
        <v>4</v>
      </c>
      <c r="H13" s="27">
        <v>5</v>
      </c>
      <c r="I13" s="27">
        <v>6</v>
      </c>
      <c r="J13" s="27">
        <v>7</v>
      </c>
      <c r="K13" s="27">
        <v>8</v>
      </c>
      <c r="L13" s="27">
        <v>9</v>
      </c>
      <c r="M13" s="27">
        <v>10</v>
      </c>
      <c r="N13" s="27">
        <v>11</v>
      </c>
      <c r="O13" s="27">
        <v>12</v>
      </c>
      <c r="P13" s="27">
        <v>13</v>
      </c>
      <c r="Q13" s="27">
        <v>14</v>
      </c>
      <c r="R13" s="27">
        <v>15</v>
      </c>
      <c r="S13" s="27">
        <v>16</v>
      </c>
      <c r="T13" s="95" t="s">
        <v>8</v>
      </c>
      <c r="U13" s="95" t="s">
        <v>8</v>
      </c>
      <c r="V13" s="89" t="s">
        <v>8</v>
      </c>
      <c r="W13" s="89" t="s">
        <v>8</v>
      </c>
      <c r="X13" s="89">
        <v>22</v>
      </c>
      <c r="Y13" s="82">
        <v>6300</v>
      </c>
      <c r="Z13" s="2" t="s">
        <v>41</v>
      </c>
      <c r="AA13" s="2">
        <f>SUM(E14:T14)</f>
        <v>88</v>
      </c>
    </row>
    <row r="14" spans="1:28" ht="14.25" customHeight="1" x14ac:dyDescent="0.35">
      <c r="A14" s="92"/>
      <c r="B14" s="93"/>
      <c r="C14" s="94"/>
      <c r="D14" s="28">
        <v>8</v>
      </c>
      <c r="E14" s="28">
        <v>8</v>
      </c>
      <c r="F14" s="28">
        <v>8</v>
      </c>
      <c r="G14" s="28" t="s">
        <v>13</v>
      </c>
      <c r="H14" s="28" t="s">
        <v>13</v>
      </c>
      <c r="I14" s="28">
        <v>8</v>
      </c>
      <c r="J14" s="28">
        <v>8</v>
      </c>
      <c r="K14" s="28">
        <v>8</v>
      </c>
      <c r="L14" s="28">
        <v>8</v>
      </c>
      <c r="M14" s="28">
        <v>8</v>
      </c>
      <c r="N14" s="28" t="s">
        <v>13</v>
      </c>
      <c r="O14" s="28" t="s">
        <v>13</v>
      </c>
      <c r="P14" s="28">
        <v>8</v>
      </c>
      <c r="Q14" s="28">
        <v>8</v>
      </c>
      <c r="R14" s="28">
        <v>8</v>
      </c>
      <c r="S14" s="28">
        <v>8</v>
      </c>
      <c r="T14" s="96"/>
      <c r="U14" s="96"/>
      <c r="V14" s="90"/>
      <c r="W14" s="90"/>
      <c r="X14" s="91"/>
      <c r="Y14" s="82"/>
      <c r="Z14" s="2">
        <f>SUM(D14:S14)</f>
        <v>96</v>
      </c>
      <c r="AB14" s="2">
        <f>AA13+AA16</f>
        <v>160</v>
      </c>
    </row>
    <row r="15" spans="1:28" ht="14.25" customHeight="1" x14ac:dyDescent="0.35">
      <c r="A15" s="92"/>
      <c r="B15" s="93"/>
      <c r="C15" s="94"/>
      <c r="D15" s="31">
        <v>17</v>
      </c>
      <c r="E15" s="31">
        <v>18</v>
      </c>
      <c r="F15" s="29">
        <v>19</v>
      </c>
      <c r="G15" s="29">
        <v>20</v>
      </c>
      <c r="H15" s="29">
        <v>21</v>
      </c>
      <c r="I15" s="29">
        <v>22</v>
      </c>
      <c r="J15" s="29">
        <v>23</v>
      </c>
      <c r="K15" s="29">
        <v>24</v>
      </c>
      <c r="L15" s="29">
        <v>25</v>
      </c>
      <c r="M15" s="29">
        <v>26</v>
      </c>
      <c r="N15" s="29">
        <v>27</v>
      </c>
      <c r="O15" s="29">
        <v>28</v>
      </c>
      <c r="P15" s="29">
        <v>29</v>
      </c>
      <c r="Q15" s="30">
        <v>30</v>
      </c>
      <c r="R15" s="30">
        <v>31</v>
      </c>
      <c r="S15" s="30" t="s">
        <v>10</v>
      </c>
      <c r="T15" s="96"/>
      <c r="U15" s="96"/>
      <c r="V15" s="90"/>
      <c r="W15" s="90"/>
      <c r="X15" s="89">
        <f>Z14+Z16</f>
        <v>176</v>
      </c>
      <c r="Y15" s="82"/>
    </row>
    <row r="16" spans="1:28" ht="14.25" customHeight="1" x14ac:dyDescent="0.35">
      <c r="A16" s="92"/>
      <c r="B16" s="93"/>
      <c r="C16" s="94"/>
      <c r="D16" s="28">
        <v>8</v>
      </c>
      <c r="E16" s="28" t="s">
        <v>13</v>
      </c>
      <c r="F16" s="28" t="s">
        <v>13</v>
      </c>
      <c r="G16" s="28">
        <v>8</v>
      </c>
      <c r="H16" s="28">
        <v>8</v>
      </c>
      <c r="I16" s="28">
        <v>8</v>
      </c>
      <c r="J16" s="28">
        <v>8</v>
      </c>
      <c r="K16" s="28">
        <v>8</v>
      </c>
      <c r="L16" s="28" t="s">
        <v>13</v>
      </c>
      <c r="M16" s="28" t="s">
        <v>13</v>
      </c>
      <c r="N16" s="28">
        <v>8</v>
      </c>
      <c r="O16" s="28">
        <v>8</v>
      </c>
      <c r="P16" s="28">
        <v>8</v>
      </c>
      <c r="Q16" s="28">
        <v>8</v>
      </c>
      <c r="R16" s="28"/>
      <c r="S16" s="31"/>
      <c r="T16" s="97"/>
      <c r="U16" s="97"/>
      <c r="V16" s="91"/>
      <c r="W16" s="91"/>
      <c r="X16" s="91"/>
      <c r="Y16" s="82"/>
      <c r="Z16" s="2">
        <f>SUM(D16:S16)</f>
        <v>80</v>
      </c>
      <c r="AA16" s="2">
        <f>SUM(E16:T16)</f>
        <v>72</v>
      </c>
    </row>
    <row r="17" spans="1:30" ht="14.25" customHeight="1" x14ac:dyDescent="0.35">
      <c r="A17" s="122">
        <v>4</v>
      </c>
      <c r="B17" s="132" t="s">
        <v>27</v>
      </c>
      <c r="C17" s="129" t="s">
        <v>57</v>
      </c>
      <c r="D17" s="27">
        <v>1</v>
      </c>
      <c r="E17" s="27">
        <v>2</v>
      </c>
      <c r="F17" s="27">
        <v>3</v>
      </c>
      <c r="G17" s="27">
        <v>4</v>
      </c>
      <c r="H17" s="27">
        <v>5</v>
      </c>
      <c r="I17" s="27">
        <v>6</v>
      </c>
      <c r="J17" s="27">
        <v>7</v>
      </c>
      <c r="K17" s="27">
        <v>4</v>
      </c>
      <c r="L17" s="27">
        <v>9</v>
      </c>
      <c r="M17" s="27">
        <v>10</v>
      </c>
      <c r="N17" s="27">
        <v>11</v>
      </c>
      <c r="O17" s="27">
        <v>12</v>
      </c>
      <c r="P17" s="27">
        <v>13</v>
      </c>
      <c r="Q17" s="27">
        <v>14</v>
      </c>
      <c r="R17" s="27">
        <v>15</v>
      </c>
      <c r="S17" s="27">
        <v>16</v>
      </c>
      <c r="T17" s="113" t="s">
        <v>8</v>
      </c>
      <c r="U17" s="113" t="s">
        <v>8</v>
      </c>
      <c r="V17" s="116" t="s">
        <v>8</v>
      </c>
      <c r="W17" s="116" t="s">
        <v>8</v>
      </c>
      <c r="X17" s="116">
        <v>22</v>
      </c>
      <c r="Y17" s="82">
        <v>6060</v>
      </c>
    </row>
    <row r="18" spans="1:30" ht="14.25" customHeight="1" x14ac:dyDescent="0.35">
      <c r="A18" s="122"/>
      <c r="B18" s="132"/>
      <c r="C18" s="129"/>
      <c r="D18" s="28">
        <v>4</v>
      </c>
      <c r="E18" s="28">
        <v>4</v>
      </c>
      <c r="F18" s="28" t="s">
        <v>13</v>
      </c>
      <c r="G18" s="28" t="s">
        <v>13</v>
      </c>
      <c r="H18" s="28">
        <v>4</v>
      </c>
      <c r="I18" s="28">
        <v>4</v>
      </c>
      <c r="J18" s="28">
        <v>4</v>
      </c>
      <c r="K18" s="28">
        <v>4</v>
      </c>
      <c r="L18" s="28">
        <v>4</v>
      </c>
      <c r="M18" s="28" t="s">
        <v>13</v>
      </c>
      <c r="N18" s="28" t="s">
        <v>13</v>
      </c>
      <c r="O18" s="28">
        <v>4</v>
      </c>
      <c r="P18" s="28">
        <v>4</v>
      </c>
      <c r="Q18" s="28">
        <v>4</v>
      </c>
      <c r="R18" s="28">
        <v>4</v>
      </c>
      <c r="S18" s="28">
        <v>4</v>
      </c>
      <c r="T18" s="114"/>
      <c r="U18" s="114"/>
      <c r="V18" s="117"/>
      <c r="W18" s="117"/>
      <c r="X18" s="118"/>
      <c r="Y18" s="82"/>
      <c r="Z18" s="2">
        <f>SUM(D18:S18)</f>
        <v>48</v>
      </c>
    </row>
    <row r="19" spans="1:30" ht="14.25" customHeight="1" x14ac:dyDescent="0.35">
      <c r="A19" s="122"/>
      <c r="B19" s="132"/>
      <c r="C19" s="129"/>
      <c r="D19" s="31">
        <v>17</v>
      </c>
      <c r="E19" s="31">
        <v>14</v>
      </c>
      <c r="F19" s="29">
        <v>19</v>
      </c>
      <c r="G19" s="29">
        <v>20</v>
      </c>
      <c r="H19" s="29">
        <v>21</v>
      </c>
      <c r="I19" s="29">
        <v>22</v>
      </c>
      <c r="J19" s="29">
        <v>23</v>
      </c>
      <c r="K19" s="29">
        <v>24</v>
      </c>
      <c r="L19" s="29">
        <v>25</v>
      </c>
      <c r="M19" s="29">
        <v>26</v>
      </c>
      <c r="N19" s="29">
        <v>27</v>
      </c>
      <c r="O19" s="29">
        <v>24</v>
      </c>
      <c r="P19" s="29">
        <v>29</v>
      </c>
      <c r="Q19" s="30">
        <v>30</v>
      </c>
      <c r="R19" s="30">
        <v>31</v>
      </c>
      <c r="S19" s="30" t="s">
        <v>10</v>
      </c>
      <c r="T19" s="114"/>
      <c r="U19" s="114"/>
      <c r="V19" s="117"/>
      <c r="W19" s="117"/>
      <c r="X19" s="116">
        <f>Z18+Z20</f>
        <v>88</v>
      </c>
      <c r="Y19" s="82"/>
    </row>
    <row r="20" spans="1:30" ht="14.25" customHeight="1" x14ac:dyDescent="0.35">
      <c r="A20" s="122"/>
      <c r="B20" s="132"/>
      <c r="C20" s="129"/>
      <c r="D20" s="28" t="s">
        <v>13</v>
      </c>
      <c r="E20" s="28" t="s">
        <v>13</v>
      </c>
      <c r="F20" s="28">
        <v>4</v>
      </c>
      <c r="G20" s="28">
        <v>4</v>
      </c>
      <c r="H20" s="28">
        <v>4</v>
      </c>
      <c r="I20" s="28">
        <v>4</v>
      </c>
      <c r="J20" s="28">
        <v>4</v>
      </c>
      <c r="K20" s="28" t="s">
        <v>13</v>
      </c>
      <c r="L20" s="28" t="s">
        <v>13</v>
      </c>
      <c r="M20" s="28">
        <v>4</v>
      </c>
      <c r="N20" s="28">
        <v>4</v>
      </c>
      <c r="O20" s="28">
        <v>4</v>
      </c>
      <c r="P20" s="28">
        <v>4</v>
      </c>
      <c r="Q20" s="28">
        <v>4</v>
      </c>
      <c r="R20" s="28"/>
      <c r="S20" s="31"/>
      <c r="T20" s="115"/>
      <c r="U20" s="115"/>
      <c r="V20" s="118"/>
      <c r="W20" s="118"/>
      <c r="X20" s="118"/>
      <c r="Y20" s="82"/>
      <c r="Z20" s="2">
        <f>SUM(D20:S20)</f>
        <v>40</v>
      </c>
    </row>
    <row r="21" spans="1:30" ht="14.25" customHeight="1" x14ac:dyDescent="0.35">
      <c r="A21" s="92">
        <v>6</v>
      </c>
      <c r="B21" s="130" t="s">
        <v>61</v>
      </c>
      <c r="C21" s="131" t="s">
        <v>60</v>
      </c>
      <c r="D21" s="27">
        <v>1</v>
      </c>
      <c r="E21" s="27">
        <v>2</v>
      </c>
      <c r="F21" s="27">
        <v>3</v>
      </c>
      <c r="G21" s="27">
        <v>4</v>
      </c>
      <c r="H21" s="27">
        <v>5</v>
      </c>
      <c r="I21" s="27">
        <v>6</v>
      </c>
      <c r="J21" s="27">
        <v>7</v>
      </c>
      <c r="K21" s="27">
        <v>4</v>
      </c>
      <c r="L21" s="27">
        <v>9</v>
      </c>
      <c r="M21" s="27">
        <v>10</v>
      </c>
      <c r="N21" s="27">
        <v>11</v>
      </c>
      <c r="O21" s="27">
        <v>12</v>
      </c>
      <c r="P21" s="27">
        <v>13</v>
      </c>
      <c r="Q21" s="27">
        <v>14</v>
      </c>
      <c r="R21" s="27">
        <v>15</v>
      </c>
      <c r="S21" s="27">
        <v>16</v>
      </c>
      <c r="T21" s="95" t="s">
        <v>8</v>
      </c>
      <c r="U21" s="95" t="s">
        <v>8</v>
      </c>
      <c r="V21" s="89" t="s">
        <v>8</v>
      </c>
      <c r="W21" s="89" t="s">
        <v>8</v>
      </c>
      <c r="X21" s="89">
        <v>22</v>
      </c>
      <c r="Y21" s="82">
        <v>6060</v>
      </c>
    </row>
    <row r="22" spans="1:30" ht="14.25" customHeight="1" x14ac:dyDescent="0.35">
      <c r="A22" s="92"/>
      <c r="B22" s="130"/>
      <c r="C22" s="131"/>
      <c r="D22" s="28">
        <v>4</v>
      </c>
      <c r="E22" s="28">
        <v>4</v>
      </c>
      <c r="F22" s="28" t="s">
        <v>13</v>
      </c>
      <c r="G22" s="28" t="s">
        <v>13</v>
      </c>
      <c r="H22" s="28">
        <v>4</v>
      </c>
      <c r="I22" s="28">
        <v>4</v>
      </c>
      <c r="J22" s="28">
        <v>4</v>
      </c>
      <c r="K22" s="28">
        <v>4</v>
      </c>
      <c r="L22" s="28">
        <v>4</v>
      </c>
      <c r="M22" s="28" t="s">
        <v>13</v>
      </c>
      <c r="N22" s="28" t="s">
        <v>13</v>
      </c>
      <c r="O22" s="28">
        <v>4</v>
      </c>
      <c r="P22" s="28">
        <v>4</v>
      </c>
      <c r="Q22" s="28">
        <v>4</v>
      </c>
      <c r="R22" s="28">
        <v>4</v>
      </c>
      <c r="S22" s="28">
        <v>4</v>
      </c>
      <c r="T22" s="96"/>
      <c r="U22" s="96"/>
      <c r="V22" s="90"/>
      <c r="W22" s="90"/>
      <c r="X22" s="91"/>
      <c r="Y22" s="82"/>
      <c r="Z22" s="2">
        <f>SUM(D22:S22)</f>
        <v>48</v>
      </c>
    </row>
    <row r="23" spans="1:30" ht="14.25" customHeight="1" x14ac:dyDescent="0.35">
      <c r="A23" s="92"/>
      <c r="B23" s="130"/>
      <c r="C23" s="131"/>
      <c r="D23" s="31">
        <v>17</v>
      </c>
      <c r="E23" s="31">
        <v>14</v>
      </c>
      <c r="F23" s="29">
        <v>19</v>
      </c>
      <c r="G23" s="29">
        <v>20</v>
      </c>
      <c r="H23" s="29">
        <v>21</v>
      </c>
      <c r="I23" s="29">
        <v>22</v>
      </c>
      <c r="J23" s="29">
        <v>23</v>
      </c>
      <c r="K23" s="29">
        <v>24</v>
      </c>
      <c r="L23" s="29">
        <v>25</v>
      </c>
      <c r="M23" s="29">
        <v>26</v>
      </c>
      <c r="N23" s="29">
        <v>27</v>
      </c>
      <c r="O23" s="29">
        <v>24</v>
      </c>
      <c r="P23" s="29">
        <v>29</v>
      </c>
      <c r="Q23" s="30">
        <v>30</v>
      </c>
      <c r="R23" s="30">
        <v>31</v>
      </c>
      <c r="S23" s="30" t="s">
        <v>10</v>
      </c>
      <c r="T23" s="96"/>
      <c r="U23" s="96"/>
      <c r="V23" s="90"/>
      <c r="W23" s="90"/>
      <c r="X23" s="89">
        <f>Z22+Z24</f>
        <v>88</v>
      </c>
      <c r="Y23" s="82"/>
      <c r="AA23" s="2">
        <f>Z22+Z24</f>
        <v>88</v>
      </c>
    </row>
    <row r="24" spans="1:30" ht="14.25" customHeight="1" x14ac:dyDescent="0.35">
      <c r="A24" s="92"/>
      <c r="B24" s="130"/>
      <c r="C24" s="131"/>
      <c r="D24" s="28" t="s">
        <v>13</v>
      </c>
      <c r="E24" s="28" t="s">
        <v>13</v>
      </c>
      <c r="F24" s="28">
        <v>4</v>
      </c>
      <c r="G24" s="28">
        <v>4</v>
      </c>
      <c r="H24" s="28">
        <v>4</v>
      </c>
      <c r="I24" s="28">
        <v>4</v>
      </c>
      <c r="J24" s="28">
        <v>4</v>
      </c>
      <c r="K24" s="28" t="s">
        <v>13</v>
      </c>
      <c r="L24" s="28" t="s">
        <v>13</v>
      </c>
      <c r="M24" s="28">
        <v>4</v>
      </c>
      <c r="N24" s="28">
        <v>4</v>
      </c>
      <c r="O24" s="28">
        <v>4</v>
      </c>
      <c r="P24" s="28">
        <v>4</v>
      </c>
      <c r="Q24" s="28">
        <v>4</v>
      </c>
      <c r="R24" s="28"/>
      <c r="S24" s="31"/>
      <c r="T24" s="97"/>
      <c r="U24" s="97"/>
      <c r="V24" s="91"/>
      <c r="W24" s="91"/>
      <c r="X24" s="91"/>
      <c r="Y24" s="82"/>
      <c r="Z24" s="2">
        <f>SUM(D24:R24)</f>
        <v>40</v>
      </c>
    </row>
    <row r="25" spans="1:30" ht="14.25" customHeight="1" x14ac:dyDescent="0.35">
      <c r="A25" s="123">
        <v>7</v>
      </c>
      <c r="B25" s="126" t="s">
        <v>73</v>
      </c>
      <c r="C25" s="129" t="s">
        <v>57</v>
      </c>
      <c r="D25" s="27">
        <v>1</v>
      </c>
      <c r="E25" s="27">
        <v>2</v>
      </c>
      <c r="F25" s="27">
        <v>3</v>
      </c>
      <c r="G25" s="27">
        <v>4</v>
      </c>
      <c r="H25" s="27">
        <v>5</v>
      </c>
      <c r="I25" s="27">
        <v>6</v>
      </c>
      <c r="J25" s="27">
        <v>7</v>
      </c>
      <c r="K25" s="27">
        <v>4</v>
      </c>
      <c r="L25" s="27">
        <v>9</v>
      </c>
      <c r="M25" s="27">
        <v>10</v>
      </c>
      <c r="N25" s="27">
        <v>11</v>
      </c>
      <c r="O25" s="27">
        <v>12</v>
      </c>
      <c r="P25" s="27">
        <v>13</v>
      </c>
      <c r="Q25" s="27">
        <v>14</v>
      </c>
      <c r="R25" s="27">
        <v>15</v>
      </c>
      <c r="S25" s="27">
        <v>16</v>
      </c>
      <c r="T25" s="95" t="s">
        <v>8</v>
      </c>
      <c r="U25" s="95" t="s">
        <v>8</v>
      </c>
      <c r="V25" s="89" t="s">
        <v>8</v>
      </c>
      <c r="W25" s="89" t="s">
        <v>8</v>
      </c>
      <c r="X25" s="89">
        <v>22</v>
      </c>
      <c r="Y25" s="82">
        <v>6060</v>
      </c>
    </row>
    <row r="26" spans="1:30" ht="14.25" customHeight="1" x14ac:dyDescent="0.35">
      <c r="A26" s="124"/>
      <c r="B26" s="127"/>
      <c r="C26" s="129"/>
      <c r="D26" s="28">
        <v>4</v>
      </c>
      <c r="E26" s="28">
        <v>4</v>
      </c>
      <c r="F26" s="28" t="s">
        <v>13</v>
      </c>
      <c r="G26" s="28" t="s">
        <v>13</v>
      </c>
      <c r="H26" s="28">
        <v>4</v>
      </c>
      <c r="I26" s="28">
        <v>4</v>
      </c>
      <c r="J26" s="28">
        <v>4</v>
      </c>
      <c r="K26" s="28">
        <v>4</v>
      </c>
      <c r="L26" s="28">
        <v>4</v>
      </c>
      <c r="M26" s="28" t="s">
        <v>13</v>
      </c>
      <c r="N26" s="28" t="s">
        <v>13</v>
      </c>
      <c r="O26" s="28">
        <v>4</v>
      </c>
      <c r="P26" s="28">
        <v>4</v>
      </c>
      <c r="Q26" s="28">
        <v>4</v>
      </c>
      <c r="R26" s="28">
        <v>4</v>
      </c>
      <c r="S26" s="28">
        <v>4</v>
      </c>
      <c r="T26" s="96"/>
      <c r="U26" s="96"/>
      <c r="V26" s="90"/>
      <c r="W26" s="90"/>
      <c r="X26" s="90"/>
      <c r="Y26" s="82"/>
      <c r="Z26" s="2">
        <f>SUM(D26:S26)</f>
        <v>48</v>
      </c>
    </row>
    <row r="27" spans="1:30" ht="14.25" customHeight="1" x14ac:dyDescent="0.35">
      <c r="A27" s="124"/>
      <c r="B27" s="127"/>
      <c r="C27" s="129"/>
      <c r="D27" s="31">
        <v>17</v>
      </c>
      <c r="E27" s="31">
        <v>14</v>
      </c>
      <c r="F27" s="29">
        <v>19</v>
      </c>
      <c r="G27" s="29">
        <v>20</v>
      </c>
      <c r="H27" s="29">
        <v>21</v>
      </c>
      <c r="I27" s="29">
        <v>22</v>
      </c>
      <c r="J27" s="29">
        <v>23</v>
      </c>
      <c r="K27" s="29">
        <v>24</v>
      </c>
      <c r="L27" s="29">
        <v>25</v>
      </c>
      <c r="M27" s="29">
        <v>26</v>
      </c>
      <c r="N27" s="29">
        <v>27</v>
      </c>
      <c r="O27" s="29">
        <v>24</v>
      </c>
      <c r="P27" s="29">
        <v>29</v>
      </c>
      <c r="Q27" s="30">
        <v>30</v>
      </c>
      <c r="R27" s="30">
        <v>31</v>
      </c>
      <c r="S27" s="30" t="s">
        <v>10</v>
      </c>
      <c r="T27" s="96"/>
      <c r="U27" s="96"/>
      <c r="V27" s="90"/>
      <c r="W27" s="90"/>
      <c r="X27" s="89">
        <f>Z26+Z28</f>
        <v>88</v>
      </c>
      <c r="Y27" s="82"/>
    </row>
    <row r="28" spans="1:30" ht="14.25" customHeight="1" x14ac:dyDescent="0.35">
      <c r="A28" s="125"/>
      <c r="B28" s="128"/>
      <c r="C28" s="129"/>
      <c r="D28" s="28" t="s">
        <v>13</v>
      </c>
      <c r="E28" s="28" t="s">
        <v>13</v>
      </c>
      <c r="F28" s="28">
        <v>4</v>
      </c>
      <c r="G28" s="28">
        <v>4</v>
      </c>
      <c r="H28" s="28">
        <v>4</v>
      </c>
      <c r="I28" s="28">
        <v>4</v>
      </c>
      <c r="J28" s="28">
        <v>4</v>
      </c>
      <c r="K28" s="28" t="s">
        <v>13</v>
      </c>
      <c r="L28" s="28" t="s">
        <v>13</v>
      </c>
      <c r="M28" s="28">
        <v>4</v>
      </c>
      <c r="N28" s="28">
        <v>4</v>
      </c>
      <c r="O28" s="28">
        <v>4</v>
      </c>
      <c r="P28" s="28">
        <v>4</v>
      </c>
      <c r="Q28" s="28">
        <v>4</v>
      </c>
      <c r="R28" s="28"/>
      <c r="S28" s="31"/>
      <c r="T28" s="97"/>
      <c r="U28" s="97"/>
      <c r="V28" s="91"/>
      <c r="W28" s="91"/>
      <c r="X28" s="91"/>
      <c r="Y28" s="82"/>
      <c r="Z28" s="2">
        <f>SUM(D28:S28)</f>
        <v>40</v>
      </c>
    </row>
    <row r="29" spans="1:30" ht="14.25" customHeight="1" x14ac:dyDescent="0.35">
      <c r="A29" s="6"/>
      <c r="B29" s="26"/>
      <c r="C29" s="25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43"/>
      <c r="P29" s="11"/>
      <c r="Q29" s="11"/>
      <c r="R29" s="11"/>
      <c r="S29" s="12"/>
      <c r="T29" s="13"/>
      <c r="U29" s="13"/>
      <c r="V29" s="9"/>
      <c r="W29" s="9"/>
      <c r="X29" s="9">
        <f>SUM(X11+X15+X19+X23+X27)</f>
        <v>472</v>
      </c>
      <c r="Y29" s="33">
        <f>SUM(Y9:Y28)</f>
        <v>30780</v>
      </c>
    </row>
    <row r="30" spans="1:30" ht="14.25" customHeight="1" x14ac:dyDescent="0.35">
      <c r="A30" s="88" t="s">
        <v>12</v>
      </c>
      <c r="B30" s="88"/>
      <c r="C30" s="67">
        <f>[1]Мельницький!C39</f>
        <v>44287</v>
      </c>
      <c r="D30" s="66"/>
      <c r="E30" s="66"/>
      <c r="F30" s="66"/>
      <c r="G30" s="66"/>
      <c r="H30" s="66"/>
      <c r="I30" s="66"/>
      <c r="J30" s="66"/>
      <c r="K30" s="66" t="s">
        <v>22</v>
      </c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30" ht="14.25" customHeight="1" x14ac:dyDescent="0.35">
      <c r="C31" s="25"/>
    </row>
    <row r="32" spans="1:30" ht="14.25" customHeight="1" x14ac:dyDescent="0.35">
      <c r="C32" s="40" t="s">
        <v>62</v>
      </c>
      <c r="D32" s="40"/>
      <c r="E32" s="41"/>
      <c r="F32" s="41"/>
    </row>
    <row r="33" spans="1:30" ht="14.25" customHeight="1" x14ac:dyDescent="0.35">
      <c r="C33" s="40" t="s">
        <v>50</v>
      </c>
      <c r="D33" s="40"/>
      <c r="E33" s="41"/>
      <c r="F33" s="41"/>
    </row>
    <row r="34" spans="1:30" ht="18" customHeight="1" x14ac:dyDescent="0.35">
      <c r="C34" s="40" t="s">
        <v>51</v>
      </c>
      <c r="D34" s="40"/>
      <c r="E34" s="41"/>
      <c r="F34" s="41"/>
    </row>
    <row r="35" spans="1:30" ht="15" customHeight="1" x14ac:dyDescent="0.35">
      <c r="C35" s="40" t="s">
        <v>52</v>
      </c>
      <c r="D35" s="40"/>
      <c r="E35" s="41"/>
      <c r="F35" s="41"/>
    </row>
    <row r="36" spans="1:30" ht="15" customHeight="1" x14ac:dyDescent="0.35">
      <c r="C36" s="40" t="s">
        <v>53</v>
      </c>
      <c r="D36" s="41"/>
      <c r="E36" s="41"/>
      <c r="F36" s="41"/>
    </row>
    <row r="37" spans="1:30" ht="14.5" x14ac:dyDescent="0.35">
      <c r="C37" s="40" t="s">
        <v>54</v>
      </c>
      <c r="D37" s="40"/>
      <c r="E37" s="41"/>
      <c r="F37" s="41"/>
    </row>
    <row r="38" spans="1:30" s="63" customFormat="1" ht="17.5" x14ac:dyDescent="0.25">
      <c r="A38" s="2"/>
      <c r="B38" s="2"/>
      <c r="C38" s="40" t="s">
        <v>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40" spans="1:30" ht="14.5" x14ac:dyDescent="0.35">
      <c r="C40" s="40" t="s">
        <v>56</v>
      </c>
      <c r="D40" s="40"/>
      <c r="E40" s="41"/>
      <c r="F40" s="41"/>
    </row>
    <row r="41" spans="1:30" ht="14.5" x14ac:dyDescent="0.35">
      <c r="C41" s="40" t="s">
        <v>50</v>
      </c>
      <c r="D41" s="40"/>
      <c r="E41" s="41"/>
      <c r="F41" s="41"/>
    </row>
    <row r="42" spans="1:30" ht="14.5" x14ac:dyDescent="0.35">
      <c r="C42" s="40" t="s">
        <v>51</v>
      </c>
      <c r="D42" s="40"/>
      <c r="E42" s="41"/>
      <c r="F42" s="41"/>
    </row>
    <row r="43" spans="1:30" ht="14.5" x14ac:dyDescent="0.35">
      <c r="C43" s="40" t="s">
        <v>52</v>
      </c>
      <c r="D43" s="40"/>
      <c r="E43" s="41"/>
      <c r="F43" s="41"/>
    </row>
    <row r="44" spans="1:30" ht="14.5" x14ac:dyDescent="0.35">
      <c r="C44" s="40" t="s">
        <v>53</v>
      </c>
      <c r="D44" s="41"/>
      <c r="E44" s="41"/>
      <c r="F44" s="41"/>
    </row>
    <row r="45" spans="1:30" ht="14.5" x14ac:dyDescent="0.35">
      <c r="C45" s="40" t="s">
        <v>54</v>
      </c>
      <c r="D45" s="40"/>
      <c r="E45" s="41"/>
      <c r="F45" s="41"/>
    </row>
    <row r="46" spans="1:30" x14ac:dyDescent="0.25">
      <c r="A46" s="2" t="s">
        <v>59</v>
      </c>
      <c r="C46" s="40" t="s">
        <v>55</v>
      </c>
    </row>
  </sheetData>
  <mergeCells count="64">
    <mergeCell ref="A30:B30"/>
    <mergeCell ref="W9:W12"/>
    <mergeCell ref="W17:W20"/>
    <mergeCell ref="W21:W24"/>
    <mergeCell ref="W25:W28"/>
    <mergeCell ref="W13:W16"/>
    <mergeCell ref="U17:U20"/>
    <mergeCell ref="A17:A20"/>
    <mergeCell ref="B17:B20"/>
    <mergeCell ref="C17:C20"/>
    <mergeCell ref="T17:T20"/>
    <mergeCell ref="A25:A28"/>
    <mergeCell ref="B25:B28"/>
    <mergeCell ref="C25:C28"/>
    <mergeCell ref="T25:T28"/>
    <mergeCell ref="U25:U28"/>
    <mergeCell ref="X7:X8"/>
    <mergeCell ref="Y7:Y8"/>
    <mergeCell ref="X9:X10"/>
    <mergeCell ref="Y9:Y12"/>
    <mergeCell ref="X11:X12"/>
    <mergeCell ref="V9:V12"/>
    <mergeCell ref="U13:U16"/>
    <mergeCell ref="U9:U12"/>
    <mergeCell ref="X21:X22"/>
    <mergeCell ref="Y21:Y24"/>
    <mergeCell ref="V21:V24"/>
    <mergeCell ref="U21:U24"/>
    <mergeCell ref="X23:X24"/>
    <mergeCell ref="X13:X14"/>
    <mergeCell ref="Y13:Y16"/>
    <mergeCell ref="X15:X16"/>
    <mergeCell ref="X17:X18"/>
    <mergeCell ref="Y17:Y20"/>
    <mergeCell ref="X19:X20"/>
    <mergeCell ref="V25:V28"/>
    <mergeCell ref="X25:X26"/>
    <mergeCell ref="V13:V16"/>
    <mergeCell ref="V17:V20"/>
    <mergeCell ref="Y25:Y28"/>
    <mergeCell ref="X27:X28"/>
    <mergeCell ref="A1:C1"/>
    <mergeCell ref="A5:W5"/>
    <mergeCell ref="A6:W6"/>
    <mergeCell ref="A7:A8"/>
    <mergeCell ref="B7:B8"/>
    <mergeCell ref="C7:C8"/>
    <mergeCell ref="D7:S8"/>
    <mergeCell ref="T7:T8"/>
    <mergeCell ref="U7:U8"/>
    <mergeCell ref="V7:V8"/>
    <mergeCell ref="W7:W8"/>
    <mergeCell ref="A9:A12"/>
    <mergeCell ref="C9:C12"/>
    <mergeCell ref="B9:B12"/>
    <mergeCell ref="T9:T12"/>
    <mergeCell ref="T21:T24"/>
    <mergeCell ref="B21:B24"/>
    <mergeCell ref="C21:C24"/>
    <mergeCell ref="A21:A24"/>
    <mergeCell ref="A13:A16"/>
    <mergeCell ref="B13:B16"/>
    <mergeCell ref="C13:C16"/>
    <mergeCell ref="T13:T16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23"/>
  <sheetViews>
    <sheetView topLeftCell="A16" workbookViewId="0">
      <selection activeCell="M16" sqref="M16"/>
    </sheetView>
  </sheetViews>
  <sheetFormatPr defaultColWidth="9.08984375" defaultRowHeight="14" x14ac:dyDescent="0.35"/>
  <cols>
    <col min="1" max="2" width="3.36328125" style="2" customWidth="1"/>
    <col min="3" max="3" width="18.6328125" style="2" customWidth="1"/>
    <col min="4" max="4" width="17.54296875" style="2" customWidth="1"/>
    <col min="5" max="20" width="4.36328125" style="2" customWidth="1"/>
    <col min="21" max="25" width="5.453125" style="2" customWidth="1"/>
    <col min="26" max="16384" width="9.08984375" style="2"/>
  </cols>
  <sheetData>
    <row r="1" spans="1:26" s="1" customFormat="1" ht="18" x14ac:dyDescent="0.35">
      <c r="A1" s="16" t="s">
        <v>9</v>
      </c>
      <c r="B1" s="51"/>
      <c r="C1" s="16"/>
      <c r="D1" s="16"/>
      <c r="R1" s="19" t="s">
        <v>29</v>
      </c>
      <c r="S1" s="20"/>
      <c r="T1" s="20"/>
      <c r="U1" s="20"/>
      <c r="V1" s="20"/>
      <c r="W1" s="20"/>
      <c r="X1" s="20"/>
      <c r="Y1" s="20"/>
    </row>
    <row r="2" spans="1:26" s="1" customFormat="1" ht="18" x14ac:dyDescent="0.35">
      <c r="A2" s="17" t="s">
        <v>19</v>
      </c>
      <c r="B2" s="52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9" t="s">
        <v>30</v>
      </c>
      <c r="S2" s="20"/>
      <c r="T2" s="20"/>
      <c r="U2" s="20"/>
      <c r="V2" s="20"/>
      <c r="W2" s="20"/>
      <c r="X2" s="20"/>
      <c r="Y2" s="20"/>
    </row>
    <row r="3" spans="1:26" s="1" customFormat="1" ht="18" x14ac:dyDescent="0.35">
      <c r="A3" s="17" t="s">
        <v>33</v>
      </c>
      <c r="B3" s="52"/>
      <c r="C3" s="21">
        <v>3051013503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9" t="s">
        <v>31</v>
      </c>
      <c r="S3" s="20"/>
      <c r="T3" s="20"/>
      <c r="U3" s="20"/>
      <c r="V3" s="20"/>
      <c r="W3" s="20"/>
      <c r="X3" s="20"/>
      <c r="Y3" s="20"/>
    </row>
    <row r="4" spans="1:26" s="1" customFormat="1" ht="18" x14ac:dyDescent="0.35">
      <c r="A4" s="17"/>
      <c r="B4" s="52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9" t="s">
        <v>32</v>
      </c>
      <c r="S4" s="20"/>
      <c r="T4" s="20"/>
      <c r="U4" s="20"/>
      <c r="V4" s="20"/>
      <c r="W4" s="20"/>
      <c r="X4" s="20"/>
      <c r="Y4" s="20"/>
    </row>
    <row r="5" spans="1:26" s="1" customFormat="1" ht="18" x14ac:dyDescent="0.35">
      <c r="A5" s="17"/>
      <c r="B5" s="52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6" ht="20" x14ac:dyDescent="0.35">
      <c r="A6" s="86" t="s">
        <v>2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</row>
    <row r="7" spans="1:26" ht="20" x14ac:dyDescent="0.35">
      <c r="A7" s="86" t="str">
        <f>Мельницький!A7</f>
        <v>обліку робочого часу працівників за Квітень 2021р.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</row>
    <row r="8" spans="1:26" ht="20" x14ac:dyDescent="0.35">
      <c r="A8" s="14"/>
      <c r="B8" s="50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8"/>
      <c r="Y8" s="14"/>
    </row>
    <row r="9" spans="1:26" ht="24.75" customHeight="1" x14ac:dyDescent="0.35">
      <c r="A9" s="87" t="s">
        <v>3</v>
      </c>
      <c r="B9" s="95"/>
      <c r="C9" s="87" t="s">
        <v>4</v>
      </c>
      <c r="D9" s="87" t="s">
        <v>0</v>
      </c>
      <c r="E9" s="87" t="s">
        <v>1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3" t="s">
        <v>37</v>
      </c>
      <c r="V9" s="83" t="s">
        <v>38</v>
      </c>
      <c r="W9" s="83" t="s">
        <v>39</v>
      </c>
      <c r="X9" s="83" t="s">
        <v>36</v>
      </c>
      <c r="Y9" s="83" t="s">
        <v>35</v>
      </c>
      <c r="Z9" s="84" t="s">
        <v>34</v>
      </c>
    </row>
    <row r="10" spans="1:26" ht="33" customHeight="1" x14ac:dyDescent="0.35">
      <c r="A10" s="87"/>
      <c r="B10" s="9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3"/>
      <c r="V10" s="83"/>
      <c r="W10" s="83"/>
      <c r="X10" s="83"/>
      <c r="Y10" s="83"/>
      <c r="Z10" s="84"/>
    </row>
    <row r="11" spans="1:26" s="3" customFormat="1" ht="15" customHeight="1" x14ac:dyDescent="0.35">
      <c r="A11" s="92">
        <v>1</v>
      </c>
      <c r="B11" s="123"/>
      <c r="C11" s="93" t="s">
        <v>42</v>
      </c>
      <c r="D11" s="94" t="s">
        <v>28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5" t="s">
        <v>8</v>
      </c>
      <c r="V11" s="95" t="s">
        <v>8</v>
      </c>
      <c r="W11" s="89" t="s">
        <v>8</v>
      </c>
      <c r="X11" s="99"/>
      <c r="Y11" s="89">
        <v>21</v>
      </c>
      <c r="Z11" s="102">
        <v>4770</v>
      </c>
    </row>
    <row r="12" spans="1:26" s="3" customFormat="1" ht="15" customHeight="1" x14ac:dyDescent="0.35">
      <c r="A12" s="92"/>
      <c r="B12" s="124"/>
      <c r="C12" s="93"/>
      <c r="D12" s="94"/>
      <c r="E12" s="28" t="s">
        <v>74</v>
      </c>
      <c r="F12" s="28" t="s">
        <v>74</v>
      </c>
      <c r="G12" s="28" t="s">
        <v>74</v>
      </c>
      <c r="H12" s="28" t="s">
        <v>13</v>
      </c>
      <c r="I12" s="28" t="s">
        <v>13</v>
      </c>
      <c r="J12" s="28" t="s">
        <v>74</v>
      </c>
      <c r="K12" s="28" t="s">
        <v>74</v>
      </c>
      <c r="L12" s="28" t="s">
        <v>74</v>
      </c>
      <c r="M12" s="28" t="s">
        <v>74</v>
      </c>
      <c r="N12" s="28" t="s">
        <v>74</v>
      </c>
      <c r="O12" s="28" t="s">
        <v>13</v>
      </c>
      <c r="P12" s="28" t="s">
        <v>13</v>
      </c>
      <c r="Q12" s="28" t="s">
        <v>74</v>
      </c>
      <c r="R12" s="28" t="s">
        <v>74</v>
      </c>
      <c r="S12" s="28" t="s">
        <v>74</v>
      </c>
      <c r="T12" s="28" t="s">
        <v>74</v>
      </c>
      <c r="U12" s="96"/>
      <c r="V12" s="96"/>
      <c r="W12" s="90"/>
      <c r="X12" s="100"/>
      <c r="Y12" s="91"/>
      <c r="Z12" s="102"/>
    </row>
    <row r="13" spans="1:26" s="3" customFormat="1" ht="15" customHeight="1" x14ac:dyDescent="0.35">
      <c r="A13" s="92"/>
      <c r="B13" s="124"/>
      <c r="C13" s="93"/>
      <c r="D13" s="94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6"/>
      <c r="V13" s="96"/>
      <c r="W13" s="90"/>
      <c r="X13" s="100"/>
      <c r="Y13" s="89">
        <v>168</v>
      </c>
      <c r="Z13" s="102"/>
    </row>
    <row r="14" spans="1:26" s="3" customFormat="1" ht="15" customHeight="1" x14ac:dyDescent="0.35">
      <c r="A14" s="92"/>
      <c r="B14" s="125"/>
      <c r="C14" s="93"/>
      <c r="D14" s="94"/>
      <c r="E14" s="28" t="s">
        <v>74</v>
      </c>
      <c r="F14" s="28" t="s">
        <v>13</v>
      </c>
      <c r="G14" s="28" t="s">
        <v>13</v>
      </c>
      <c r="H14" s="28" t="s">
        <v>13</v>
      </c>
      <c r="I14" s="28" t="s">
        <v>74</v>
      </c>
      <c r="J14" s="28" t="s">
        <v>74</v>
      </c>
      <c r="K14" s="28" t="s">
        <v>74</v>
      </c>
      <c r="L14" s="28" t="s">
        <v>74</v>
      </c>
      <c r="M14" s="28" t="s">
        <v>13</v>
      </c>
      <c r="N14" s="28" t="s">
        <v>13</v>
      </c>
      <c r="O14" s="28" t="s">
        <v>74</v>
      </c>
      <c r="P14" s="28" t="s">
        <v>74</v>
      </c>
      <c r="Q14" s="28" t="s">
        <v>74</v>
      </c>
      <c r="R14" s="28" t="s">
        <v>74</v>
      </c>
      <c r="S14" s="31" t="s">
        <v>10</v>
      </c>
      <c r="T14" s="31" t="s">
        <v>10</v>
      </c>
      <c r="U14" s="97"/>
      <c r="V14" s="97"/>
      <c r="W14" s="91"/>
      <c r="X14" s="101"/>
      <c r="Y14" s="91"/>
      <c r="Z14" s="102"/>
    </row>
    <row r="15" spans="1:26" s="10" customFormat="1" ht="25.5" customHeight="1" x14ac:dyDescent="0.35">
      <c r="B15" s="51"/>
      <c r="C15" s="49"/>
      <c r="D15" s="5" t="str">
        <f>Мельницький!C39</f>
        <v xml:space="preserve">   НА- відпустку без збереження заробітної плати </v>
      </c>
      <c r="L15" s="10" t="s">
        <v>20</v>
      </c>
      <c r="X15" s="16"/>
    </row>
    <row r="17" spans="4:7" ht="14.5" x14ac:dyDescent="0.35">
      <c r="D17" s="40" t="s">
        <v>56</v>
      </c>
      <c r="E17" s="40"/>
      <c r="F17" s="41"/>
      <c r="G17" s="41"/>
    </row>
    <row r="18" spans="4:7" ht="14.5" x14ac:dyDescent="0.35">
      <c r="D18" s="40" t="s">
        <v>50</v>
      </c>
      <c r="E18" s="40"/>
      <c r="F18" s="41"/>
      <c r="G18" s="41"/>
    </row>
    <row r="19" spans="4:7" ht="14.5" x14ac:dyDescent="0.35">
      <c r="D19" s="40" t="s">
        <v>51</v>
      </c>
      <c r="E19" s="40"/>
      <c r="F19" s="41"/>
      <c r="G19" s="41"/>
    </row>
    <row r="20" spans="4:7" ht="14.5" x14ac:dyDescent="0.35">
      <c r="D20" s="40" t="s">
        <v>52</v>
      </c>
      <c r="E20" s="40"/>
      <c r="F20" s="41"/>
      <c r="G20" s="41"/>
    </row>
    <row r="21" spans="4:7" ht="14.5" x14ac:dyDescent="0.35">
      <c r="D21" s="40" t="s">
        <v>53</v>
      </c>
      <c r="E21" s="41"/>
      <c r="F21" s="41"/>
      <c r="G21" s="41"/>
    </row>
    <row r="22" spans="4:7" ht="14.5" x14ac:dyDescent="0.35">
      <c r="D22" s="40" t="s">
        <v>54</v>
      </c>
      <c r="E22" s="40"/>
      <c r="F22" s="41"/>
      <c r="G22" s="41"/>
    </row>
    <row r="23" spans="4:7" x14ac:dyDescent="0.25">
      <c r="D23" s="40" t="s">
        <v>55</v>
      </c>
    </row>
  </sheetData>
  <mergeCells count="24">
    <mergeCell ref="A11:A14"/>
    <mergeCell ref="C11:C14"/>
    <mergeCell ref="D11:D14"/>
    <mergeCell ref="U11:U14"/>
    <mergeCell ref="A6:Y6"/>
    <mergeCell ref="A7:Y7"/>
    <mergeCell ref="A9:A10"/>
    <mergeCell ref="C9:C10"/>
    <mergeCell ref="D9:D10"/>
    <mergeCell ref="E9:T10"/>
    <mergeCell ref="U9:U10"/>
    <mergeCell ref="B9:B10"/>
    <mergeCell ref="B11:B14"/>
    <mergeCell ref="Z9:Z10"/>
    <mergeCell ref="X9:X10"/>
    <mergeCell ref="Z11:Z14"/>
    <mergeCell ref="V9:V10"/>
    <mergeCell ref="W9:W10"/>
    <mergeCell ref="Y9:Y10"/>
    <mergeCell ref="V11:V14"/>
    <mergeCell ref="W11:W14"/>
    <mergeCell ref="Y11:Y12"/>
    <mergeCell ref="Y13:Y14"/>
    <mergeCell ref="X11:X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A7" workbookViewId="0">
      <selection activeCell="F16" sqref="F16"/>
    </sheetView>
  </sheetViews>
  <sheetFormatPr defaultColWidth="9.08984375" defaultRowHeight="14" x14ac:dyDescent="0.35"/>
  <cols>
    <col min="1" max="2" width="3.36328125" style="2" customWidth="1"/>
    <col min="3" max="3" width="18.6328125" style="2" customWidth="1"/>
    <col min="4" max="4" width="17.54296875" style="2" customWidth="1"/>
    <col min="5" max="20" width="4.36328125" style="2" customWidth="1"/>
    <col min="21" max="25" width="5.453125" style="2" customWidth="1"/>
    <col min="26" max="16384" width="9.08984375" style="2"/>
  </cols>
  <sheetData>
    <row r="1" spans="1:26" s="1" customFormat="1" ht="18" x14ac:dyDescent="0.35">
      <c r="A1" s="78" t="s">
        <v>9</v>
      </c>
      <c r="B1" s="78"/>
      <c r="C1" s="78"/>
      <c r="D1" s="78"/>
      <c r="R1" s="19" t="s">
        <v>29</v>
      </c>
      <c r="S1" s="20"/>
      <c r="T1" s="20"/>
      <c r="U1" s="20"/>
      <c r="V1" s="20"/>
      <c r="W1" s="20"/>
      <c r="X1" s="20"/>
      <c r="Y1" s="20"/>
    </row>
    <row r="2" spans="1:26" s="1" customFormat="1" ht="18" x14ac:dyDescent="0.35">
      <c r="A2" s="80" t="s">
        <v>19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19" t="s">
        <v>30</v>
      </c>
      <c r="S2" s="20"/>
      <c r="T2" s="20"/>
      <c r="U2" s="20"/>
      <c r="V2" s="20"/>
      <c r="W2" s="20"/>
      <c r="X2" s="20"/>
      <c r="Y2" s="20"/>
    </row>
    <row r="3" spans="1:26" s="1" customFormat="1" ht="18" x14ac:dyDescent="0.35">
      <c r="A3" s="80" t="s">
        <v>33</v>
      </c>
      <c r="B3" s="80"/>
      <c r="C3" s="57">
        <v>3051013503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19" t="s">
        <v>31</v>
      </c>
      <c r="S3" s="20"/>
      <c r="T3" s="20"/>
      <c r="U3" s="20"/>
      <c r="V3" s="20"/>
      <c r="W3" s="20"/>
      <c r="X3" s="20"/>
      <c r="Y3" s="20"/>
    </row>
    <row r="4" spans="1:26" s="1" customFormat="1" ht="18" x14ac:dyDescent="0.3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19" t="s">
        <v>32</v>
      </c>
      <c r="S4" s="20"/>
      <c r="T4" s="20"/>
      <c r="U4" s="20"/>
      <c r="V4" s="20"/>
      <c r="W4" s="20"/>
      <c r="X4" s="20"/>
      <c r="Y4" s="20"/>
    </row>
    <row r="5" spans="1:26" s="1" customFormat="1" ht="18" x14ac:dyDescent="0.35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</row>
    <row r="6" spans="1:26" ht="20" x14ac:dyDescent="0.35">
      <c r="A6" s="86" t="s">
        <v>2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</row>
    <row r="7" spans="1:26" ht="20" x14ac:dyDescent="0.35">
      <c r="A7" s="86" t="str">
        <f>Мельницький!A7</f>
        <v>обліку робочого часу працівників за Квітень 2021р.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</row>
    <row r="8" spans="1:26" ht="20" x14ac:dyDescent="0.35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</row>
    <row r="9" spans="1:26" ht="24.75" customHeight="1" x14ac:dyDescent="0.35">
      <c r="A9" s="87" t="s">
        <v>3</v>
      </c>
      <c r="B9" s="95"/>
      <c r="C9" s="87" t="s">
        <v>4</v>
      </c>
      <c r="D9" s="87" t="s">
        <v>0</v>
      </c>
      <c r="E9" s="87" t="s">
        <v>1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3" t="s">
        <v>37</v>
      </c>
      <c r="V9" s="83" t="s">
        <v>38</v>
      </c>
      <c r="W9" s="83" t="s">
        <v>39</v>
      </c>
      <c r="X9" s="83" t="s">
        <v>36</v>
      </c>
      <c r="Y9" s="83" t="s">
        <v>35</v>
      </c>
      <c r="Z9" s="84" t="s">
        <v>34</v>
      </c>
    </row>
    <row r="10" spans="1:26" ht="33" customHeight="1" x14ac:dyDescent="0.35">
      <c r="A10" s="87"/>
      <c r="B10" s="9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3"/>
      <c r="V10" s="83"/>
      <c r="W10" s="83"/>
      <c r="X10" s="83"/>
      <c r="Y10" s="83"/>
      <c r="Z10" s="84"/>
    </row>
    <row r="11" spans="1:26" s="3" customFormat="1" ht="15" customHeight="1" x14ac:dyDescent="0.35">
      <c r="A11" s="92">
        <v>1</v>
      </c>
      <c r="B11" s="123"/>
      <c r="C11" s="140" t="s">
        <v>87</v>
      </c>
      <c r="D11" s="94" t="s">
        <v>28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5" t="s">
        <v>8</v>
      </c>
      <c r="V11" s="95" t="s">
        <v>8</v>
      </c>
      <c r="W11" s="89" t="s">
        <v>8</v>
      </c>
      <c r="X11" s="99"/>
      <c r="Y11" s="89">
        <v>22</v>
      </c>
      <c r="Z11" s="102">
        <v>6060</v>
      </c>
    </row>
    <row r="12" spans="1:26" s="3" customFormat="1" ht="15" customHeight="1" x14ac:dyDescent="0.35">
      <c r="A12" s="92"/>
      <c r="B12" s="124"/>
      <c r="C12" s="141"/>
      <c r="D12" s="94"/>
      <c r="E12" s="28">
        <v>8</v>
      </c>
      <c r="F12" s="28">
        <v>8</v>
      </c>
      <c r="G12" s="28" t="s">
        <v>13</v>
      </c>
      <c r="H12" s="28" t="s">
        <v>13</v>
      </c>
      <c r="I12" s="28">
        <v>8</v>
      </c>
      <c r="J12" s="28">
        <v>8</v>
      </c>
      <c r="K12" s="28">
        <v>8</v>
      </c>
      <c r="L12" s="28">
        <v>8</v>
      </c>
      <c r="M12" s="28">
        <v>8</v>
      </c>
      <c r="N12" s="28" t="s">
        <v>13</v>
      </c>
      <c r="O12" s="28" t="s">
        <v>13</v>
      </c>
      <c r="P12" s="28">
        <v>8</v>
      </c>
      <c r="Q12" s="28">
        <v>8</v>
      </c>
      <c r="R12" s="28">
        <v>8</v>
      </c>
      <c r="S12" s="28">
        <v>8</v>
      </c>
      <c r="T12" s="28">
        <v>8</v>
      </c>
      <c r="U12" s="96"/>
      <c r="V12" s="96"/>
      <c r="W12" s="90"/>
      <c r="X12" s="100"/>
      <c r="Y12" s="91"/>
      <c r="Z12" s="102"/>
    </row>
    <row r="13" spans="1:26" s="3" customFormat="1" ht="15" customHeight="1" x14ac:dyDescent="0.35">
      <c r="A13" s="92"/>
      <c r="B13" s="124"/>
      <c r="C13" s="141"/>
      <c r="D13" s="94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6"/>
      <c r="V13" s="96"/>
      <c r="W13" s="90"/>
      <c r="X13" s="100"/>
      <c r="Y13" s="89">
        <v>176</v>
      </c>
      <c r="Z13" s="102"/>
    </row>
    <row r="14" spans="1:26" s="3" customFormat="1" ht="15" customHeight="1" x14ac:dyDescent="0.35">
      <c r="A14" s="92"/>
      <c r="B14" s="125"/>
      <c r="C14" s="142"/>
      <c r="D14" s="94"/>
      <c r="E14" s="28" t="s">
        <v>13</v>
      </c>
      <c r="F14" s="28" t="s">
        <v>13</v>
      </c>
      <c r="G14" s="28">
        <v>8</v>
      </c>
      <c r="H14" s="28">
        <v>8</v>
      </c>
      <c r="I14" s="28">
        <v>8</v>
      </c>
      <c r="J14" s="28">
        <v>8</v>
      </c>
      <c r="K14" s="28">
        <v>8</v>
      </c>
      <c r="L14" s="28" t="s">
        <v>13</v>
      </c>
      <c r="M14" s="28" t="s">
        <v>13</v>
      </c>
      <c r="N14" s="28">
        <v>8</v>
      </c>
      <c r="O14" s="28">
        <v>8</v>
      </c>
      <c r="P14" s="28">
        <v>8</v>
      </c>
      <c r="Q14" s="28">
        <v>8</v>
      </c>
      <c r="R14" s="28">
        <v>8</v>
      </c>
      <c r="S14" s="31" t="s">
        <v>10</v>
      </c>
      <c r="T14" s="31" t="s">
        <v>10</v>
      </c>
      <c r="U14" s="97"/>
      <c r="V14" s="97"/>
      <c r="W14" s="91"/>
      <c r="X14" s="101"/>
      <c r="Y14" s="91"/>
      <c r="Z14" s="102"/>
    </row>
    <row r="15" spans="1:26" s="78" customFormat="1" ht="25.5" customHeight="1" x14ac:dyDescent="0.35">
      <c r="B15" s="1"/>
      <c r="C15" s="143"/>
      <c r="D15" s="81">
        <v>44317</v>
      </c>
      <c r="E15" s="1"/>
      <c r="F15" s="1"/>
      <c r="G15" s="1"/>
      <c r="H15" s="1"/>
      <c r="I15" s="1"/>
      <c r="L15" s="78" t="s">
        <v>20</v>
      </c>
    </row>
    <row r="17" spans="4:7" ht="14.5" x14ac:dyDescent="0.35">
      <c r="D17" s="40" t="s">
        <v>56</v>
      </c>
      <c r="E17" s="40"/>
      <c r="F17" s="41"/>
      <c r="G17" s="41"/>
    </row>
    <row r="18" spans="4:7" ht="14.5" x14ac:dyDescent="0.35">
      <c r="D18" s="40" t="s">
        <v>50</v>
      </c>
      <c r="E18" s="40"/>
      <c r="F18" s="41"/>
      <c r="G18" s="41"/>
    </row>
    <row r="19" spans="4:7" ht="14.5" x14ac:dyDescent="0.35">
      <c r="D19" s="40" t="s">
        <v>51</v>
      </c>
      <c r="E19" s="40"/>
      <c r="F19" s="41"/>
      <c r="G19" s="41"/>
    </row>
    <row r="20" spans="4:7" ht="14.5" x14ac:dyDescent="0.35">
      <c r="D20" s="40" t="s">
        <v>52</v>
      </c>
      <c r="E20" s="40"/>
      <c r="F20" s="41"/>
      <c r="G20" s="41"/>
    </row>
    <row r="21" spans="4:7" ht="14.5" x14ac:dyDescent="0.35">
      <c r="D21" s="40" t="s">
        <v>53</v>
      </c>
      <c r="E21" s="41"/>
      <c r="F21" s="41"/>
      <c r="G21" s="41"/>
    </row>
    <row r="22" spans="4:7" ht="14.5" x14ac:dyDescent="0.35">
      <c r="D22" s="40" t="s">
        <v>54</v>
      </c>
      <c r="E22" s="40"/>
      <c r="F22" s="41"/>
      <c r="G22" s="41"/>
    </row>
    <row r="23" spans="4:7" x14ac:dyDescent="0.25">
      <c r="D23" s="40" t="s">
        <v>55</v>
      </c>
    </row>
  </sheetData>
  <mergeCells count="24">
    <mergeCell ref="X11:X14"/>
    <mergeCell ref="Y11:Y12"/>
    <mergeCell ref="Z11:Z14"/>
    <mergeCell ref="Y13:Y14"/>
    <mergeCell ref="X9:X10"/>
    <mergeCell ref="Y9:Y10"/>
    <mergeCell ref="Z9:Z10"/>
    <mergeCell ref="A11:A14"/>
    <mergeCell ref="B11:B14"/>
    <mergeCell ref="C11:C14"/>
    <mergeCell ref="D11:D14"/>
    <mergeCell ref="U11:U14"/>
    <mergeCell ref="V11:V14"/>
    <mergeCell ref="W11:W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24"/>
  <sheetViews>
    <sheetView topLeftCell="B6" workbookViewId="0">
      <selection activeCell="R15" sqref="R15"/>
    </sheetView>
  </sheetViews>
  <sheetFormatPr defaultColWidth="9.08984375" defaultRowHeight="14" x14ac:dyDescent="0.35"/>
  <cols>
    <col min="1" max="2" width="4.36328125" style="2" customWidth="1"/>
    <col min="3" max="4" width="17.54296875" style="2" customWidth="1"/>
    <col min="5" max="20" width="4.36328125" style="2" customWidth="1"/>
    <col min="21" max="24" width="5.453125" style="2" customWidth="1"/>
    <col min="25" max="16384" width="9.08984375" style="2"/>
  </cols>
  <sheetData>
    <row r="1" spans="1:26" s="1" customFormat="1" ht="18" x14ac:dyDescent="0.35">
      <c r="A1" s="85" t="s">
        <v>9</v>
      </c>
      <c r="B1" s="85"/>
      <c r="C1" s="85"/>
      <c r="D1" s="85"/>
      <c r="R1" s="19" t="s">
        <v>29</v>
      </c>
      <c r="S1" s="20"/>
    </row>
    <row r="2" spans="1:26" s="1" customFormat="1" ht="18" x14ac:dyDescent="0.35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9" t="s">
        <v>30</v>
      </c>
      <c r="S2" s="20"/>
      <c r="T2" s="22"/>
      <c r="U2" s="22"/>
      <c r="V2" s="22"/>
      <c r="W2" s="22"/>
      <c r="X2" s="22"/>
    </row>
    <row r="3" spans="1:26" s="1" customFormat="1" ht="18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9" t="s">
        <v>31</v>
      </c>
      <c r="S3" s="20"/>
      <c r="T3" s="22"/>
      <c r="U3" s="22"/>
      <c r="V3" s="22"/>
      <c r="W3" s="22"/>
      <c r="X3" s="22"/>
    </row>
    <row r="4" spans="1:26" s="1" customFormat="1" ht="18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19" t="s">
        <v>32</v>
      </c>
      <c r="S4" s="20"/>
      <c r="T4" s="22"/>
      <c r="U4" s="22"/>
      <c r="V4" s="22"/>
      <c r="W4" s="22"/>
      <c r="X4" s="22"/>
    </row>
    <row r="5" spans="1:26" s="1" customFormat="1" ht="18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6" s="1" customFormat="1" ht="18" x14ac:dyDescent="0.3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6" ht="20" x14ac:dyDescent="0.35">
      <c r="A7" s="86" t="s">
        <v>2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</row>
    <row r="8" spans="1:26" ht="20" x14ac:dyDescent="0.35">
      <c r="A8" s="86" t="str">
        <f>Мельницький!A7</f>
        <v>обліку робочого часу працівників за Квітень 2021р.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</row>
    <row r="9" spans="1:26" ht="24.75" customHeight="1" x14ac:dyDescent="0.35">
      <c r="A9" s="87" t="s">
        <v>3</v>
      </c>
      <c r="B9" s="98" t="s">
        <v>11</v>
      </c>
      <c r="C9" s="87" t="s">
        <v>4</v>
      </c>
      <c r="D9" s="87" t="s">
        <v>0</v>
      </c>
      <c r="E9" s="87" t="s">
        <v>1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3" t="s">
        <v>5</v>
      </c>
      <c r="V9" s="83" t="s">
        <v>6</v>
      </c>
      <c r="W9" s="83" t="s">
        <v>14</v>
      </c>
      <c r="X9" s="83" t="s">
        <v>7</v>
      </c>
      <c r="Y9" s="84" t="s">
        <v>34</v>
      </c>
    </row>
    <row r="10" spans="1:26" ht="33" customHeight="1" x14ac:dyDescent="0.35">
      <c r="A10" s="87"/>
      <c r="B10" s="98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3"/>
      <c r="V10" s="83"/>
      <c r="W10" s="83"/>
      <c r="X10" s="83"/>
      <c r="Y10" s="84"/>
    </row>
    <row r="11" spans="1:26" s="3" customFormat="1" ht="15" customHeight="1" x14ac:dyDescent="0.35">
      <c r="A11" s="92">
        <v>1</v>
      </c>
      <c r="B11" s="123">
        <v>1</v>
      </c>
      <c r="C11" s="137" t="s">
        <v>25</v>
      </c>
      <c r="D11" s="119" t="s">
        <v>58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5" t="s">
        <v>8</v>
      </c>
      <c r="V11" s="95" t="s">
        <v>8</v>
      </c>
      <c r="W11" s="89" t="s">
        <v>8</v>
      </c>
      <c r="X11" s="89">
        <v>21</v>
      </c>
      <c r="Y11" s="133">
        <v>4770</v>
      </c>
      <c r="Z11" s="3">
        <f>SUM(E12:T12)</f>
        <v>96</v>
      </c>
    </row>
    <row r="12" spans="1:26" s="3" customFormat="1" ht="15" customHeight="1" x14ac:dyDescent="0.35">
      <c r="A12" s="92"/>
      <c r="B12" s="124"/>
      <c r="C12" s="138"/>
      <c r="D12" s="120"/>
      <c r="E12" s="28">
        <v>8</v>
      </c>
      <c r="F12" s="28">
        <v>8</v>
      </c>
      <c r="G12" s="28">
        <v>8</v>
      </c>
      <c r="H12" s="28" t="s">
        <v>13</v>
      </c>
      <c r="I12" s="28" t="s">
        <v>13</v>
      </c>
      <c r="J12" s="28">
        <v>8</v>
      </c>
      <c r="K12" s="28">
        <v>8</v>
      </c>
      <c r="L12" s="28">
        <v>8</v>
      </c>
      <c r="M12" s="28">
        <v>8</v>
      </c>
      <c r="N12" s="28">
        <v>8</v>
      </c>
      <c r="O12" s="28" t="s">
        <v>13</v>
      </c>
      <c r="P12" s="28" t="s">
        <v>13</v>
      </c>
      <c r="Q12" s="28">
        <v>8</v>
      </c>
      <c r="R12" s="28">
        <v>8</v>
      </c>
      <c r="S12" s="28">
        <v>8</v>
      </c>
      <c r="T12" s="28">
        <v>8</v>
      </c>
      <c r="U12" s="96"/>
      <c r="V12" s="96"/>
      <c r="W12" s="90"/>
      <c r="X12" s="91"/>
      <c r="Y12" s="134"/>
    </row>
    <row r="13" spans="1:26" ht="15" customHeight="1" x14ac:dyDescent="0.35">
      <c r="A13" s="92"/>
      <c r="B13" s="124"/>
      <c r="C13" s="138"/>
      <c r="D13" s="120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6"/>
      <c r="V13" s="96"/>
      <c r="W13" s="90"/>
      <c r="X13" s="89">
        <f>Z11+Z14</f>
        <v>167</v>
      </c>
      <c r="Y13" s="134"/>
    </row>
    <row r="14" spans="1:26" ht="15" customHeight="1" x14ac:dyDescent="0.35">
      <c r="A14" s="92"/>
      <c r="B14" s="125"/>
      <c r="C14" s="139"/>
      <c r="D14" s="121"/>
      <c r="E14" s="28">
        <v>8</v>
      </c>
      <c r="F14" s="28" t="s">
        <v>13</v>
      </c>
      <c r="G14" s="28" t="s">
        <v>13</v>
      </c>
      <c r="H14" s="28" t="s">
        <v>13</v>
      </c>
      <c r="I14" s="28">
        <v>8</v>
      </c>
      <c r="J14" s="28">
        <v>8</v>
      </c>
      <c r="K14" s="28">
        <v>8</v>
      </c>
      <c r="L14" s="28">
        <v>8</v>
      </c>
      <c r="M14" s="28" t="s">
        <v>13</v>
      </c>
      <c r="N14" s="28" t="s">
        <v>13</v>
      </c>
      <c r="O14" s="28">
        <v>8</v>
      </c>
      <c r="P14" s="28">
        <v>8</v>
      </c>
      <c r="Q14" s="28">
        <v>8</v>
      </c>
      <c r="R14" s="28">
        <v>7</v>
      </c>
      <c r="S14" s="31" t="s">
        <v>10</v>
      </c>
      <c r="T14" s="31" t="s">
        <v>10</v>
      </c>
      <c r="U14" s="97"/>
      <c r="V14" s="97"/>
      <c r="W14" s="91"/>
      <c r="X14" s="91"/>
      <c r="Y14" s="135"/>
      <c r="Z14" s="3">
        <f>SUM(E14:T14)</f>
        <v>71</v>
      </c>
    </row>
    <row r="15" spans="1:26" ht="15" customHeight="1" x14ac:dyDescent="0.3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42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6" s="4" customFormat="1" ht="25.5" customHeight="1" x14ac:dyDescent="0.35">
      <c r="A16" s="15"/>
      <c r="B16" s="136" t="s">
        <v>12</v>
      </c>
      <c r="C16" s="136"/>
      <c r="D16" s="5" t="str">
        <f>Мельницький!C39</f>
        <v xml:space="preserve">   НА- відпустку без збереження заробітної плати </v>
      </c>
      <c r="E16" s="15"/>
      <c r="F16" s="15"/>
      <c r="G16" s="15"/>
      <c r="H16" s="15"/>
      <c r="I16" s="15"/>
      <c r="J16" s="15"/>
      <c r="K16" s="15"/>
      <c r="L16" s="15" t="s">
        <v>18</v>
      </c>
      <c r="M16" s="15"/>
      <c r="N16" s="15"/>
      <c r="O16" s="15"/>
      <c r="P16" s="15"/>
      <c r="Q16" s="15"/>
      <c r="R16" s="15"/>
      <c r="S16" s="15"/>
      <c r="T16" s="15"/>
    </row>
    <row r="18" spans="4:7" ht="14.5" x14ac:dyDescent="0.35">
      <c r="D18" s="40" t="s">
        <v>56</v>
      </c>
      <c r="E18" s="40"/>
      <c r="F18" s="41"/>
      <c r="G18" s="41"/>
    </row>
    <row r="19" spans="4:7" ht="14.5" x14ac:dyDescent="0.35">
      <c r="D19" s="40" t="s">
        <v>50</v>
      </c>
      <c r="E19" s="40"/>
      <c r="F19" s="41"/>
      <c r="G19" s="41"/>
    </row>
    <row r="20" spans="4:7" ht="14.5" x14ac:dyDescent="0.35">
      <c r="D20" s="40" t="s">
        <v>51</v>
      </c>
      <c r="E20" s="40"/>
      <c r="F20" s="41"/>
      <c r="G20" s="41"/>
    </row>
    <row r="21" spans="4:7" ht="14.5" x14ac:dyDescent="0.35">
      <c r="D21" s="40" t="s">
        <v>52</v>
      </c>
      <c r="E21" s="40"/>
      <c r="F21" s="41"/>
      <c r="G21" s="41"/>
    </row>
    <row r="22" spans="4:7" ht="14.5" x14ac:dyDescent="0.35">
      <c r="D22" s="40" t="s">
        <v>53</v>
      </c>
      <c r="E22" s="41"/>
      <c r="F22" s="41"/>
      <c r="G22" s="41"/>
    </row>
    <row r="23" spans="4:7" ht="14.5" x14ac:dyDescent="0.35">
      <c r="D23" s="40" t="s">
        <v>54</v>
      </c>
      <c r="E23" s="40"/>
      <c r="F23" s="41"/>
      <c r="G23" s="41"/>
    </row>
    <row r="24" spans="4:7" x14ac:dyDescent="0.25">
      <c r="D24" s="40" t="s">
        <v>55</v>
      </c>
    </row>
  </sheetData>
  <mergeCells count="24">
    <mergeCell ref="Y9:Y10"/>
    <mergeCell ref="Y11:Y14"/>
    <mergeCell ref="B16:C16"/>
    <mergeCell ref="C11:C14"/>
    <mergeCell ref="C9:C10"/>
    <mergeCell ref="V9:V10"/>
    <mergeCell ref="X11:X12"/>
    <mergeCell ref="X13:X14"/>
    <mergeCell ref="A1:D1"/>
    <mergeCell ref="A7:X7"/>
    <mergeCell ref="A8:X8"/>
    <mergeCell ref="D9:D10"/>
    <mergeCell ref="U9:U10"/>
    <mergeCell ref="E9:T10"/>
    <mergeCell ref="X9:X10"/>
    <mergeCell ref="W9:W10"/>
    <mergeCell ref="B9:B10"/>
    <mergeCell ref="A9:A10"/>
    <mergeCell ref="A11:A14"/>
    <mergeCell ref="B11:B14"/>
    <mergeCell ref="D11:D14"/>
    <mergeCell ref="V11:V14"/>
    <mergeCell ref="W11:W14"/>
    <mergeCell ref="U11:U14"/>
  </mergeCells>
  <phoneticPr fontId="13" type="noConversion"/>
  <pageMargins left="0" right="0" top="0" bottom="0" header="0.31496062992125984" footer="0.31496062992125984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X13" sqref="X13:X14"/>
    </sheetView>
  </sheetViews>
  <sheetFormatPr defaultColWidth="9.08984375" defaultRowHeight="14" x14ac:dyDescent="0.35"/>
  <cols>
    <col min="1" max="2" width="4.36328125" style="2" customWidth="1"/>
    <col min="3" max="4" width="17.54296875" style="2" customWidth="1"/>
    <col min="5" max="20" width="4.36328125" style="2" customWidth="1"/>
    <col min="21" max="24" width="5.453125" style="2" customWidth="1"/>
    <col min="25" max="16384" width="9.08984375" style="2"/>
  </cols>
  <sheetData>
    <row r="1" spans="1:26" s="1" customFormat="1" ht="18" x14ac:dyDescent="0.35">
      <c r="A1" s="34" t="s">
        <v>9</v>
      </c>
      <c r="B1" s="34"/>
      <c r="C1" s="34"/>
      <c r="D1" s="34"/>
      <c r="R1" s="19" t="s">
        <v>29</v>
      </c>
      <c r="S1" s="20"/>
      <c r="T1" s="20"/>
      <c r="U1" s="20"/>
      <c r="V1" s="20"/>
      <c r="W1" s="20"/>
      <c r="X1" s="20"/>
      <c r="Y1" s="20"/>
    </row>
    <row r="2" spans="1:26" s="1" customFormat="1" ht="18" x14ac:dyDescent="0.35">
      <c r="A2" s="24" t="s">
        <v>47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19" t="s">
        <v>30</v>
      </c>
      <c r="S2" s="20"/>
      <c r="T2" s="20"/>
      <c r="U2" s="20"/>
      <c r="V2" s="20"/>
      <c r="W2" s="20"/>
      <c r="X2" s="20"/>
      <c r="Y2" s="20"/>
    </row>
    <row r="3" spans="1:26" s="1" customFormat="1" ht="18" x14ac:dyDescent="0.35">
      <c r="A3" s="24" t="s">
        <v>33</v>
      </c>
      <c r="B3" s="24"/>
      <c r="C3" s="36">
        <v>42350981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9" t="s">
        <v>31</v>
      </c>
      <c r="S3" s="20"/>
      <c r="T3" s="20"/>
      <c r="U3" s="20"/>
      <c r="V3" s="20"/>
      <c r="W3" s="20"/>
      <c r="X3" s="20"/>
      <c r="Y3" s="20"/>
    </row>
    <row r="4" spans="1:26" s="1" customFormat="1" ht="18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19" t="s">
        <v>32</v>
      </c>
      <c r="S4" s="20"/>
      <c r="T4" s="24"/>
      <c r="U4" s="24"/>
      <c r="V4" s="24"/>
      <c r="W4" s="24"/>
      <c r="X4" s="24"/>
    </row>
    <row r="5" spans="1:26" s="1" customFormat="1" ht="18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6" s="1" customFormat="1" ht="18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6" ht="20" x14ac:dyDescent="0.35">
      <c r="A7" s="86" t="s">
        <v>2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</row>
    <row r="8" spans="1:26" ht="20" x14ac:dyDescent="0.35">
      <c r="A8" s="86" t="str">
        <f>Мельницький!A7</f>
        <v>обліку робочого часу працівників за Квітень 2021р.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</row>
    <row r="9" spans="1:26" ht="24.75" customHeight="1" x14ac:dyDescent="0.35">
      <c r="A9" s="87" t="s">
        <v>3</v>
      </c>
      <c r="B9" s="98" t="s">
        <v>11</v>
      </c>
      <c r="C9" s="87" t="s">
        <v>4</v>
      </c>
      <c r="D9" s="87" t="s">
        <v>0</v>
      </c>
      <c r="E9" s="87" t="s">
        <v>1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3" t="s">
        <v>5</v>
      </c>
      <c r="V9" s="83" t="s">
        <v>6</v>
      </c>
      <c r="W9" s="83" t="s">
        <v>14</v>
      </c>
      <c r="X9" s="83" t="s">
        <v>7</v>
      </c>
      <c r="Y9" s="84" t="s">
        <v>34</v>
      </c>
    </row>
    <row r="10" spans="1:26" ht="33" customHeight="1" x14ac:dyDescent="0.35">
      <c r="A10" s="87"/>
      <c r="B10" s="98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3"/>
      <c r="V10" s="83"/>
      <c r="W10" s="83"/>
      <c r="X10" s="83"/>
      <c r="Y10" s="84"/>
    </row>
    <row r="11" spans="1:26" s="3" customFormat="1" ht="15" customHeight="1" x14ac:dyDescent="0.35">
      <c r="A11" s="92">
        <v>1</v>
      </c>
      <c r="B11" s="92">
        <v>1</v>
      </c>
      <c r="C11" s="93" t="s">
        <v>48</v>
      </c>
      <c r="D11" s="94" t="s">
        <v>43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5" t="s">
        <v>8</v>
      </c>
      <c r="V11" s="95" t="s">
        <v>8</v>
      </c>
      <c r="W11" s="89" t="s">
        <v>8</v>
      </c>
      <c r="X11" s="89">
        <v>21</v>
      </c>
      <c r="Y11" s="133"/>
      <c r="Z11" s="3">
        <f>SUM(E12:T12)</f>
        <v>20</v>
      </c>
    </row>
    <row r="12" spans="1:26" s="3" customFormat="1" ht="15" customHeight="1" x14ac:dyDescent="0.35">
      <c r="A12" s="92"/>
      <c r="B12" s="92"/>
      <c r="C12" s="93"/>
      <c r="D12" s="94"/>
      <c r="E12" s="28" t="s">
        <v>13</v>
      </c>
      <c r="F12" s="28">
        <v>2</v>
      </c>
      <c r="G12" s="28">
        <v>2</v>
      </c>
      <c r="H12" s="28">
        <v>2</v>
      </c>
      <c r="I12" s="28">
        <v>2</v>
      </c>
      <c r="J12" s="28">
        <v>2</v>
      </c>
      <c r="K12" s="28" t="s">
        <v>13</v>
      </c>
      <c r="L12" s="28" t="s">
        <v>13</v>
      </c>
      <c r="M12" s="28" t="s">
        <v>13</v>
      </c>
      <c r="N12" s="28">
        <v>2</v>
      </c>
      <c r="O12" s="28">
        <v>2</v>
      </c>
      <c r="P12" s="28">
        <v>2</v>
      </c>
      <c r="Q12" s="28">
        <v>2</v>
      </c>
      <c r="R12" s="28" t="s">
        <v>13</v>
      </c>
      <c r="S12" s="28" t="s">
        <v>13</v>
      </c>
      <c r="T12" s="28">
        <v>2</v>
      </c>
      <c r="U12" s="96"/>
      <c r="V12" s="96"/>
      <c r="W12" s="90"/>
      <c r="X12" s="91"/>
      <c r="Y12" s="134"/>
    </row>
    <row r="13" spans="1:26" ht="15" customHeight="1" x14ac:dyDescent="0.35">
      <c r="A13" s="92"/>
      <c r="B13" s="92"/>
      <c r="C13" s="93"/>
      <c r="D13" s="94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6"/>
      <c r="V13" s="96"/>
      <c r="W13" s="90"/>
      <c r="X13" s="89">
        <f>Z11+Z14</f>
        <v>42</v>
      </c>
      <c r="Y13" s="134"/>
    </row>
    <row r="14" spans="1:26" ht="15" customHeight="1" x14ac:dyDescent="0.35">
      <c r="A14" s="92"/>
      <c r="B14" s="92"/>
      <c r="C14" s="93"/>
      <c r="D14" s="94"/>
      <c r="E14" s="28">
        <v>2</v>
      </c>
      <c r="F14" s="28">
        <v>2</v>
      </c>
      <c r="G14" s="28">
        <v>2</v>
      </c>
      <c r="H14" s="28">
        <v>2</v>
      </c>
      <c r="I14" s="28" t="s">
        <v>13</v>
      </c>
      <c r="J14" s="28" t="s">
        <v>13</v>
      </c>
      <c r="K14" s="28">
        <v>2</v>
      </c>
      <c r="L14" s="28">
        <v>2</v>
      </c>
      <c r="M14" s="28">
        <v>2</v>
      </c>
      <c r="N14" s="28">
        <v>2</v>
      </c>
      <c r="O14" s="28">
        <v>2</v>
      </c>
      <c r="P14" s="28" t="s">
        <v>13</v>
      </c>
      <c r="Q14" s="28" t="s">
        <v>13</v>
      </c>
      <c r="R14" s="62">
        <v>2</v>
      </c>
      <c r="S14" s="62">
        <v>2</v>
      </c>
      <c r="T14" s="31" t="s">
        <v>10</v>
      </c>
      <c r="U14" s="97"/>
      <c r="V14" s="97"/>
      <c r="W14" s="91"/>
      <c r="X14" s="91"/>
      <c r="Y14" s="135"/>
      <c r="Z14" s="3">
        <f>SUM(E14:T14)</f>
        <v>22</v>
      </c>
    </row>
    <row r="15" spans="1:26" ht="15" customHeight="1" x14ac:dyDescent="0.3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6" ht="15" customHeight="1" x14ac:dyDescent="0.35">
      <c r="A16" s="6"/>
      <c r="B16" s="6"/>
      <c r="C16" s="7"/>
      <c r="D16" s="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3"/>
      <c r="V16" s="13"/>
      <c r="W16" s="9"/>
      <c r="X16" s="9"/>
    </row>
    <row r="17" spans="2:12" s="34" customFormat="1" ht="25.5" customHeight="1" x14ac:dyDescent="0.35">
      <c r="B17" s="136" t="s">
        <v>12</v>
      </c>
      <c r="C17" s="136"/>
      <c r="D17" s="35" t="str">
        <f>Мельницький!C39</f>
        <v xml:space="preserve">   НА- відпустку без збереження заробітної плати </v>
      </c>
      <c r="L17" s="34" t="s">
        <v>49</v>
      </c>
    </row>
    <row r="19" spans="2:12" ht="14.5" x14ac:dyDescent="0.35">
      <c r="D19" s="40" t="s">
        <v>56</v>
      </c>
      <c r="E19" s="40"/>
      <c r="F19" s="41"/>
      <c r="G19" s="41"/>
    </row>
    <row r="20" spans="2:12" ht="14.5" x14ac:dyDescent="0.35">
      <c r="D20" s="40" t="s">
        <v>50</v>
      </c>
      <c r="E20" s="40"/>
      <c r="F20" s="41"/>
      <c r="G20" s="41"/>
    </row>
    <row r="21" spans="2:12" ht="14.5" x14ac:dyDescent="0.35">
      <c r="D21" s="40" t="s">
        <v>51</v>
      </c>
      <c r="E21" s="40"/>
      <c r="F21" s="41"/>
      <c r="G21" s="41"/>
    </row>
    <row r="22" spans="2:12" ht="14.5" x14ac:dyDescent="0.35">
      <c r="D22" s="40" t="s">
        <v>52</v>
      </c>
      <c r="E22" s="40"/>
      <c r="F22" s="41"/>
      <c r="G22" s="41"/>
    </row>
    <row r="23" spans="2:12" ht="14.5" x14ac:dyDescent="0.35">
      <c r="D23" s="40" t="s">
        <v>53</v>
      </c>
      <c r="E23" s="41"/>
      <c r="F23" s="41"/>
      <c r="G23" s="41"/>
    </row>
    <row r="24" spans="2:12" ht="14.5" x14ac:dyDescent="0.35">
      <c r="D24" s="40" t="s">
        <v>54</v>
      </c>
      <c r="E24" s="40"/>
      <c r="F24" s="41"/>
      <c r="G24" s="41"/>
    </row>
    <row r="25" spans="2:12" x14ac:dyDescent="0.25">
      <c r="D25" s="40" t="s">
        <v>55</v>
      </c>
    </row>
  </sheetData>
  <mergeCells count="23"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A11:A14"/>
    <mergeCell ref="B11:B14"/>
    <mergeCell ref="C11:C14"/>
    <mergeCell ref="D11:D14"/>
    <mergeCell ref="U11:U14"/>
    <mergeCell ref="Y11:Y14"/>
    <mergeCell ref="X13:X14"/>
    <mergeCell ref="B17:C17"/>
    <mergeCell ref="X9:X10"/>
    <mergeCell ref="Y9:Y10"/>
    <mergeCell ref="V11:V14"/>
    <mergeCell ref="W11:W14"/>
    <mergeCell ref="X11:X12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A7" workbookViewId="0">
      <selection activeCell="Y23" sqref="Y23"/>
    </sheetView>
  </sheetViews>
  <sheetFormatPr defaultColWidth="9.08984375" defaultRowHeight="14" x14ac:dyDescent="0.35"/>
  <cols>
    <col min="1" max="1" width="4.36328125" style="2" customWidth="1"/>
    <col min="2" max="2" width="16.90625" style="2" customWidth="1"/>
    <col min="3" max="3" width="14.08984375" style="2" customWidth="1"/>
    <col min="4" max="19" width="4.36328125" style="2" customWidth="1"/>
    <col min="20" max="24" width="5.453125" style="2" customWidth="1"/>
    <col min="25" max="25" width="14.36328125" style="2" bestFit="1" customWidth="1"/>
    <col min="26" max="16384" width="9.08984375" style="2"/>
  </cols>
  <sheetData>
    <row r="1" spans="1:26" s="1" customFormat="1" ht="18" x14ac:dyDescent="0.35">
      <c r="A1" s="85" t="s">
        <v>9</v>
      </c>
      <c r="B1" s="85"/>
      <c r="C1" s="85"/>
      <c r="N1" s="19" t="s">
        <v>29</v>
      </c>
      <c r="O1" s="20"/>
    </row>
    <row r="2" spans="1:26" s="1" customFormat="1" ht="18" x14ac:dyDescent="0.35">
      <c r="A2" s="72" t="s">
        <v>78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19" t="s">
        <v>30</v>
      </c>
      <c r="O2" s="20"/>
      <c r="P2" s="72"/>
      <c r="Q2" s="72"/>
      <c r="R2" s="72"/>
      <c r="S2" s="72"/>
      <c r="T2" s="72"/>
      <c r="V2" s="72"/>
      <c r="W2" s="72"/>
      <c r="X2" s="72"/>
    </row>
    <row r="3" spans="1:26" s="1" customFormat="1" ht="18" x14ac:dyDescent="0.35">
      <c r="A3" s="72" t="s">
        <v>79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19" t="s">
        <v>31</v>
      </c>
      <c r="O3" s="20"/>
      <c r="P3" s="72"/>
      <c r="Q3" s="72"/>
      <c r="R3" s="72"/>
      <c r="S3" s="72"/>
      <c r="T3" s="72"/>
      <c r="V3" s="72"/>
      <c r="W3" s="72"/>
      <c r="X3" s="72"/>
    </row>
    <row r="4" spans="1:26" s="1" customFormat="1" ht="18" x14ac:dyDescent="0.3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19" t="s">
        <v>32</v>
      </c>
      <c r="O4" s="20"/>
      <c r="P4" s="72"/>
      <c r="Q4" s="72"/>
      <c r="R4" s="72"/>
      <c r="S4" s="72"/>
      <c r="T4" s="72"/>
      <c r="V4" s="72"/>
      <c r="W4" s="72"/>
      <c r="X4" s="72"/>
    </row>
    <row r="5" spans="1:26" s="1" customFormat="1" ht="18" x14ac:dyDescent="0.3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6" s="1" customFormat="1" ht="18" x14ac:dyDescent="0.3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1:26" ht="20" x14ac:dyDescent="0.35">
      <c r="A7" s="86" t="s">
        <v>2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71"/>
    </row>
    <row r="8" spans="1:26" ht="20" x14ac:dyDescent="0.35">
      <c r="A8" s="106" t="str">
        <f>Мельницький!A7</f>
        <v>обліку робочого часу працівників за Квітень 2021р.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</row>
    <row r="9" spans="1:26" x14ac:dyDescent="0.35">
      <c r="A9" s="87" t="s">
        <v>3</v>
      </c>
      <c r="B9" s="87" t="s">
        <v>4</v>
      </c>
      <c r="C9" s="87" t="s">
        <v>0</v>
      </c>
      <c r="D9" s="87" t="s">
        <v>1</v>
      </c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3" t="s">
        <v>37</v>
      </c>
      <c r="U9" s="83" t="s">
        <v>38</v>
      </c>
      <c r="V9" s="83" t="s">
        <v>39</v>
      </c>
      <c r="W9" s="83" t="s">
        <v>36</v>
      </c>
      <c r="X9" s="83" t="s">
        <v>35</v>
      </c>
      <c r="Y9" s="84" t="s">
        <v>34</v>
      </c>
    </row>
    <row r="10" spans="1:26" x14ac:dyDescent="0.35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3"/>
      <c r="U10" s="83"/>
      <c r="V10" s="83"/>
      <c r="W10" s="83"/>
      <c r="X10" s="83"/>
      <c r="Y10" s="84"/>
    </row>
    <row r="11" spans="1:26" s="3" customFormat="1" x14ac:dyDescent="0.35">
      <c r="A11" s="92">
        <v>1</v>
      </c>
      <c r="B11" s="93" t="s">
        <v>80</v>
      </c>
      <c r="C11" s="94" t="s">
        <v>81</v>
      </c>
      <c r="D11" s="27">
        <v>1</v>
      </c>
      <c r="E11" s="27">
        <v>2</v>
      </c>
      <c r="F11" s="27">
        <v>3</v>
      </c>
      <c r="G11" s="27">
        <v>4</v>
      </c>
      <c r="H11" s="27">
        <v>5</v>
      </c>
      <c r="I11" s="27">
        <v>6</v>
      </c>
      <c r="J11" s="27">
        <v>7</v>
      </c>
      <c r="K11" s="27">
        <v>4</v>
      </c>
      <c r="L11" s="27">
        <v>9</v>
      </c>
      <c r="M11" s="27">
        <v>10</v>
      </c>
      <c r="N11" s="27">
        <v>11</v>
      </c>
      <c r="O11" s="27">
        <v>12</v>
      </c>
      <c r="P11" s="27">
        <v>13</v>
      </c>
      <c r="Q11" s="27">
        <v>14</v>
      </c>
      <c r="R11" s="27">
        <v>15</v>
      </c>
      <c r="S11" s="27">
        <v>16</v>
      </c>
      <c r="T11" s="95" t="s">
        <v>8</v>
      </c>
      <c r="U11" s="95" t="s">
        <v>8</v>
      </c>
      <c r="V11" s="89" t="s">
        <v>8</v>
      </c>
      <c r="W11" s="99"/>
      <c r="X11" s="89">
        <v>22</v>
      </c>
      <c r="Y11" s="82">
        <v>6000</v>
      </c>
    </row>
    <row r="12" spans="1:26" s="3" customFormat="1" x14ac:dyDescent="0.35">
      <c r="A12" s="92"/>
      <c r="B12" s="93"/>
      <c r="C12" s="94"/>
      <c r="D12" s="28">
        <v>2</v>
      </c>
      <c r="E12" s="28">
        <v>2</v>
      </c>
      <c r="F12" s="28" t="s">
        <v>13</v>
      </c>
      <c r="G12" s="28" t="s">
        <v>13</v>
      </c>
      <c r="H12" s="28">
        <v>2</v>
      </c>
      <c r="I12" s="28">
        <v>2</v>
      </c>
      <c r="J12" s="28">
        <v>2</v>
      </c>
      <c r="K12" s="28">
        <v>2</v>
      </c>
      <c r="L12" s="28">
        <v>2</v>
      </c>
      <c r="M12" s="28" t="s">
        <v>13</v>
      </c>
      <c r="N12" s="28" t="s">
        <v>13</v>
      </c>
      <c r="O12" s="28">
        <v>2</v>
      </c>
      <c r="P12" s="28">
        <v>2</v>
      </c>
      <c r="Q12" s="28">
        <v>2</v>
      </c>
      <c r="R12" s="28">
        <v>2</v>
      </c>
      <c r="S12" s="28">
        <v>2</v>
      </c>
      <c r="T12" s="96"/>
      <c r="U12" s="96"/>
      <c r="V12" s="90"/>
      <c r="W12" s="100"/>
      <c r="X12" s="91"/>
      <c r="Y12" s="82"/>
      <c r="Z12" s="3">
        <f>SUM(D12:S12)</f>
        <v>24</v>
      </c>
    </row>
    <row r="13" spans="1:26" x14ac:dyDescent="0.35">
      <c r="A13" s="92"/>
      <c r="B13" s="93"/>
      <c r="C13" s="94"/>
      <c r="D13" s="31">
        <v>17</v>
      </c>
      <c r="E13" s="31">
        <v>12</v>
      </c>
      <c r="F13" s="29">
        <v>19</v>
      </c>
      <c r="G13" s="29">
        <v>20</v>
      </c>
      <c r="H13" s="29">
        <v>21</v>
      </c>
      <c r="I13" s="29">
        <v>22</v>
      </c>
      <c r="J13" s="29">
        <v>23</v>
      </c>
      <c r="K13" s="29">
        <v>22</v>
      </c>
      <c r="L13" s="29">
        <v>25</v>
      </c>
      <c r="M13" s="29">
        <v>26</v>
      </c>
      <c r="N13" s="29">
        <v>27</v>
      </c>
      <c r="O13" s="29">
        <v>22</v>
      </c>
      <c r="P13" s="29">
        <v>29</v>
      </c>
      <c r="Q13" s="30">
        <v>30</v>
      </c>
      <c r="R13" s="30">
        <v>31</v>
      </c>
      <c r="S13" s="30" t="s">
        <v>10</v>
      </c>
      <c r="T13" s="96"/>
      <c r="U13" s="96"/>
      <c r="V13" s="90"/>
      <c r="W13" s="100"/>
      <c r="X13" s="89">
        <f>Z12+Z14</f>
        <v>44</v>
      </c>
      <c r="Y13" s="82"/>
    </row>
    <row r="14" spans="1:26" x14ac:dyDescent="0.35">
      <c r="A14" s="92"/>
      <c r="B14" s="93"/>
      <c r="C14" s="94"/>
      <c r="D14" s="28" t="s">
        <v>13</v>
      </c>
      <c r="E14" s="28" t="s">
        <v>13</v>
      </c>
      <c r="F14" s="28">
        <v>2</v>
      </c>
      <c r="G14" s="28">
        <v>2</v>
      </c>
      <c r="H14" s="28">
        <v>2</v>
      </c>
      <c r="I14" s="28">
        <v>2</v>
      </c>
      <c r="J14" s="28">
        <v>2</v>
      </c>
      <c r="K14" s="28" t="s">
        <v>13</v>
      </c>
      <c r="L14" s="28" t="s">
        <v>13</v>
      </c>
      <c r="M14" s="28">
        <v>2</v>
      </c>
      <c r="N14" s="28">
        <v>2</v>
      </c>
      <c r="O14" s="28">
        <v>2</v>
      </c>
      <c r="P14" s="28">
        <v>2</v>
      </c>
      <c r="Q14" s="28">
        <v>2</v>
      </c>
      <c r="R14" s="28"/>
      <c r="S14" s="31"/>
      <c r="T14" s="97"/>
      <c r="U14" s="97"/>
      <c r="V14" s="91"/>
      <c r="W14" s="101"/>
      <c r="X14" s="91"/>
      <c r="Y14" s="82"/>
      <c r="Z14" s="2">
        <f>SUM(D14:S14)</f>
        <v>20</v>
      </c>
    </row>
    <row r="15" spans="1:26" s="3" customFormat="1" x14ac:dyDescent="0.35">
      <c r="A15" s="92">
        <v>2</v>
      </c>
      <c r="B15" s="93" t="s">
        <v>83</v>
      </c>
      <c r="C15" s="94" t="s">
        <v>84</v>
      </c>
      <c r="D15" s="27">
        <v>1</v>
      </c>
      <c r="E15" s="27">
        <v>2</v>
      </c>
      <c r="F15" s="27">
        <v>3</v>
      </c>
      <c r="G15" s="27">
        <v>4</v>
      </c>
      <c r="H15" s="27">
        <v>5</v>
      </c>
      <c r="I15" s="27">
        <v>6</v>
      </c>
      <c r="J15" s="27">
        <v>7</v>
      </c>
      <c r="K15" s="27">
        <v>4</v>
      </c>
      <c r="L15" s="27">
        <v>9</v>
      </c>
      <c r="M15" s="27">
        <v>10</v>
      </c>
      <c r="N15" s="27">
        <v>11</v>
      </c>
      <c r="O15" s="27">
        <v>12</v>
      </c>
      <c r="P15" s="27">
        <v>13</v>
      </c>
      <c r="Q15" s="27">
        <v>14</v>
      </c>
      <c r="R15" s="27">
        <v>15</v>
      </c>
      <c r="S15" s="27">
        <v>16</v>
      </c>
      <c r="T15" s="95" t="s">
        <v>8</v>
      </c>
      <c r="U15" s="95" t="s">
        <v>8</v>
      </c>
      <c r="V15" s="89" t="s">
        <v>8</v>
      </c>
      <c r="W15" s="99"/>
      <c r="X15" s="89">
        <v>22</v>
      </c>
      <c r="Y15" s="82">
        <v>6000</v>
      </c>
    </row>
    <row r="16" spans="1:26" s="3" customFormat="1" x14ac:dyDescent="0.35">
      <c r="A16" s="92"/>
      <c r="B16" s="93"/>
      <c r="C16" s="94"/>
      <c r="D16" s="28">
        <v>8</v>
      </c>
      <c r="E16" s="28">
        <v>8</v>
      </c>
      <c r="F16" s="28" t="s">
        <v>13</v>
      </c>
      <c r="G16" s="28" t="s">
        <v>13</v>
      </c>
      <c r="H16" s="28">
        <v>8</v>
      </c>
      <c r="I16" s="28">
        <v>8</v>
      </c>
      <c r="J16" s="28">
        <v>8</v>
      </c>
      <c r="K16" s="28">
        <v>8</v>
      </c>
      <c r="L16" s="28">
        <v>8</v>
      </c>
      <c r="M16" s="28" t="s">
        <v>13</v>
      </c>
      <c r="N16" s="28" t="s">
        <v>13</v>
      </c>
      <c r="O16" s="28">
        <v>8</v>
      </c>
      <c r="P16" s="28">
        <v>8</v>
      </c>
      <c r="Q16" s="28">
        <v>8</v>
      </c>
      <c r="R16" s="28">
        <v>8</v>
      </c>
      <c r="S16" s="28">
        <v>8</v>
      </c>
      <c r="T16" s="96"/>
      <c r="U16" s="96"/>
      <c r="V16" s="90"/>
      <c r="W16" s="100"/>
      <c r="X16" s="91"/>
      <c r="Y16" s="82"/>
      <c r="Z16" s="3">
        <f>SUM(D16:S16)</f>
        <v>96</v>
      </c>
    </row>
    <row r="17" spans="1:26" x14ac:dyDescent="0.35">
      <c r="A17" s="92"/>
      <c r="B17" s="93"/>
      <c r="C17" s="94"/>
      <c r="D17" s="31">
        <v>17</v>
      </c>
      <c r="E17" s="31">
        <v>12</v>
      </c>
      <c r="F17" s="29">
        <v>19</v>
      </c>
      <c r="G17" s="29">
        <v>20</v>
      </c>
      <c r="H17" s="29">
        <v>21</v>
      </c>
      <c r="I17" s="29">
        <v>22</v>
      </c>
      <c r="J17" s="29">
        <v>23</v>
      </c>
      <c r="K17" s="29">
        <v>22</v>
      </c>
      <c r="L17" s="29">
        <v>25</v>
      </c>
      <c r="M17" s="29">
        <v>26</v>
      </c>
      <c r="N17" s="29">
        <v>27</v>
      </c>
      <c r="O17" s="29">
        <v>22</v>
      </c>
      <c r="P17" s="29">
        <v>29</v>
      </c>
      <c r="Q17" s="30">
        <v>30</v>
      </c>
      <c r="R17" s="30">
        <v>31</v>
      </c>
      <c r="S17" s="30" t="s">
        <v>10</v>
      </c>
      <c r="T17" s="96"/>
      <c r="U17" s="96"/>
      <c r="V17" s="90"/>
      <c r="W17" s="100"/>
      <c r="X17" s="89">
        <f>Z16+Z18</f>
        <v>176</v>
      </c>
      <c r="Y17" s="82"/>
    </row>
    <row r="18" spans="1:26" x14ac:dyDescent="0.35">
      <c r="A18" s="92"/>
      <c r="B18" s="93"/>
      <c r="C18" s="94"/>
      <c r="D18" s="28" t="s">
        <v>13</v>
      </c>
      <c r="E18" s="28" t="s">
        <v>13</v>
      </c>
      <c r="F18" s="28">
        <v>8</v>
      </c>
      <c r="G18" s="28">
        <v>8</v>
      </c>
      <c r="H18" s="28">
        <v>8</v>
      </c>
      <c r="I18" s="28">
        <v>8</v>
      </c>
      <c r="J18" s="28">
        <v>8</v>
      </c>
      <c r="K18" s="28" t="s">
        <v>13</v>
      </c>
      <c r="L18" s="28" t="s">
        <v>13</v>
      </c>
      <c r="M18" s="28">
        <v>8</v>
      </c>
      <c r="N18" s="28">
        <v>8</v>
      </c>
      <c r="O18" s="28">
        <v>8</v>
      </c>
      <c r="P18" s="28">
        <v>8</v>
      </c>
      <c r="Q18" s="28">
        <v>8</v>
      </c>
      <c r="R18" s="28"/>
      <c r="S18" s="31"/>
      <c r="T18" s="97"/>
      <c r="U18" s="97"/>
      <c r="V18" s="91"/>
      <c r="W18" s="101"/>
      <c r="X18" s="91"/>
      <c r="Y18" s="82"/>
      <c r="Z18" s="2">
        <f>SUM(D18:S18)</f>
        <v>80</v>
      </c>
    </row>
    <row r="19" spans="1:26" s="3" customFormat="1" x14ac:dyDescent="0.35">
      <c r="A19" s="92">
        <v>3</v>
      </c>
      <c r="B19" s="93" t="s">
        <v>86</v>
      </c>
      <c r="C19" s="94" t="s">
        <v>85</v>
      </c>
      <c r="D19" s="27">
        <v>1</v>
      </c>
      <c r="E19" s="27">
        <v>2</v>
      </c>
      <c r="F19" s="27">
        <v>3</v>
      </c>
      <c r="G19" s="27">
        <v>4</v>
      </c>
      <c r="H19" s="27">
        <v>5</v>
      </c>
      <c r="I19" s="27">
        <v>6</v>
      </c>
      <c r="J19" s="27">
        <v>7</v>
      </c>
      <c r="K19" s="27">
        <v>4</v>
      </c>
      <c r="L19" s="27">
        <v>9</v>
      </c>
      <c r="M19" s="27">
        <v>10</v>
      </c>
      <c r="N19" s="27">
        <v>11</v>
      </c>
      <c r="O19" s="27">
        <v>12</v>
      </c>
      <c r="P19" s="27">
        <v>13</v>
      </c>
      <c r="Q19" s="27">
        <v>14</v>
      </c>
      <c r="R19" s="27">
        <v>15</v>
      </c>
      <c r="S19" s="27">
        <v>16</v>
      </c>
      <c r="T19" s="95" t="s">
        <v>8</v>
      </c>
      <c r="U19" s="95" t="s">
        <v>8</v>
      </c>
      <c r="V19" s="89" t="s">
        <v>8</v>
      </c>
      <c r="W19" s="99"/>
      <c r="X19" s="89">
        <v>9</v>
      </c>
      <c r="Y19" s="82">
        <v>6000</v>
      </c>
    </row>
    <row r="20" spans="1:26" s="3" customFormat="1" x14ac:dyDescent="0.35">
      <c r="A20" s="92"/>
      <c r="B20" s="93"/>
      <c r="C20" s="94"/>
      <c r="D20" s="28" t="s">
        <v>8</v>
      </c>
      <c r="E20" s="28" t="s">
        <v>8</v>
      </c>
      <c r="F20" s="28" t="s">
        <v>13</v>
      </c>
      <c r="G20" s="28" t="s">
        <v>13</v>
      </c>
      <c r="H20" s="28" t="s">
        <v>8</v>
      </c>
      <c r="I20" s="28" t="s">
        <v>8</v>
      </c>
      <c r="J20" s="28" t="s">
        <v>8</v>
      </c>
      <c r="K20" s="28" t="s">
        <v>8</v>
      </c>
      <c r="L20" s="28" t="s">
        <v>8</v>
      </c>
      <c r="M20" s="28" t="s">
        <v>13</v>
      </c>
      <c r="N20" s="28" t="s">
        <v>13</v>
      </c>
      <c r="O20" s="28" t="s">
        <v>8</v>
      </c>
      <c r="P20" s="28" t="s">
        <v>8</v>
      </c>
      <c r="Q20" s="28" t="s">
        <v>8</v>
      </c>
      <c r="R20" s="28" t="s">
        <v>8</v>
      </c>
      <c r="S20" s="28" t="s">
        <v>8</v>
      </c>
      <c r="T20" s="96"/>
      <c r="U20" s="96"/>
      <c r="V20" s="90"/>
      <c r="W20" s="100"/>
      <c r="X20" s="91"/>
      <c r="Y20" s="82"/>
      <c r="Z20" s="3">
        <f>SUM(D20:S20)</f>
        <v>0</v>
      </c>
    </row>
    <row r="21" spans="1:26" x14ac:dyDescent="0.35">
      <c r="A21" s="92"/>
      <c r="B21" s="93"/>
      <c r="C21" s="94"/>
      <c r="D21" s="31">
        <v>17</v>
      </c>
      <c r="E21" s="31">
        <v>12</v>
      </c>
      <c r="F21" s="29">
        <v>19</v>
      </c>
      <c r="G21" s="29">
        <v>20</v>
      </c>
      <c r="H21" s="29">
        <v>21</v>
      </c>
      <c r="I21" s="29">
        <v>22</v>
      </c>
      <c r="J21" s="29">
        <v>23</v>
      </c>
      <c r="K21" s="29">
        <v>22</v>
      </c>
      <c r="L21" s="29">
        <v>25</v>
      </c>
      <c r="M21" s="29">
        <v>26</v>
      </c>
      <c r="N21" s="29">
        <v>27</v>
      </c>
      <c r="O21" s="29">
        <v>22</v>
      </c>
      <c r="P21" s="29">
        <v>29</v>
      </c>
      <c r="Q21" s="30">
        <v>30</v>
      </c>
      <c r="R21" s="30">
        <v>31</v>
      </c>
      <c r="S21" s="30" t="s">
        <v>10</v>
      </c>
      <c r="T21" s="96"/>
      <c r="U21" s="96"/>
      <c r="V21" s="90"/>
      <c r="W21" s="100"/>
      <c r="X21" s="89">
        <f>Z20+Z22</f>
        <v>72</v>
      </c>
      <c r="Y21" s="82"/>
    </row>
    <row r="22" spans="1:26" x14ac:dyDescent="0.35">
      <c r="A22" s="92"/>
      <c r="B22" s="93"/>
      <c r="C22" s="94"/>
      <c r="D22" s="28" t="s">
        <v>13</v>
      </c>
      <c r="E22" s="28" t="s">
        <v>13</v>
      </c>
      <c r="F22" s="28" t="s">
        <v>8</v>
      </c>
      <c r="G22" s="28">
        <v>8</v>
      </c>
      <c r="H22" s="28">
        <v>8</v>
      </c>
      <c r="I22" s="28">
        <v>8</v>
      </c>
      <c r="J22" s="28">
        <v>8</v>
      </c>
      <c r="K22" s="28" t="s">
        <v>13</v>
      </c>
      <c r="L22" s="28" t="s">
        <v>13</v>
      </c>
      <c r="M22" s="28">
        <v>8</v>
      </c>
      <c r="N22" s="28">
        <v>8</v>
      </c>
      <c r="O22" s="28">
        <v>8</v>
      </c>
      <c r="P22" s="28">
        <v>8</v>
      </c>
      <c r="Q22" s="28">
        <v>8</v>
      </c>
      <c r="R22" s="28"/>
      <c r="S22" s="31"/>
      <c r="T22" s="97"/>
      <c r="U22" s="97"/>
      <c r="V22" s="91"/>
      <c r="W22" s="101"/>
      <c r="X22" s="91"/>
      <c r="Y22" s="82"/>
      <c r="Z22" s="2">
        <f>SUM(D22:S22)</f>
        <v>72</v>
      </c>
    </row>
    <row r="23" spans="1:26" ht="15.5" x14ac:dyDescent="0.35">
      <c r="A23" s="6"/>
      <c r="B23" s="7"/>
      <c r="C23" s="8"/>
      <c r="D23" s="74"/>
      <c r="E23" s="74"/>
      <c r="F23" s="75"/>
      <c r="G23" s="75"/>
      <c r="H23" s="74"/>
      <c r="I23" s="74"/>
      <c r="J23" s="75"/>
      <c r="K23" s="74"/>
      <c r="L23" s="74"/>
      <c r="M23" s="75"/>
      <c r="N23" s="75"/>
      <c r="O23" s="74"/>
      <c r="P23" s="74"/>
      <c r="Q23" s="75"/>
      <c r="R23" s="75"/>
      <c r="S23" s="75"/>
      <c r="T23" s="13"/>
      <c r="U23" s="13"/>
      <c r="V23" s="9"/>
      <c r="W23" s="76"/>
      <c r="X23" s="9"/>
      <c r="Y23" s="77"/>
    </row>
    <row r="25" spans="1:26" ht="17.5" x14ac:dyDescent="0.35">
      <c r="B25" s="69"/>
      <c r="C25" s="73">
        <f>Мельницький!C31</f>
        <v>44317</v>
      </c>
      <c r="D25" s="70"/>
      <c r="E25" s="70"/>
      <c r="F25" s="70"/>
      <c r="G25" s="70"/>
      <c r="H25" s="70"/>
      <c r="I25" s="70"/>
      <c r="J25" s="70"/>
      <c r="K25" s="70" t="s">
        <v>82</v>
      </c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</row>
    <row r="27" spans="1:26" ht="14.5" x14ac:dyDescent="0.35">
      <c r="C27" s="40" t="s">
        <v>56</v>
      </c>
      <c r="D27" s="40"/>
      <c r="E27" s="41"/>
      <c r="F27" s="41"/>
    </row>
    <row r="28" spans="1:26" ht="14.5" x14ac:dyDescent="0.35">
      <c r="C28" s="40" t="s">
        <v>50</v>
      </c>
      <c r="D28" s="40"/>
      <c r="E28" s="41"/>
      <c r="F28" s="41"/>
    </row>
    <row r="29" spans="1:26" ht="14.5" x14ac:dyDescent="0.35">
      <c r="C29" s="40" t="s">
        <v>51</v>
      </c>
      <c r="D29" s="40"/>
      <c r="E29" s="41"/>
      <c r="F29" s="41"/>
    </row>
    <row r="30" spans="1:26" ht="14.5" x14ac:dyDescent="0.35">
      <c r="C30" s="40" t="s">
        <v>52</v>
      </c>
      <c r="D30" s="40"/>
      <c r="E30" s="41"/>
      <c r="F30" s="41"/>
    </row>
    <row r="31" spans="1:26" ht="14.5" x14ac:dyDescent="0.35">
      <c r="C31" s="40" t="s">
        <v>53</v>
      </c>
      <c r="D31" s="41"/>
      <c r="E31" s="41"/>
      <c r="F31" s="41"/>
      <c r="P31" s="31"/>
    </row>
    <row r="32" spans="1:26" ht="14.5" x14ac:dyDescent="0.35">
      <c r="C32" s="40" t="s">
        <v>54</v>
      </c>
      <c r="D32" s="40"/>
      <c r="E32" s="41"/>
      <c r="F32" s="41"/>
    </row>
    <row r="33" spans="3:3" x14ac:dyDescent="0.25">
      <c r="C33" s="40" t="s">
        <v>55</v>
      </c>
    </row>
  </sheetData>
  <mergeCells count="43">
    <mergeCell ref="A19:A22"/>
    <mergeCell ref="B19:B22"/>
    <mergeCell ref="C19:C22"/>
    <mergeCell ref="T19:T22"/>
    <mergeCell ref="U19:U22"/>
    <mergeCell ref="V19:V22"/>
    <mergeCell ref="W19:W22"/>
    <mergeCell ref="X11:X12"/>
    <mergeCell ref="Y11:Y14"/>
    <mergeCell ref="X13:X14"/>
    <mergeCell ref="V15:V18"/>
    <mergeCell ref="W15:W18"/>
    <mergeCell ref="X19:X20"/>
    <mergeCell ref="Y19:Y22"/>
    <mergeCell ref="X21:X22"/>
    <mergeCell ref="X15:X16"/>
    <mergeCell ref="Y15:Y18"/>
    <mergeCell ref="X17:X18"/>
    <mergeCell ref="V11:V14"/>
    <mergeCell ref="W11:W14"/>
    <mergeCell ref="A15:A18"/>
    <mergeCell ref="B15:B18"/>
    <mergeCell ref="C15:C18"/>
    <mergeCell ref="T15:T18"/>
    <mergeCell ref="U15:U18"/>
    <mergeCell ref="A11:A14"/>
    <mergeCell ref="B11:B14"/>
    <mergeCell ref="C11:C14"/>
    <mergeCell ref="T11:T14"/>
    <mergeCell ref="U11:U14"/>
    <mergeCell ref="A1:C1"/>
    <mergeCell ref="A7:W7"/>
    <mergeCell ref="A8:Y8"/>
    <mergeCell ref="A9:A10"/>
    <mergeCell ref="B9:B10"/>
    <mergeCell ref="C9:C10"/>
    <mergeCell ref="D9:S10"/>
    <mergeCell ref="T9:T10"/>
    <mergeCell ref="U9:U10"/>
    <mergeCell ref="V9:V10"/>
    <mergeCell ref="W9:W10"/>
    <mergeCell ref="X9:X10"/>
    <mergeCell ref="Y9:Y10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Петришин</vt:lpstr>
      <vt:lpstr>Грималюк</vt:lpstr>
      <vt:lpstr>Слуценко</vt:lpstr>
      <vt:lpstr>Коломия</vt:lpstr>
      <vt:lpstr>Мельницький</vt:lpstr>
      <vt:lpstr>Місюра</vt:lpstr>
      <vt:lpstr>Підхомна</vt:lpstr>
      <vt:lpstr>Підхомна (2)</vt:lpstr>
      <vt:lpstr>Петришак</vt:lpstr>
      <vt:lpstr>Ерідан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Nastia</cp:lastModifiedBy>
  <cp:lastPrinted>2021-07-07T12:21:17Z</cp:lastPrinted>
  <dcterms:created xsi:type="dcterms:W3CDTF">2010-03-24T09:42:07Z</dcterms:created>
  <dcterms:modified xsi:type="dcterms:W3CDTF">2021-07-07T12:22:28Z</dcterms:modified>
</cp:coreProperties>
</file>