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Фопи\Зарплата ФОП 2021\Табель ФОП 2020\"/>
    </mc:Choice>
  </mc:AlternateContent>
  <bookViews>
    <workbookView xWindow="120" yWindow="80" windowWidth="15120" windowHeight="7760" tabRatio="867" firstSheet="2" activeTab="5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Підхомна" sheetId="9" r:id="rId8"/>
    <sheet name="Петришак" sheetId="6" r:id="rId9"/>
    <sheet name="Ерідан" sheetId="19" r:id="rId10"/>
    <sheet name="Старчевська" sheetId="12" r:id="rId11"/>
  </sheets>
  <calcPr calcId="162913" refMode="R1C1"/>
</workbook>
</file>

<file path=xl/calcChain.xml><?xml version="1.0" encoding="utf-8"?>
<calcChain xmlns="http://schemas.openxmlformats.org/spreadsheetml/2006/main">
  <c r="X19" i="5" l="1"/>
  <c r="Y35" i="5" l="1"/>
  <c r="D15" i="9" l="1"/>
  <c r="A7" i="9"/>
  <c r="Z11" i="6" l="1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A7" i="21" l="1"/>
  <c r="D15" i="21" l="1"/>
  <c r="A8" i="12" l="1"/>
  <c r="D16" i="6"/>
  <c r="Z14" i="6"/>
  <c r="A8" i="6"/>
  <c r="Z34" i="5"/>
  <c r="Z32" i="5"/>
  <c r="Z26" i="5"/>
  <c r="Z24" i="5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6" i="5" l="1"/>
  <c r="AA13" i="17"/>
  <c r="AB13" i="18"/>
  <c r="AA25" i="5"/>
  <c r="X13" i="6"/>
  <c r="AA32" i="5"/>
  <c r="AA21" i="5"/>
  <c r="X21" i="5" s="1"/>
  <c r="AA13" i="5"/>
</calcChain>
</file>

<file path=xl/sharedStrings.xml><?xml version="1.0" encoding="utf-8"?>
<sst xmlns="http://schemas.openxmlformats.org/spreadsheetml/2006/main" count="955" uniqueCount="99">
  <si>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</si>
  <si>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</si>
  <si>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</si>
  <si>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</si>
  <si>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</si>
  <si>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</si>
  <si>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</si>
  <si>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</si>
  <si>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</si>
  <si>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</si>
  <si>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</si>
  <si>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</si>
  <si>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</si>
  <si>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</si>
  <si>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</si>
  <si>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</si>
  <si>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</si>
  <si>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</si>
  <si>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</si>
  <si>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</si>
  <si>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</si>
  <si>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</si>
  <si>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</si>
  <si>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</si>
  <si>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</si>
  <si>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</si>
  <si>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</si>
  <si>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</si>
  <si>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</si>
  <si>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</si>
  <si>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</si>
  <si>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</si>
  <si>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</si>
  <si>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</si>
  <si>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</si>
  <si>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</si>
  <si>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</si>
  <si>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</si>
  <si>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</si>
  <si>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</si>
  <si>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</si>
  <si>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</si>
  <si>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</si>
  <si>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</si>
  <si>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</si>
  <si>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</si>
  <si>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</si>
  <si>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</si>
  <si>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</si>
  <si>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</si>
  <si>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</si>
  <si>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</si>
  <si>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</si>
  <si>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</si>
  <si>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</si>
  <si>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</si>
  <si>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</si>
  <si>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</si>
  <si>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</si>
  <si>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</si>
  <si>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</si>
  <si>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</si>
  <si>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</si>
  <si>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</si>
  <si>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</si>
  <si>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</si>
  <si>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</si>
  <si>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</si>
  <si>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</si>
  <si>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</si>
  <si>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</si>
  <si>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</si>
  <si>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</si>
  <si>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</si>
  <si>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</si>
  <si>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</si>
  <si>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</si>
  <si>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</si>
  <si>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</si>
  <si>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</si>
  <si>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</si>
  <si>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</si>
  <si>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</si>
  <si>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</si>
  <si>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</si>
  <si>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</si>
  <si>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</si>
  <si>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</si>
  <si>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</si>
  <si>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</si>
  <si>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</si>
  <si>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</si>
  <si>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</si>
  <si>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</si>
  <si>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обліку робочого часу працівників за Червень 2020р.</t>
  </si>
  <si>
    <t>Крива Оксана Володимирівна</t>
  </si>
  <si>
    <t>обліку робочого часу працівників за ЛИПЕНЬ 2021р.</t>
  </si>
  <si>
    <t>О</t>
  </si>
  <si>
    <t>ХВ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</si>
</sst>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5.7265625" style="2" bestFit="1" customWidth="1"/>
    <col min="9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7.54296875" style="2" customWidth="1"/>
    <col min="25" max="25" width="12.7265625" style="2" bestFit="1" customWidth="1"/>
    <col min="26" max="16384" width="9.1796875" style="2"/>
  </cols>
  <sheetData>
    <row r="1" spans="1:25" s="1" customFormat="1" ht="18" x14ac:dyDescent="0.35">
      <c r="A1" s="96" t="s">
        <v>9</v>
      </c>
      <c r="B1" s="96"/>
      <c r="C1" s="96"/>
      <c r="Q1" s="15" t="s">
        <v>41</v>
      </c>
    </row>
    <row r="2" spans="1:25" s="1" customFormat="1" ht="18" x14ac:dyDescent="0.35">
      <c r="A2" s="70" t="s">
        <v>87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42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43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44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97" t="s">
        <v>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</row>
    <row r="7" spans="1:25" ht="20" x14ac:dyDescent="0.35">
      <c r="A7" s="97" t="s">
        <v>94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</row>
    <row r="8" spans="1:25" ht="24.75" customHeight="1" x14ac:dyDescent="0.35">
      <c r="A8" s="98" t="s">
        <v>3</v>
      </c>
      <c r="B8" s="98" t="s">
        <v>4</v>
      </c>
      <c r="C8" s="98" t="s">
        <v>0</v>
      </c>
      <c r="D8" s="98" t="s">
        <v>1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4" t="s">
        <v>49</v>
      </c>
      <c r="U8" s="94" t="s">
        <v>50</v>
      </c>
      <c r="V8" s="94" t="s">
        <v>51</v>
      </c>
      <c r="W8" s="94" t="s">
        <v>48</v>
      </c>
      <c r="X8" s="94" t="s">
        <v>47</v>
      </c>
      <c r="Y8" s="95" t="s">
        <v>46</v>
      </c>
    </row>
    <row r="9" spans="1:25" ht="33" customHeight="1" x14ac:dyDescent="0.35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4"/>
      <c r="U9" s="94"/>
      <c r="V9" s="94"/>
      <c r="W9" s="94"/>
      <c r="X9" s="94"/>
      <c r="Y9" s="95"/>
    </row>
    <row r="10" spans="1:25" ht="15" customHeight="1" x14ac:dyDescent="0.35">
      <c r="A10" s="87">
        <v>1</v>
      </c>
      <c r="B10" s="88" t="s">
        <v>89</v>
      </c>
      <c r="C10" s="89" t="s">
        <v>88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90" t="s">
        <v>8</v>
      </c>
      <c r="U10" s="90" t="s">
        <v>8</v>
      </c>
      <c r="V10" s="84" t="s">
        <v>8</v>
      </c>
      <c r="W10" s="84" t="s">
        <v>8</v>
      </c>
      <c r="X10" s="84" t="s">
        <v>8</v>
      </c>
      <c r="Y10" s="93">
        <v>4770</v>
      </c>
    </row>
    <row r="11" spans="1:25" ht="15" customHeight="1" x14ac:dyDescent="0.35">
      <c r="A11" s="87"/>
      <c r="B11" s="88"/>
      <c r="C11" s="89"/>
      <c r="D11" s="26" t="s">
        <v>93</v>
      </c>
      <c r="E11" s="26" t="s">
        <v>93</v>
      </c>
      <c r="F11" s="26" t="s">
        <v>93</v>
      </c>
      <c r="G11" s="26" t="s">
        <v>93</v>
      </c>
      <c r="H11" s="26" t="s">
        <v>93</v>
      </c>
      <c r="I11" s="26" t="s">
        <v>13</v>
      </c>
      <c r="J11" s="26" t="s">
        <v>13</v>
      </c>
      <c r="K11" s="26" t="s">
        <v>13</v>
      </c>
      <c r="L11" s="26" t="s">
        <v>93</v>
      </c>
      <c r="M11" s="26" t="s">
        <v>93</v>
      </c>
      <c r="N11" s="26" t="s">
        <v>93</v>
      </c>
      <c r="O11" s="26" t="s">
        <v>93</v>
      </c>
      <c r="P11" s="26" t="s">
        <v>13</v>
      </c>
      <c r="Q11" s="26" t="s">
        <v>13</v>
      </c>
      <c r="R11" s="26" t="s">
        <v>93</v>
      </c>
      <c r="S11" s="26" t="s">
        <v>93</v>
      </c>
      <c r="T11" s="91"/>
      <c r="U11" s="91"/>
      <c r="V11" s="85"/>
      <c r="W11" s="85"/>
      <c r="X11" s="86"/>
      <c r="Y11" s="93"/>
    </row>
    <row r="12" spans="1:25" ht="15" customHeight="1" x14ac:dyDescent="0.35">
      <c r="A12" s="87"/>
      <c r="B12" s="88"/>
      <c r="C12" s="89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91"/>
      <c r="U12" s="91"/>
      <c r="V12" s="85"/>
      <c r="W12" s="85"/>
      <c r="X12" s="84" t="s">
        <v>8</v>
      </c>
      <c r="Y12" s="93"/>
    </row>
    <row r="13" spans="1:25" ht="15" customHeight="1" x14ac:dyDescent="0.35">
      <c r="A13" s="87"/>
      <c r="B13" s="88"/>
      <c r="C13" s="89"/>
      <c r="D13" s="26" t="s">
        <v>93</v>
      </c>
      <c r="E13" s="26" t="s">
        <v>93</v>
      </c>
      <c r="F13" s="26" t="s">
        <v>93</v>
      </c>
      <c r="G13" s="26" t="s">
        <v>13</v>
      </c>
      <c r="H13" s="26" t="s">
        <v>13</v>
      </c>
      <c r="I13" s="26" t="s">
        <v>93</v>
      </c>
      <c r="J13" s="26" t="s">
        <v>93</v>
      </c>
      <c r="K13" s="26" t="s">
        <v>93</v>
      </c>
      <c r="L13" s="26" t="s">
        <v>93</v>
      </c>
      <c r="M13" s="26" t="s">
        <v>93</v>
      </c>
      <c r="N13" s="26" t="s">
        <v>13</v>
      </c>
      <c r="O13" s="26" t="s">
        <v>13</v>
      </c>
      <c r="P13" s="26" t="s">
        <v>13</v>
      </c>
      <c r="Q13" s="26" t="s">
        <v>93</v>
      </c>
      <c r="R13" s="29" t="s">
        <v>10</v>
      </c>
      <c r="S13" s="29" t="s">
        <v>10</v>
      </c>
      <c r="T13" s="92"/>
      <c r="U13" s="92"/>
      <c r="V13" s="86"/>
      <c r="W13" s="86"/>
      <c r="X13" s="86"/>
      <c r="Y13" s="93"/>
    </row>
    <row r="14" spans="1:25" s="69" customFormat="1" ht="25.5" customHeight="1" x14ac:dyDescent="0.35">
      <c r="B14" s="68"/>
      <c r="C14" s="71"/>
      <c r="X14" s="76" t="e">
        <f>SUM(+X12)</f>
        <v>#VALUE!</v>
      </c>
      <c r="Y14" s="34">
        <f>SUM(Y10:Y13)</f>
        <v>4770</v>
      </c>
    </row>
    <row r="15" spans="1:25" ht="17.5" x14ac:dyDescent="0.35">
      <c r="A15" s="83" t="s">
        <v>12</v>
      </c>
      <c r="B15" s="83"/>
      <c r="C15" s="71">
        <v>44013</v>
      </c>
      <c r="K15" s="69" t="s">
        <v>90</v>
      </c>
    </row>
    <row r="17" spans="1:6" ht="14.5" x14ac:dyDescent="0.35">
      <c r="C17" s="51" t="s">
        <v>74</v>
      </c>
      <c r="D17" s="51"/>
      <c r="E17" s="52"/>
      <c r="F17" s="52"/>
    </row>
    <row r="18" spans="1:6" ht="14.5" x14ac:dyDescent="0.35">
      <c r="C18" s="51" t="s">
        <v>68</v>
      </c>
      <c r="D18" s="51"/>
      <c r="E18" s="52"/>
      <c r="F18" s="52"/>
    </row>
    <row r="19" spans="1:6" ht="14.5" x14ac:dyDescent="0.35">
      <c r="C19" s="51" t="s">
        <v>69</v>
      </c>
      <c r="D19" s="51"/>
      <c r="E19" s="52"/>
      <c r="F19" s="52"/>
    </row>
    <row r="20" spans="1:6" ht="14.5" x14ac:dyDescent="0.35">
      <c r="C20" s="51" t="s">
        <v>70</v>
      </c>
      <c r="D20" s="51"/>
      <c r="E20" s="52"/>
      <c r="F20" s="52"/>
    </row>
    <row r="21" spans="1:6" ht="14.5" x14ac:dyDescent="0.35">
      <c r="C21" s="51" t="s">
        <v>71</v>
      </c>
      <c r="D21" s="52"/>
      <c r="E21" s="52"/>
      <c r="F21" s="52"/>
    </row>
    <row r="22" spans="1:6" ht="14.5" x14ac:dyDescent="0.35">
      <c r="C22" s="51" t="s">
        <v>72</v>
      </c>
      <c r="D22" s="51"/>
      <c r="E22" s="52"/>
      <c r="F22" s="52"/>
    </row>
    <row r="23" spans="1:6" x14ac:dyDescent="0.25">
      <c r="A23" s="2" t="s">
        <v>77</v>
      </c>
      <c r="C23" s="51" t="s">
        <v>73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41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42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45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43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44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6" ht="20" x14ac:dyDescent="0.35">
      <c r="A8" s="97" t="str">
        <f>Мельницький!A8</f>
        <v>обліку робочого часу працівників за ЛИПЕНЬ 2021р.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</row>
    <row r="9" spans="1:26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5</v>
      </c>
      <c r="V9" s="94" t="s">
        <v>6</v>
      </c>
      <c r="W9" s="94" t="s">
        <v>14</v>
      </c>
      <c r="X9" s="94" t="s">
        <v>7</v>
      </c>
      <c r="Y9" s="95" t="s">
        <v>46</v>
      </c>
    </row>
    <row r="10" spans="1:26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5"/>
    </row>
    <row r="11" spans="1:26" s="3" customFormat="1" ht="15" customHeight="1" x14ac:dyDescent="0.35">
      <c r="A11" s="87">
        <v>1</v>
      </c>
      <c r="B11" s="87">
        <v>1</v>
      </c>
      <c r="C11" s="88" t="s">
        <v>64</v>
      </c>
      <c r="D11" s="89" t="s">
        <v>58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90" t="s">
        <v>8</v>
      </c>
      <c r="V11" s="90" t="s">
        <v>8</v>
      </c>
      <c r="W11" s="84" t="s">
        <v>8</v>
      </c>
      <c r="X11" s="84">
        <v>21</v>
      </c>
      <c r="Y11" s="117"/>
      <c r="Z11" s="3">
        <f>SUM(E12:T12)</f>
        <v>20</v>
      </c>
    </row>
    <row r="12" spans="1:26" s="3" customFormat="1" ht="15" customHeight="1" x14ac:dyDescent="0.35">
      <c r="A12" s="87"/>
      <c r="B12" s="87"/>
      <c r="C12" s="88"/>
      <c r="D12" s="89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91"/>
      <c r="V12" s="91"/>
      <c r="W12" s="85"/>
      <c r="X12" s="86"/>
      <c r="Y12" s="118"/>
    </row>
    <row r="13" spans="1:26" ht="15" customHeight="1" x14ac:dyDescent="0.35">
      <c r="A13" s="87"/>
      <c r="B13" s="87"/>
      <c r="C13" s="88"/>
      <c r="D13" s="8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91"/>
      <c r="V13" s="91"/>
      <c r="W13" s="85"/>
      <c r="X13" s="84">
        <f>Z11+Z14</f>
        <v>42</v>
      </c>
      <c r="Y13" s="118"/>
    </row>
    <row r="14" spans="1:26" ht="15" customHeight="1" x14ac:dyDescent="0.35">
      <c r="A14" s="87"/>
      <c r="B14" s="87"/>
      <c r="C14" s="88"/>
      <c r="D14" s="89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92"/>
      <c r="V14" s="92"/>
      <c r="W14" s="86"/>
      <c r="X14" s="86"/>
      <c r="Y14" s="119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14" t="s">
        <v>12</v>
      </c>
      <c r="C17" s="114"/>
      <c r="D17" s="40">
        <f>Мельницький!C36</f>
        <v>44409</v>
      </c>
      <c r="L17" s="39" t="s">
        <v>65</v>
      </c>
    </row>
    <row r="19" spans="2:12" ht="14.5" x14ac:dyDescent="0.35">
      <c r="D19" s="51" t="s">
        <v>74</v>
      </c>
      <c r="E19" s="51"/>
      <c r="F19" s="52"/>
      <c r="G19" s="52"/>
    </row>
    <row r="20" spans="2:12" ht="14.5" x14ac:dyDescent="0.35">
      <c r="D20" s="51" t="s">
        <v>68</v>
      </c>
      <c r="E20" s="51"/>
      <c r="F20" s="52"/>
      <c r="G20" s="52"/>
    </row>
    <row r="21" spans="2:12" ht="14.5" x14ac:dyDescent="0.35">
      <c r="D21" s="51" t="s">
        <v>69</v>
      </c>
      <c r="E21" s="51"/>
      <c r="F21" s="52"/>
      <c r="G21" s="52"/>
    </row>
    <row r="22" spans="2:12" ht="14.5" x14ac:dyDescent="0.35">
      <c r="D22" s="51" t="s">
        <v>70</v>
      </c>
      <c r="E22" s="51"/>
      <c r="F22" s="52"/>
      <c r="G22" s="52"/>
    </row>
    <row r="23" spans="2:12" ht="14.5" x14ac:dyDescent="0.35">
      <c r="D23" s="51" t="s">
        <v>71</v>
      </c>
      <c r="E23" s="52"/>
      <c r="F23" s="52"/>
      <c r="G23" s="52"/>
    </row>
    <row r="24" spans="2:12" ht="14.5" x14ac:dyDescent="0.35">
      <c r="D24" s="51" t="s">
        <v>72</v>
      </c>
      <c r="E24" s="51"/>
      <c r="F24" s="52"/>
      <c r="G24" s="52"/>
    </row>
    <row r="25" spans="2:12" x14ac:dyDescent="0.25">
      <c r="D25" s="51" t="s">
        <v>73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96" t="s">
        <v>9</v>
      </c>
      <c r="B1" s="96"/>
      <c r="C1" s="96"/>
      <c r="D1" s="96"/>
      <c r="Q1" s="15" t="s">
        <v>41</v>
      </c>
    </row>
    <row r="2" spans="1:26" s="1" customFormat="1" ht="18" x14ac:dyDescent="0.35">
      <c r="A2" s="19" t="s">
        <v>35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42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43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44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spans="1:26" ht="20" x14ac:dyDescent="0.35">
      <c r="A8" s="106" t="str">
        <f>Мельницький!A8</f>
        <v>обліку робочого часу працівників за ЛИПЕНЬ 2021р.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spans="1:26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49</v>
      </c>
      <c r="V9" s="94" t="s">
        <v>50</v>
      </c>
      <c r="W9" s="94" t="s">
        <v>51</v>
      </c>
      <c r="X9" s="94" t="s">
        <v>48</v>
      </c>
      <c r="Y9" s="94" t="s">
        <v>47</v>
      </c>
      <c r="Z9" s="95" t="s">
        <v>46</v>
      </c>
    </row>
    <row r="10" spans="1:26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4"/>
      <c r="Z10" s="95"/>
    </row>
    <row r="11" spans="1:26" ht="15" customHeight="1" x14ac:dyDescent="0.35">
      <c r="A11" s="87">
        <v>1</v>
      </c>
      <c r="B11" s="87">
        <v>2</v>
      </c>
      <c r="C11" s="115" t="s">
        <v>40</v>
      </c>
      <c r="D11" s="116" t="s">
        <v>39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90" t="s">
        <v>8</v>
      </c>
      <c r="V11" s="90" t="s">
        <v>8</v>
      </c>
      <c r="W11" s="84" t="s">
        <v>8</v>
      </c>
      <c r="X11" s="22"/>
      <c r="Y11" s="84">
        <v>21</v>
      </c>
      <c r="Z11" s="93">
        <v>3232</v>
      </c>
    </row>
    <row r="12" spans="1:26" s="3" customFormat="1" ht="15" customHeight="1" x14ac:dyDescent="0.35">
      <c r="A12" s="87"/>
      <c r="B12" s="87"/>
      <c r="C12" s="115"/>
      <c r="D12" s="11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91"/>
      <c r="V12" s="91"/>
      <c r="W12" s="85"/>
      <c r="X12" s="23"/>
      <c r="Y12" s="86"/>
      <c r="Z12" s="93"/>
    </row>
    <row r="13" spans="1:26" s="3" customFormat="1" ht="15" customHeight="1" x14ac:dyDescent="0.35">
      <c r="A13" s="87"/>
      <c r="B13" s="87"/>
      <c r="C13" s="115"/>
      <c r="D13" s="11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91"/>
      <c r="V13" s="91"/>
      <c r="W13" s="85"/>
      <c r="X13" s="23"/>
      <c r="Y13" s="84">
        <v>42</v>
      </c>
      <c r="Z13" s="93"/>
    </row>
    <row r="14" spans="1:26" s="3" customFormat="1" ht="15" customHeight="1" x14ac:dyDescent="0.35">
      <c r="A14" s="87"/>
      <c r="B14" s="87"/>
      <c r="C14" s="115"/>
      <c r="D14" s="11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92"/>
      <c r="V14" s="92"/>
      <c r="W14" s="86"/>
      <c r="X14" s="24"/>
      <c r="Y14" s="86"/>
      <c r="Z14" s="93"/>
    </row>
    <row r="16" spans="1:26" ht="17.5" x14ac:dyDescent="0.35">
      <c r="B16" s="83" t="s">
        <v>12</v>
      </c>
      <c r="C16" s="83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74</v>
      </c>
      <c r="E18" s="51"/>
      <c r="F18" s="52"/>
      <c r="G18" s="52"/>
    </row>
    <row r="19" spans="4:7" ht="14.5" x14ac:dyDescent="0.35">
      <c r="D19" s="51" t="s">
        <v>68</v>
      </c>
      <c r="E19" s="51"/>
      <c r="F19" s="52"/>
      <c r="G19" s="52"/>
    </row>
    <row r="20" spans="4:7" ht="14.5" x14ac:dyDescent="0.35">
      <c r="D20" s="51" t="s">
        <v>69</v>
      </c>
      <c r="E20" s="51"/>
      <c r="F20" s="52"/>
      <c r="G20" s="52"/>
    </row>
    <row r="21" spans="4:7" ht="14.5" x14ac:dyDescent="0.35">
      <c r="D21" s="51" t="s">
        <v>70</v>
      </c>
      <c r="E21" s="51"/>
      <c r="F21" s="52"/>
      <c r="G21" s="52"/>
    </row>
    <row r="22" spans="4:7" ht="14.5" x14ac:dyDescent="0.35">
      <c r="D22" s="51" t="s">
        <v>71</v>
      </c>
      <c r="E22" s="52"/>
      <c r="F22" s="52"/>
      <c r="G22" s="52"/>
    </row>
    <row r="23" spans="4:7" ht="14.5" x14ac:dyDescent="0.35">
      <c r="D23" s="51" t="s">
        <v>72</v>
      </c>
      <c r="E23" s="51"/>
      <c r="F23" s="52"/>
      <c r="G23" s="52"/>
    </row>
    <row r="24" spans="4:7" x14ac:dyDescent="0.25">
      <c r="D24" s="51" t="s">
        <v>73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41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42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45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43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44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97" t="s">
        <v>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spans="1:26" ht="20" x14ac:dyDescent="0.35">
      <c r="A7" s="97" t="str">
        <f>Мельницький!A8</f>
        <v>обліку робочого часу працівників за ЛИПЕНЬ 2021р.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49</v>
      </c>
      <c r="V9" s="94" t="s">
        <v>50</v>
      </c>
      <c r="W9" s="94" t="s">
        <v>51</v>
      </c>
      <c r="X9" s="94" t="s">
        <v>48</v>
      </c>
      <c r="Y9" s="94" t="s">
        <v>47</v>
      </c>
      <c r="Z9" s="95" t="s">
        <v>46</v>
      </c>
    </row>
    <row r="10" spans="1:26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4"/>
      <c r="Z10" s="95"/>
    </row>
    <row r="11" spans="1:26" s="3" customFormat="1" ht="15" customHeight="1" x14ac:dyDescent="0.35">
      <c r="A11" s="87">
        <v>1</v>
      </c>
      <c r="B11" s="87">
        <v>1</v>
      </c>
      <c r="C11" s="88" t="s">
        <v>82</v>
      </c>
      <c r="D11" s="89" t="s">
        <v>76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90" t="s">
        <v>8</v>
      </c>
      <c r="V11" s="90" t="s">
        <v>8</v>
      </c>
      <c r="W11" s="84" t="s">
        <v>8</v>
      </c>
      <c r="X11" s="99"/>
      <c r="Y11" s="84" t="s">
        <v>8</v>
      </c>
      <c r="Z11" s="102">
        <v>4770</v>
      </c>
    </row>
    <row r="12" spans="1:26" s="3" customFormat="1" ht="15" customHeight="1" x14ac:dyDescent="0.35">
      <c r="A12" s="87"/>
      <c r="B12" s="87"/>
      <c r="C12" s="88"/>
      <c r="D12" s="89"/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13</v>
      </c>
      <c r="K12" s="26" t="s">
        <v>13</v>
      </c>
      <c r="L12" s="26" t="s">
        <v>13</v>
      </c>
      <c r="M12" s="26" t="s">
        <v>93</v>
      </c>
      <c r="N12" s="26" t="s">
        <v>93</v>
      </c>
      <c r="O12" s="26" t="s">
        <v>93</v>
      </c>
      <c r="P12" s="26" t="s">
        <v>93</v>
      </c>
      <c r="Q12" s="26" t="s">
        <v>13</v>
      </c>
      <c r="R12" s="26" t="s">
        <v>13</v>
      </c>
      <c r="S12" s="26" t="s">
        <v>93</v>
      </c>
      <c r="T12" s="26" t="s">
        <v>93</v>
      </c>
      <c r="U12" s="91"/>
      <c r="V12" s="91"/>
      <c r="W12" s="85"/>
      <c r="X12" s="100"/>
      <c r="Y12" s="86"/>
      <c r="Z12" s="102"/>
    </row>
    <row r="13" spans="1:26" s="3" customFormat="1" ht="15" customHeight="1" x14ac:dyDescent="0.35">
      <c r="A13" s="87"/>
      <c r="B13" s="87"/>
      <c r="C13" s="88"/>
      <c r="D13" s="8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91"/>
      <c r="V13" s="91"/>
      <c r="W13" s="85"/>
      <c r="X13" s="100"/>
      <c r="Y13" s="84" t="s">
        <v>8</v>
      </c>
      <c r="Z13" s="102"/>
    </row>
    <row r="14" spans="1:26" s="3" customFormat="1" ht="15" customHeight="1" x14ac:dyDescent="0.35">
      <c r="A14" s="87"/>
      <c r="B14" s="87"/>
      <c r="C14" s="88"/>
      <c r="D14" s="89"/>
      <c r="E14" s="26" t="s">
        <v>93</v>
      </c>
      <c r="F14" s="26" t="s">
        <v>93</v>
      </c>
      <c r="G14" s="26" t="s">
        <v>93</v>
      </c>
      <c r="H14" s="26" t="s">
        <v>13</v>
      </c>
      <c r="I14" s="26" t="s">
        <v>13</v>
      </c>
      <c r="J14" s="26" t="s">
        <v>93</v>
      </c>
      <c r="K14" s="26" t="s">
        <v>93</v>
      </c>
      <c r="L14" s="26" t="s">
        <v>93</v>
      </c>
      <c r="M14" s="26" t="s">
        <v>93</v>
      </c>
      <c r="N14" s="26" t="s">
        <v>93</v>
      </c>
      <c r="O14" s="26" t="s">
        <v>13</v>
      </c>
      <c r="P14" s="26" t="s">
        <v>13</v>
      </c>
      <c r="Q14" s="26" t="s">
        <v>13</v>
      </c>
      <c r="R14" s="26" t="s">
        <v>93</v>
      </c>
      <c r="S14" s="29" t="s">
        <v>10</v>
      </c>
      <c r="T14" s="29" t="s">
        <v>10</v>
      </c>
      <c r="U14" s="92"/>
      <c r="V14" s="92"/>
      <c r="W14" s="86"/>
      <c r="X14" s="101"/>
      <c r="Y14" s="86"/>
      <c r="Z14" s="102"/>
    </row>
    <row r="15" spans="1:26" s="64" customFormat="1" ht="25.5" customHeight="1" x14ac:dyDescent="0.35">
      <c r="B15" s="83" t="s">
        <v>12</v>
      </c>
      <c r="C15" s="83"/>
      <c r="D15" s="66">
        <f>Мельницький!C36</f>
        <v>44409</v>
      </c>
      <c r="L15" s="64" t="s">
        <v>86</v>
      </c>
    </row>
    <row r="17" spans="4:7" ht="14.5" x14ac:dyDescent="0.35">
      <c r="D17" s="51" t="s">
        <v>74</v>
      </c>
      <c r="E17" s="51"/>
      <c r="F17" s="52"/>
      <c r="G17" s="52"/>
    </row>
    <row r="18" spans="4:7" ht="14.5" x14ac:dyDescent="0.35">
      <c r="D18" s="51" t="s">
        <v>68</v>
      </c>
      <c r="E18" s="51"/>
      <c r="F18" s="52"/>
      <c r="G18" s="52"/>
    </row>
    <row r="19" spans="4:7" ht="14.5" x14ac:dyDescent="0.35">
      <c r="D19" s="51" t="s">
        <v>69</v>
      </c>
      <c r="E19" s="51"/>
      <c r="F19" s="52"/>
      <c r="G19" s="52"/>
    </row>
    <row r="20" spans="4:7" ht="14.5" x14ac:dyDescent="0.35">
      <c r="D20" s="51" t="s">
        <v>70</v>
      </c>
      <c r="E20" s="51"/>
      <c r="F20" s="52"/>
      <c r="G20" s="52"/>
    </row>
    <row r="21" spans="4:7" ht="14.5" x14ac:dyDescent="0.35">
      <c r="D21" s="51" t="s">
        <v>71</v>
      </c>
      <c r="E21" s="52"/>
      <c r="F21" s="52"/>
      <c r="G21" s="52"/>
    </row>
    <row r="22" spans="4:7" ht="14.5" x14ac:dyDescent="0.35">
      <c r="D22" s="51" t="s">
        <v>72</v>
      </c>
      <c r="E22" s="51"/>
      <c r="F22" s="52"/>
      <c r="G22" s="52"/>
    </row>
    <row r="23" spans="4:7" x14ac:dyDescent="0.25">
      <c r="D23" s="51" t="s">
        <v>73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7.54296875" style="2" customWidth="1"/>
    <col min="5" max="20" width="4.2695312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41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42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45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43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44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97" t="s">
        <v>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spans="1:26" ht="20" x14ac:dyDescent="0.35">
      <c r="A7" s="97" t="str">
        <f>Мельницький!A8</f>
        <v>обліку робочого часу працівників за ЛИПЕНЬ 2021р.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49</v>
      </c>
      <c r="V9" s="94" t="s">
        <v>50</v>
      </c>
      <c r="W9" s="94" t="s">
        <v>51</v>
      </c>
      <c r="X9" s="94" t="s">
        <v>48</v>
      </c>
      <c r="Y9" s="94" t="s">
        <v>47</v>
      </c>
      <c r="Z9" s="95" t="s">
        <v>46</v>
      </c>
    </row>
    <row r="10" spans="1:26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4"/>
      <c r="Z10" s="95"/>
    </row>
    <row r="11" spans="1:26" s="3" customFormat="1" ht="15" customHeight="1" x14ac:dyDescent="0.35">
      <c r="A11" s="87">
        <v>1</v>
      </c>
      <c r="B11" s="87">
        <v>1</v>
      </c>
      <c r="C11" s="88" t="s">
        <v>84</v>
      </c>
      <c r="D11" s="89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90" t="s">
        <v>8</v>
      </c>
      <c r="V11" s="90" t="s">
        <v>8</v>
      </c>
      <c r="W11" s="84" t="s">
        <v>8</v>
      </c>
      <c r="X11" s="99"/>
      <c r="Y11" s="84">
        <v>20</v>
      </c>
      <c r="Z11" s="102">
        <v>4770</v>
      </c>
    </row>
    <row r="12" spans="1:26" s="3" customFormat="1" ht="15" customHeight="1" x14ac:dyDescent="0.35">
      <c r="A12" s="87"/>
      <c r="B12" s="87"/>
      <c r="C12" s="88"/>
      <c r="D12" s="89"/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13</v>
      </c>
      <c r="K12" s="26" t="s">
        <v>13</v>
      </c>
      <c r="L12" s="26" t="s">
        <v>13</v>
      </c>
      <c r="M12" s="26" t="s">
        <v>93</v>
      </c>
      <c r="N12" s="26" t="s">
        <v>93</v>
      </c>
      <c r="O12" s="26" t="s">
        <v>93</v>
      </c>
      <c r="P12" s="26" t="s">
        <v>93</v>
      </c>
      <c r="Q12" s="26" t="s">
        <v>13</v>
      </c>
      <c r="R12" s="26" t="s">
        <v>13</v>
      </c>
      <c r="S12" s="26" t="s">
        <v>93</v>
      </c>
      <c r="T12" s="26" t="s">
        <v>93</v>
      </c>
      <c r="U12" s="91"/>
      <c r="V12" s="91"/>
      <c r="W12" s="85"/>
      <c r="X12" s="100"/>
      <c r="Y12" s="86"/>
      <c r="Z12" s="102"/>
    </row>
    <row r="13" spans="1:26" s="3" customFormat="1" ht="15" customHeight="1" x14ac:dyDescent="0.35">
      <c r="A13" s="87"/>
      <c r="B13" s="87"/>
      <c r="C13" s="88"/>
      <c r="D13" s="8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91"/>
      <c r="V13" s="91"/>
      <c r="W13" s="85"/>
      <c r="X13" s="100"/>
      <c r="Y13" s="84">
        <v>160</v>
      </c>
      <c r="Z13" s="102"/>
    </row>
    <row r="14" spans="1:26" s="3" customFormat="1" ht="15" customHeight="1" x14ac:dyDescent="0.35">
      <c r="A14" s="87"/>
      <c r="B14" s="87"/>
      <c r="C14" s="88"/>
      <c r="D14" s="89"/>
      <c r="E14" s="26" t="s">
        <v>93</v>
      </c>
      <c r="F14" s="26" t="s">
        <v>93</v>
      </c>
      <c r="G14" s="26" t="s">
        <v>93</v>
      </c>
      <c r="H14" s="26" t="s">
        <v>13</v>
      </c>
      <c r="I14" s="26" t="s">
        <v>13</v>
      </c>
      <c r="J14" s="26" t="s">
        <v>93</v>
      </c>
      <c r="K14" s="26" t="s">
        <v>93</v>
      </c>
      <c r="L14" s="26" t="s">
        <v>93</v>
      </c>
      <c r="M14" s="26" t="s">
        <v>93</v>
      </c>
      <c r="N14" s="26" t="s">
        <v>93</v>
      </c>
      <c r="O14" s="26" t="s">
        <v>13</v>
      </c>
      <c r="P14" s="26" t="s">
        <v>13</v>
      </c>
      <c r="Q14" s="26" t="s">
        <v>13</v>
      </c>
      <c r="R14" s="26" t="s">
        <v>93</v>
      </c>
      <c r="S14" s="29" t="s">
        <v>10</v>
      </c>
      <c r="T14" s="29" t="s">
        <v>10</v>
      </c>
      <c r="U14" s="92"/>
      <c r="V14" s="92"/>
      <c r="W14" s="86"/>
      <c r="X14" s="101"/>
      <c r="Y14" s="86"/>
      <c r="Z14" s="102"/>
    </row>
    <row r="15" spans="1:26" s="59" customFormat="1" ht="25.5" customHeight="1" x14ac:dyDescent="0.35">
      <c r="B15" s="83" t="s">
        <v>12</v>
      </c>
      <c r="C15" s="83"/>
      <c r="D15" s="58">
        <f>Мельницький!C36</f>
        <v>44409</v>
      </c>
      <c r="L15" s="59" t="s">
        <v>83</v>
      </c>
    </row>
    <row r="17" spans="4:7" ht="14.5" x14ac:dyDescent="0.35">
      <c r="D17" s="51" t="s">
        <v>74</v>
      </c>
      <c r="E17" s="51"/>
      <c r="F17" s="52"/>
      <c r="G17" s="52"/>
    </row>
    <row r="18" spans="4:7" ht="14.5" x14ac:dyDescent="0.35">
      <c r="D18" s="51" t="s">
        <v>68</v>
      </c>
      <c r="E18" s="51"/>
      <c r="F18" s="52"/>
      <c r="G18" s="52"/>
    </row>
    <row r="19" spans="4:7" ht="14.5" x14ac:dyDescent="0.35">
      <c r="D19" s="51" t="s">
        <v>69</v>
      </c>
      <c r="E19" s="51"/>
      <c r="F19" s="52"/>
      <c r="G19" s="52"/>
    </row>
    <row r="20" spans="4:7" ht="14.5" x14ac:dyDescent="0.35">
      <c r="D20" s="51" t="s">
        <v>70</v>
      </c>
      <c r="E20" s="51"/>
      <c r="F20" s="52"/>
      <c r="G20" s="52"/>
    </row>
    <row r="21" spans="4:7" ht="14.5" x14ac:dyDescent="0.35">
      <c r="D21" s="51" t="s">
        <v>71</v>
      </c>
      <c r="E21" s="52"/>
      <c r="F21" s="52"/>
      <c r="G21" s="52"/>
    </row>
    <row r="22" spans="4:7" ht="14.5" x14ac:dyDescent="0.35">
      <c r="D22" s="51" t="s">
        <v>72</v>
      </c>
      <c r="E22" s="51"/>
      <c r="F22" s="52"/>
      <c r="G22" s="52"/>
    </row>
    <row r="23" spans="4:7" x14ac:dyDescent="0.25">
      <c r="D23" s="51" t="s">
        <v>73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796875" defaultRowHeight="14" x14ac:dyDescent="0.35"/>
  <cols>
    <col min="1" max="1" width="3.26953125" style="2" customWidth="1"/>
    <col min="2" max="2" width="3.1796875" style="2" customWidth="1"/>
    <col min="3" max="3" width="18.7265625" style="2" customWidth="1"/>
    <col min="4" max="4" width="10.81640625" style="2" customWidth="1"/>
    <col min="5" max="20" width="4.26953125" style="2" customWidth="1"/>
    <col min="21" max="24" width="5.453125" style="2" customWidth="1"/>
    <col min="25" max="26" width="9.1796875" style="2"/>
    <col min="27" max="27" width="6.1796875" style="2" customWidth="1"/>
    <col min="28" max="16384" width="9.1796875" style="2"/>
  </cols>
  <sheetData>
    <row r="1" spans="1:28" s="1" customFormat="1" ht="18" x14ac:dyDescent="0.35">
      <c r="A1" s="96" t="s">
        <v>9</v>
      </c>
      <c r="B1" s="96"/>
      <c r="C1" s="96"/>
      <c r="D1" s="96"/>
      <c r="P1" s="104"/>
      <c r="Q1" s="104"/>
      <c r="R1" s="104"/>
      <c r="S1" s="104"/>
      <c r="T1" s="104"/>
      <c r="U1" s="104"/>
      <c r="V1" s="104"/>
      <c r="W1" s="104"/>
      <c r="X1" s="104"/>
    </row>
    <row r="2" spans="1:28" s="1" customFormat="1" ht="18" x14ac:dyDescent="0.35">
      <c r="A2" s="105" t="s">
        <v>60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41</v>
      </c>
      <c r="Q3" s="16"/>
      <c r="W3" s="2"/>
      <c r="X3" s="2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42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43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44</v>
      </c>
      <c r="Q6" s="16"/>
      <c r="R6" s="19"/>
      <c r="S6" s="19"/>
      <c r="T6" s="19"/>
      <c r="U6" s="19"/>
      <c r="V6" s="19"/>
      <c r="W6" s="2"/>
      <c r="X6" s="2"/>
    </row>
    <row r="7" spans="1:28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8" ht="20" x14ac:dyDescent="0.35">
      <c r="A8" s="106" t="str">
        <f>Мельницький!A8</f>
        <v>обліку робочого часу працівників за ЛИПЕНЬ 2021р.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</row>
    <row r="9" spans="1:28" ht="24.75" customHeight="1" x14ac:dyDescent="0.35">
      <c r="A9" s="98" t="s">
        <v>3</v>
      </c>
      <c r="B9" s="103"/>
      <c r="C9" s="98" t="s">
        <v>4</v>
      </c>
      <c r="D9" s="98" t="s">
        <v>0</v>
      </c>
      <c r="E9" s="107" t="s">
        <v>1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94" t="s">
        <v>49</v>
      </c>
      <c r="V9" s="94" t="s">
        <v>50</v>
      </c>
      <c r="W9" s="94" t="s">
        <v>51</v>
      </c>
      <c r="X9" s="94" t="s">
        <v>48</v>
      </c>
      <c r="Y9" s="94" t="s">
        <v>47</v>
      </c>
      <c r="Z9" s="95" t="s">
        <v>46</v>
      </c>
    </row>
    <row r="10" spans="1:28" ht="33" customHeight="1" x14ac:dyDescent="0.35">
      <c r="A10" s="98"/>
      <c r="B10" s="103"/>
      <c r="C10" s="98"/>
      <c r="D10" s="98"/>
      <c r="E10" s="110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/>
      <c r="U10" s="94"/>
      <c r="V10" s="94"/>
      <c r="W10" s="94"/>
      <c r="X10" s="94"/>
      <c r="Y10" s="94"/>
      <c r="Z10" s="95"/>
    </row>
    <row r="11" spans="1:28" ht="15" customHeight="1" x14ac:dyDescent="0.35">
      <c r="A11" s="87">
        <v>1</v>
      </c>
      <c r="B11" s="87"/>
      <c r="C11" s="88" t="s">
        <v>61</v>
      </c>
      <c r="D11" s="89" t="s">
        <v>58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90" t="s">
        <v>8</v>
      </c>
      <c r="V11" s="90" t="s">
        <v>8</v>
      </c>
      <c r="W11" s="84" t="s">
        <v>8</v>
      </c>
      <c r="X11" s="48"/>
      <c r="Y11" s="84" t="s">
        <v>8</v>
      </c>
      <c r="Z11" s="93">
        <v>5040</v>
      </c>
      <c r="AA11" s="2">
        <f>SUM(E12:T12)</f>
        <v>0</v>
      </c>
    </row>
    <row r="12" spans="1:28" ht="15" customHeight="1" x14ac:dyDescent="0.35">
      <c r="A12" s="87"/>
      <c r="B12" s="87"/>
      <c r="C12" s="88"/>
      <c r="D12" s="89"/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13</v>
      </c>
      <c r="K12" s="26" t="s">
        <v>13</v>
      </c>
      <c r="L12" s="26" t="s">
        <v>13</v>
      </c>
      <c r="M12" s="26" t="s">
        <v>93</v>
      </c>
      <c r="N12" s="26" t="s">
        <v>93</v>
      </c>
      <c r="O12" s="26" t="s">
        <v>93</v>
      </c>
      <c r="P12" s="26" t="s">
        <v>93</v>
      </c>
      <c r="Q12" s="26" t="s">
        <v>13</v>
      </c>
      <c r="R12" s="26" t="s">
        <v>13</v>
      </c>
      <c r="S12" s="26" t="s">
        <v>93</v>
      </c>
      <c r="T12" s="26" t="s">
        <v>93</v>
      </c>
      <c r="U12" s="91"/>
      <c r="V12" s="91"/>
      <c r="W12" s="85"/>
      <c r="X12" s="50"/>
      <c r="Y12" s="86"/>
      <c r="Z12" s="93"/>
    </row>
    <row r="13" spans="1:28" ht="15" customHeight="1" x14ac:dyDescent="0.35">
      <c r="A13" s="87"/>
      <c r="B13" s="87"/>
      <c r="C13" s="88"/>
      <c r="D13" s="8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91"/>
      <c r="V13" s="91"/>
      <c r="W13" s="85"/>
      <c r="X13" s="50"/>
      <c r="Y13" s="84" t="s">
        <v>8</v>
      </c>
      <c r="Z13" s="93"/>
      <c r="AB13" s="2">
        <f>AA11+AA14</f>
        <v>0</v>
      </c>
    </row>
    <row r="14" spans="1:28" ht="15" customHeight="1" x14ac:dyDescent="0.35">
      <c r="A14" s="87"/>
      <c r="B14" s="87"/>
      <c r="C14" s="88"/>
      <c r="D14" s="89"/>
      <c r="E14" s="26" t="s">
        <v>93</v>
      </c>
      <c r="F14" s="26" t="s">
        <v>93</v>
      </c>
      <c r="G14" s="26" t="s">
        <v>93</v>
      </c>
      <c r="H14" s="26" t="s">
        <v>13</v>
      </c>
      <c r="I14" s="26" t="s">
        <v>13</v>
      </c>
      <c r="J14" s="26" t="s">
        <v>93</v>
      </c>
      <c r="K14" s="26" t="s">
        <v>93</v>
      </c>
      <c r="L14" s="26" t="s">
        <v>93</v>
      </c>
      <c r="M14" s="26" t="s">
        <v>93</v>
      </c>
      <c r="N14" s="26" t="s">
        <v>93</v>
      </c>
      <c r="O14" s="26" t="s">
        <v>13</v>
      </c>
      <c r="P14" s="26" t="s">
        <v>13</v>
      </c>
      <c r="Q14" s="26" t="s">
        <v>13</v>
      </c>
      <c r="R14" s="26" t="s">
        <v>93</v>
      </c>
      <c r="S14" s="29" t="s">
        <v>10</v>
      </c>
      <c r="T14" s="29" t="s">
        <v>10</v>
      </c>
      <c r="U14" s="92"/>
      <c r="V14" s="92"/>
      <c r="W14" s="86"/>
      <c r="X14" s="49"/>
      <c r="Y14" s="86"/>
      <c r="Z14" s="93"/>
      <c r="AA14" s="2">
        <f>SUM(E14:T14)</f>
        <v>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7.5" x14ac:dyDescent="0.35">
      <c r="B18" s="83" t="s">
        <v>12</v>
      </c>
      <c r="C18" s="83"/>
      <c r="D18" s="113">
        <f>Мельницький!C36</f>
        <v>44409</v>
      </c>
      <c r="E18" s="113"/>
      <c r="F18" s="113"/>
      <c r="G18" s="113"/>
      <c r="H18" s="113"/>
      <c r="L18" s="39" t="s">
        <v>62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0" width="4.2695312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41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42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45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43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44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7" ht="20" x14ac:dyDescent="0.35">
      <c r="A8" s="97" t="str">
        <f>Мельницький!A8</f>
        <v>обліку робочого часу працівників за ЛИПЕНЬ 2021р.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</row>
    <row r="9" spans="1:27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5</v>
      </c>
      <c r="V9" s="94" t="s">
        <v>6</v>
      </c>
      <c r="W9" s="94" t="s">
        <v>14</v>
      </c>
      <c r="X9" s="94" t="s">
        <v>7</v>
      </c>
      <c r="Y9" s="95" t="s">
        <v>46</v>
      </c>
    </row>
    <row r="10" spans="1:27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5"/>
    </row>
    <row r="11" spans="1:27" s="3" customFormat="1" ht="15" customHeight="1" x14ac:dyDescent="0.35">
      <c r="A11" s="87">
        <v>1</v>
      </c>
      <c r="B11" s="87">
        <v>1</v>
      </c>
      <c r="C11" s="88" t="s">
        <v>57</v>
      </c>
      <c r="D11" s="89" t="s">
        <v>58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90" t="s">
        <v>8</v>
      </c>
      <c r="V11" s="90" t="s">
        <v>8</v>
      </c>
      <c r="W11" s="84" t="s">
        <v>8</v>
      </c>
      <c r="X11" s="84">
        <v>21</v>
      </c>
      <c r="Y11" s="84"/>
      <c r="Z11" s="3">
        <f>SUM(E12:T12)</f>
        <v>20</v>
      </c>
    </row>
    <row r="12" spans="1:27" s="3" customFormat="1" ht="15" customHeight="1" x14ac:dyDescent="0.35">
      <c r="A12" s="87"/>
      <c r="B12" s="87"/>
      <c r="C12" s="88"/>
      <c r="D12" s="89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91"/>
      <c r="V12" s="91"/>
      <c r="W12" s="85"/>
      <c r="X12" s="85"/>
      <c r="Y12" s="85"/>
    </row>
    <row r="13" spans="1:27" ht="15" customHeight="1" x14ac:dyDescent="0.35">
      <c r="A13" s="87"/>
      <c r="B13" s="87"/>
      <c r="C13" s="88"/>
      <c r="D13" s="8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91"/>
      <c r="V13" s="91"/>
      <c r="W13" s="85"/>
      <c r="X13" s="85">
        <v>42</v>
      </c>
      <c r="Y13" s="85"/>
      <c r="AA13" s="2">
        <f>Z11+Z14</f>
        <v>42</v>
      </c>
    </row>
    <row r="14" spans="1:27" ht="15" customHeight="1" x14ac:dyDescent="0.35">
      <c r="A14" s="87"/>
      <c r="B14" s="87"/>
      <c r="C14" s="88"/>
      <c r="D14" s="89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92"/>
      <c r="V14" s="92"/>
      <c r="W14" s="86"/>
      <c r="X14" s="86"/>
      <c r="Y14" s="86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14" t="s">
        <v>12</v>
      </c>
      <c r="C17" s="114"/>
      <c r="D17" s="37">
        <f>Мельницький!C36</f>
        <v>44409</v>
      </c>
      <c r="L17" s="36" t="s">
        <v>59</v>
      </c>
    </row>
    <row r="19" spans="2:12" ht="14.5" x14ac:dyDescent="0.35">
      <c r="D19" s="51" t="s">
        <v>74</v>
      </c>
      <c r="E19" s="51"/>
      <c r="F19" s="52"/>
      <c r="G19" s="52"/>
    </row>
    <row r="20" spans="2:12" ht="14.5" x14ac:dyDescent="0.35">
      <c r="D20" s="51" t="s">
        <v>68</v>
      </c>
      <c r="E20" s="51"/>
      <c r="F20" s="52"/>
      <c r="G20" s="52"/>
    </row>
    <row r="21" spans="2:12" ht="14.5" x14ac:dyDescent="0.35">
      <c r="D21" s="51" t="s">
        <v>69</v>
      </c>
      <c r="E21" s="51"/>
      <c r="F21" s="52"/>
      <c r="G21" s="52"/>
    </row>
    <row r="22" spans="2:12" ht="14.5" x14ac:dyDescent="0.35">
      <c r="D22" s="51" t="s">
        <v>70</v>
      </c>
      <c r="E22" s="51"/>
      <c r="F22" s="52"/>
      <c r="G22" s="52"/>
    </row>
    <row r="23" spans="2:12" ht="14.5" x14ac:dyDescent="0.35">
      <c r="D23" s="51" t="s">
        <v>71</v>
      </c>
      <c r="E23" s="52"/>
      <c r="F23" s="52"/>
      <c r="G23" s="52"/>
    </row>
    <row r="24" spans="2:12" ht="14.5" x14ac:dyDescent="0.35">
      <c r="D24" s="51" t="s">
        <v>72</v>
      </c>
      <c r="E24" s="51"/>
      <c r="F24" s="52"/>
      <c r="G24" s="52"/>
    </row>
    <row r="25" spans="2:12" x14ac:dyDescent="0.25">
      <c r="D25" s="51" t="s">
        <v>73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abSelected="1" topLeftCell="A13" zoomScale="80" zoomScaleNormal="80" workbookViewId="0">
      <selection activeCell="F22" sqref="F22:R22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13" width="4.26953125" style="2" customWidth="1"/>
    <col min="14" max="14" width="5" style="2" customWidth="1"/>
    <col min="15" max="15" width="4.54296875" style="2" bestFit="1" customWidth="1"/>
    <col min="16" max="19" width="4.2695312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96" t="s">
        <v>9</v>
      </c>
      <c r="B2" s="96"/>
      <c r="C2" s="96"/>
      <c r="Q2" s="15" t="s">
        <v>41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42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43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44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</row>
    <row r="8" spans="1:27" ht="20" x14ac:dyDescent="0.35">
      <c r="A8" s="97" t="s">
        <v>96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</row>
    <row r="9" spans="1:27" ht="24.75" customHeight="1" x14ac:dyDescent="0.35">
      <c r="A9" s="98" t="s">
        <v>3</v>
      </c>
      <c r="B9" s="98" t="s">
        <v>4</v>
      </c>
      <c r="C9" s="98" t="s">
        <v>0</v>
      </c>
      <c r="D9" s="98" t="s">
        <v>1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4" t="s">
        <v>49</v>
      </c>
      <c r="U9" s="94" t="s">
        <v>50</v>
      </c>
      <c r="V9" s="94" t="s">
        <v>51</v>
      </c>
      <c r="W9" s="94" t="s">
        <v>48</v>
      </c>
      <c r="X9" s="94" t="s">
        <v>47</v>
      </c>
      <c r="Y9" s="95" t="s">
        <v>46</v>
      </c>
    </row>
    <row r="10" spans="1:27" ht="33" customHeight="1" x14ac:dyDescent="0.35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4"/>
      <c r="U10" s="94"/>
      <c r="V10" s="94"/>
      <c r="W10" s="94"/>
      <c r="X10" s="94"/>
      <c r="Y10" s="95"/>
    </row>
    <row r="11" spans="1:27" ht="15" customHeight="1" x14ac:dyDescent="0.35">
      <c r="A11" s="87">
        <v>1</v>
      </c>
      <c r="B11" s="88" t="s">
        <v>21</v>
      </c>
      <c r="C11" s="89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90">
        <v>24</v>
      </c>
      <c r="U11" s="90" t="s">
        <v>8</v>
      </c>
      <c r="V11" s="84" t="s">
        <v>8</v>
      </c>
      <c r="W11" s="22"/>
      <c r="X11" s="84">
        <v>5</v>
      </c>
      <c r="Y11" s="93">
        <v>6060</v>
      </c>
    </row>
    <row r="12" spans="1:27" ht="15" customHeight="1" x14ac:dyDescent="0.35">
      <c r="A12" s="87"/>
      <c r="B12" s="88"/>
      <c r="C12" s="89"/>
      <c r="D12" s="26" t="s">
        <v>97</v>
      </c>
      <c r="E12" s="26" t="s">
        <v>97</v>
      </c>
      <c r="F12" s="26" t="s">
        <v>97</v>
      </c>
      <c r="G12" s="26" t="s">
        <v>97</v>
      </c>
      <c r="H12" s="26" t="s">
        <v>97</v>
      </c>
      <c r="I12" s="26" t="s">
        <v>97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97</v>
      </c>
      <c r="T12" s="91"/>
      <c r="U12" s="91"/>
      <c r="V12" s="85"/>
      <c r="W12" s="23"/>
      <c r="X12" s="86"/>
      <c r="Y12" s="93"/>
      <c r="Z12" s="2">
        <f>SUM(D12:S12)</f>
        <v>0</v>
      </c>
    </row>
    <row r="13" spans="1:27" ht="15" customHeight="1" x14ac:dyDescent="0.35">
      <c r="A13" s="87"/>
      <c r="B13" s="88"/>
      <c r="C13" s="89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91"/>
      <c r="U13" s="91"/>
      <c r="V13" s="85"/>
      <c r="W13" s="23"/>
      <c r="X13" s="84">
        <v>40</v>
      </c>
      <c r="Y13" s="93"/>
      <c r="AA13" s="2">
        <f>Z14+Z12</f>
        <v>40</v>
      </c>
    </row>
    <row r="14" spans="1:27" ht="15" customHeight="1" x14ac:dyDescent="0.35">
      <c r="A14" s="87"/>
      <c r="B14" s="88"/>
      <c r="C14" s="89"/>
      <c r="D14" s="26" t="s">
        <v>97</v>
      </c>
      <c r="E14" s="26" t="s">
        <v>97</v>
      </c>
      <c r="F14" s="26" t="s">
        <v>97</v>
      </c>
      <c r="G14" s="26" t="s">
        <v>97</v>
      </c>
      <c r="H14" s="26" t="s">
        <v>97</v>
      </c>
      <c r="I14" s="26" t="s">
        <v>97</v>
      </c>
      <c r="J14" s="26" t="s">
        <v>97</v>
      </c>
      <c r="K14" s="26" t="s">
        <v>97</v>
      </c>
      <c r="L14" s="26" t="s">
        <v>13</v>
      </c>
      <c r="M14" s="26" t="s">
        <v>13</v>
      </c>
      <c r="N14" s="26">
        <v>8</v>
      </c>
      <c r="O14" s="26">
        <v>8</v>
      </c>
      <c r="P14" s="26">
        <v>8</v>
      </c>
      <c r="Q14" s="26">
        <v>8</v>
      </c>
      <c r="R14" s="26">
        <v>8</v>
      </c>
      <c r="S14" s="28" t="s">
        <v>10</v>
      </c>
      <c r="T14" s="92"/>
      <c r="U14" s="92"/>
      <c r="V14" s="86"/>
      <c r="W14" s="24"/>
      <c r="X14" s="86"/>
      <c r="Y14" s="93"/>
      <c r="Z14" s="2">
        <f>SUM(D14:S14)</f>
        <v>40</v>
      </c>
    </row>
    <row r="15" spans="1:27" ht="15" customHeight="1" x14ac:dyDescent="0.35">
      <c r="A15" s="87">
        <v>2</v>
      </c>
      <c r="B15" s="88" t="s">
        <v>28</v>
      </c>
      <c r="C15" s="89" t="s">
        <v>67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90" t="s">
        <v>8</v>
      </c>
      <c r="U15" s="90" t="s">
        <v>8</v>
      </c>
      <c r="V15" s="84" t="s">
        <v>8</v>
      </c>
      <c r="W15" s="42"/>
      <c r="X15" s="84">
        <v>23</v>
      </c>
      <c r="Y15" s="93">
        <v>6060</v>
      </c>
      <c r="Z15" s="2">
        <f>SUM(D16:S16)</f>
        <v>96</v>
      </c>
    </row>
    <row r="16" spans="1:27" ht="15" customHeight="1" x14ac:dyDescent="0.35">
      <c r="A16" s="87"/>
      <c r="B16" s="88"/>
      <c r="C16" s="89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91"/>
      <c r="U16" s="91"/>
      <c r="V16" s="85"/>
      <c r="W16" s="44"/>
      <c r="X16" s="86"/>
      <c r="Y16" s="93"/>
      <c r="Z16" s="2" t="s">
        <v>53</v>
      </c>
      <c r="AA16" s="2">
        <f>Z17+Z15</f>
        <v>184</v>
      </c>
    </row>
    <row r="17" spans="1:27" ht="15" customHeight="1" x14ac:dyDescent="0.35">
      <c r="A17" s="87"/>
      <c r="B17" s="88"/>
      <c r="C17" s="89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91"/>
      <c r="U17" s="91"/>
      <c r="V17" s="85"/>
      <c r="W17" s="44"/>
      <c r="X17" s="84">
        <v>184</v>
      </c>
      <c r="Y17" s="93"/>
      <c r="Z17" s="2">
        <f>SUM(D18:S18)</f>
        <v>88</v>
      </c>
    </row>
    <row r="18" spans="1:27" ht="15" customHeight="1" x14ac:dyDescent="0.35">
      <c r="A18" s="87"/>
      <c r="B18" s="88"/>
      <c r="C18" s="89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8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6">
        <v>8</v>
      </c>
      <c r="S18" s="29" t="s">
        <v>10</v>
      </c>
      <c r="T18" s="92"/>
      <c r="U18" s="92"/>
      <c r="V18" s="86"/>
      <c r="W18" s="43"/>
      <c r="X18" s="86"/>
      <c r="Y18" s="93"/>
    </row>
    <row r="19" spans="1:27" ht="15" customHeight="1" x14ac:dyDescent="0.35">
      <c r="A19" s="87">
        <v>3</v>
      </c>
      <c r="B19" s="88" t="s">
        <v>31</v>
      </c>
      <c r="C19" s="89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90" t="s">
        <v>8</v>
      </c>
      <c r="U19" s="90">
        <v>13</v>
      </c>
      <c r="V19" s="84" t="s">
        <v>8</v>
      </c>
      <c r="W19" s="53"/>
      <c r="X19" s="84">
        <f>X21/8</f>
        <v>13</v>
      </c>
      <c r="Y19" s="93">
        <v>6300</v>
      </c>
    </row>
    <row r="20" spans="1:27" ht="15" customHeight="1" x14ac:dyDescent="0.35">
      <c r="A20" s="87"/>
      <c r="B20" s="88"/>
      <c r="C20" s="89"/>
      <c r="D20" s="26">
        <v>8</v>
      </c>
      <c r="E20" s="26">
        <v>8</v>
      </c>
      <c r="F20" s="26">
        <v>8</v>
      </c>
      <c r="G20" s="26" t="s">
        <v>13</v>
      </c>
      <c r="H20" s="26" t="s">
        <v>13</v>
      </c>
      <c r="I20" s="26">
        <v>8</v>
      </c>
      <c r="J20" s="26">
        <v>8</v>
      </c>
      <c r="K20" s="26">
        <v>8</v>
      </c>
      <c r="L20" s="26">
        <v>8</v>
      </c>
      <c r="M20" s="26">
        <v>8</v>
      </c>
      <c r="N20" s="26" t="s">
        <v>13</v>
      </c>
      <c r="O20" s="26" t="s">
        <v>13</v>
      </c>
      <c r="P20" s="26">
        <v>8</v>
      </c>
      <c r="Q20" s="26">
        <v>8</v>
      </c>
      <c r="R20" s="26">
        <v>8</v>
      </c>
      <c r="S20" s="26">
        <v>8</v>
      </c>
      <c r="T20" s="91"/>
      <c r="U20" s="91"/>
      <c r="V20" s="85"/>
      <c r="W20" s="55"/>
      <c r="X20" s="86"/>
      <c r="Y20" s="93"/>
      <c r="Z20" s="2">
        <f>SUM(D20:S20)</f>
        <v>96</v>
      </c>
    </row>
    <row r="21" spans="1:27" ht="15" customHeight="1" x14ac:dyDescent="0.35">
      <c r="A21" s="87"/>
      <c r="B21" s="88"/>
      <c r="C21" s="89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91"/>
      <c r="U21" s="91"/>
      <c r="V21" s="85"/>
      <c r="W21" s="55"/>
      <c r="X21" s="84">
        <f>AA21</f>
        <v>104</v>
      </c>
      <c r="Y21" s="93"/>
      <c r="AA21" s="2">
        <f>Z22+Z20</f>
        <v>104</v>
      </c>
    </row>
    <row r="22" spans="1:27" ht="15" customHeight="1" x14ac:dyDescent="0.35">
      <c r="A22" s="87"/>
      <c r="B22" s="88"/>
      <c r="C22" s="89"/>
      <c r="D22" s="26">
        <v>8</v>
      </c>
      <c r="E22" s="26" t="s">
        <v>13</v>
      </c>
      <c r="F22" s="26" t="s">
        <v>98</v>
      </c>
      <c r="G22" s="26" t="s">
        <v>98</v>
      </c>
      <c r="H22" s="26" t="s">
        <v>98</v>
      </c>
      <c r="I22" s="26" t="s">
        <v>98</v>
      </c>
      <c r="J22" s="26" t="s">
        <v>98</v>
      </c>
      <c r="K22" s="26" t="s">
        <v>98</v>
      </c>
      <c r="L22" s="26" t="s">
        <v>98</v>
      </c>
      <c r="M22" s="26" t="s">
        <v>98</v>
      </c>
      <c r="N22" s="26" t="s">
        <v>98</v>
      </c>
      <c r="O22" s="26" t="s">
        <v>98</v>
      </c>
      <c r="P22" s="26" t="s">
        <v>98</v>
      </c>
      <c r="Q22" s="26" t="s">
        <v>98</v>
      </c>
      <c r="R22" s="26" t="s">
        <v>98</v>
      </c>
      <c r="S22" s="29" t="s">
        <v>10</v>
      </c>
      <c r="T22" s="92"/>
      <c r="U22" s="92"/>
      <c r="V22" s="86"/>
      <c r="W22" s="54"/>
      <c r="X22" s="86"/>
      <c r="Y22" s="93"/>
      <c r="Z22" s="2">
        <f>SUM(D22:S22)</f>
        <v>8</v>
      </c>
    </row>
    <row r="23" spans="1:27" ht="15" customHeight="1" x14ac:dyDescent="0.35">
      <c r="A23" s="87">
        <v>4</v>
      </c>
      <c r="B23" s="88" t="s">
        <v>33</v>
      </c>
      <c r="C23" s="89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90">
        <v>24</v>
      </c>
      <c r="U23" s="90" t="s">
        <v>8</v>
      </c>
      <c r="V23" s="84" t="s">
        <v>8</v>
      </c>
      <c r="W23" s="53"/>
      <c r="X23" s="84">
        <v>5</v>
      </c>
      <c r="Y23" s="93">
        <v>6060</v>
      </c>
    </row>
    <row r="24" spans="1:27" ht="15" customHeight="1" x14ac:dyDescent="0.35">
      <c r="A24" s="87"/>
      <c r="B24" s="88"/>
      <c r="C24" s="89"/>
      <c r="D24" s="26" t="s">
        <v>97</v>
      </c>
      <c r="E24" s="26" t="s">
        <v>97</v>
      </c>
      <c r="F24" s="26" t="s">
        <v>97</v>
      </c>
      <c r="G24" s="26" t="s">
        <v>97</v>
      </c>
      <c r="H24" s="26" t="s">
        <v>97</v>
      </c>
      <c r="I24" s="26" t="s">
        <v>97</v>
      </c>
      <c r="J24" s="26" t="s">
        <v>97</v>
      </c>
      <c r="K24" s="26" t="s">
        <v>97</v>
      </c>
      <c r="L24" s="26" t="s">
        <v>97</v>
      </c>
      <c r="M24" s="26" t="s">
        <v>97</v>
      </c>
      <c r="N24" s="26" t="s">
        <v>97</v>
      </c>
      <c r="O24" s="26" t="s">
        <v>97</v>
      </c>
      <c r="P24" s="26" t="s">
        <v>97</v>
      </c>
      <c r="Q24" s="26" t="s">
        <v>97</v>
      </c>
      <c r="R24" s="26" t="s">
        <v>97</v>
      </c>
      <c r="S24" s="26" t="s">
        <v>97</v>
      </c>
      <c r="T24" s="91"/>
      <c r="U24" s="91"/>
      <c r="V24" s="85"/>
      <c r="W24" s="55"/>
      <c r="X24" s="86"/>
      <c r="Y24" s="93"/>
      <c r="Z24" s="2">
        <f>SUM(D24:S24)</f>
        <v>0</v>
      </c>
    </row>
    <row r="25" spans="1:27" ht="15" customHeight="1" x14ac:dyDescent="0.35">
      <c r="A25" s="87"/>
      <c r="B25" s="88"/>
      <c r="C25" s="89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91"/>
      <c r="U25" s="91"/>
      <c r="V25" s="85"/>
      <c r="W25" s="55"/>
      <c r="X25" s="84">
        <v>40</v>
      </c>
      <c r="Y25" s="93"/>
      <c r="AA25" s="2">
        <f>Z26+Z24</f>
        <v>40</v>
      </c>
    </row>
    <row r="26" spans="1:27" ht="15" customHeight="1" x14ac:dyDescent="0.35">
      <c r="A26" s="87"/>
      <c r="B26" s="88"/>
      <c r="C26" s="89"/>
      <c r="D26" s="26" t="s">
        <v>97</v>
      </c>
      <c r="E26" s="26" t="s">
        <v>97</v>
      </c>
      <c r="F26" s="26" t="s">
        <v>97</v>
      </c>
      <c r="G26" s="26" t="s">
        <v>97</v>
      </c>
      <c r="H26" s="26" t="s">
        <v>97</v>
      </c>
      <c r="I26" s="26" t="s">
        <v>97</v>
      </c>
      <c r="J26" s="26" t="s">
        <v>97</v>
      </c>
      <c r="K26" s="26" t="s">
        <v>97</v>
      </c>
      <c r="L26" s="26" t="s">
        <v>13</v>
      </c>
      <c r="M26" s="26" t="s">
        <v>13</v>
      </c>
      <c r="N26" s="26">
        <v>8</v>
      </c>
      <c r="O26" s="26">
        <v>8</v>
      </c>
      <c r="P26" s="26">
        <v>8</v>
      </c>
      <c r="Q26" s="26">
        <v>8</v>
      </c>
      <c r="R26" s="26">
        <v>8</v>
      </c>
      <c r="S26" s="29" t="s">
        <v>10</v>
      </c>
      <c r="T26" s="92"/>
      <c r="U26" s="92"/>
      <c r="V26" s="86"/>
      <c r="W26" s="54"/>
      <c r="X26" s="86"/>
      <c r="Y26" s="93"/>
      <c r="Z26" s="2">
        <f>SUM(D26:S26)</f>
        <v>40</v>
      </c>
    </row>
    <row r="27" spans="1:27" ht="15" customHeight="1" x14ac:dyDescent="0.35">
      <c r="A27" s="87">
        <v>5</v>
      </c>
      <c r="B27" s="115" t="s">
        <v>54</v>
      </c>
      <c r="C27" s="116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90" t="s">
        <v>8</v>
      </c>
      <c r="U27" s="90" t="s">
        <v>8</v>
      </c>
      <c r="V27" s="84" t="s">
        <v>8</v>
      </c>
      <c r="W27" s="53"/>
      <c r="X27" s="84">
        <v>23</v>
      </c>
      <c r="Y27" s="93">
        <v>6060</v>
      </c>
      <c r="Z27" s="2" t="s">
        <v>53</v>
      </c>
    </row>
    <row r="28" spans="1:27" ht="15" customHeight="1" x14ac:dyDescent="0.35">
      <c r="A28" s="87"/>
      <c r="B28" s="115"/>
      <c r="C28" s="116"/>
      <c r="D28" s="26">
        <v>8</v>
      </c>
      <c r="E28" s="26">
        <v>8</v>
      </c>
      <c r="F28" s="26">
        <v>8</v>
      </c>
      <c r="G28" s="26" t="s">
        <v>13</v>
      </c>
      <c r="H28" s="26" t="s">
        <v>13</v>
      </c>
      <c r="I28" s="26">
        <v>8</v>
      </c>
      <c r="J28" s="26">
        <v>8</v>
      </c>
      <c r="K28" s="26">
        <v>8</v>
      </c>
      <c r="L28" s="26">
        <v>8</v>
      </c>
      <c r="M28" s="26">
        <v>8</v>
      </c>
      <c r="N28" s="26" t="s">
        <v>13</v>
      </c>
      <c r="O28" s="26" t="s">
        <v>13</v>
      </c>
      <c r="P28" s="26">
        <v>8</v>
      </c>
      <c r="Q28" s="26">
        <v>8</v>
      </c>
      <c r="R28" s="26">
        <v>8</v>
      </c>
      <c r="S28" s="26">
        <v>8</v>
      </c>
      <c r="T28" s="91"/>
      <c r="U28" s="91"/>
      <c r="V28" s="85"/>
      <c r="W28" s="55"/>
      <c r="X28" s="86"/>
      <c r="Y28" s="93"/>
    </row>
    <row r="29" spans="1:27" ht="15" customHeight="1" x14ac:dyDescent="0.35">
      <c r="A29" s="87"/>
      <c r="B29" s="115"/>
      <c r="C29" s="116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91"/>
      <c r="U29" s="91"/>
      <c r="V29" s="85"/>
      <c r="W29" s="55"/>
      <c r="X29" s="84">
        <v>184</v>
      </c>
      <c r="Y29" s="93"/>
    </row>
    <row r="30" spans="1:27" ht="15" customHeight="1" x14ac:dyDescent="0.35">
      <c r="A30" s="87"/>
      <c r="B30" s="115"/>
      <c r="C30" s="116"/>
      <c r="D30" s="26">
        <v>8</v>
      </c>
      <c r="E30" s="26" t="s">
        <v>13</v>
      </c>
      <c r="F30" s="26" t="s">
        <v>13</v>
      </c>
      <c r="G30" s="26">
        <v>8</v>
      </c>
      <c r="H30" s="26">
        <v>8</v>
      </c>
      <c r="I30" s="26">
        <v>8</v>
      </c>
      <c r="J30" s="26">
        <v>8</v>
      </c>
      <c r="K30" s="26">
        <v>8</v>
      </c>
      <c r="L30" s="26" t="s">
        <v>13</v>
      </c>
      <c r="M30" s="26" t="s">
        <v>13</v>
      </c>
      <c r="N30" s="26">
        <v>8</v>
      </c>
      <c r="O30" s="26">
        <v>8</v>
      </c>
      <c r="P30" s="26">
        <v>8</v>
      </c>
      <c r="Q30" s="26">
        <v>8</v>
      </c>
      <c r="R30" s="26">
        <v>8</v>
      </c>
      <c r="S30" s="29" t="s">
        <v>10</v>
      </c>
      <c r="T30" s="92"/>
      <c r="U30" s="92"/>
      <c r="V30" s="86"/>
      <c r="W30" s="54"/>
      <c r="X30" s="86"/>
      <c r="Y30" s="93"/>
    </row>
    <row r="31" spans="1:27" ht="15" customHeight="1" x14ac:dyDescent="0.35">
      <c r="A31" s="87">
        <v>6</v>
      </c>
      <c r="B31" s="88" t="s">
        <v>66</v>
      </c>
      <c r="C31" s="89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90" t="s">
        <v>8</v>
      </c>
      <c r="U31" s="90" t="s">
        <v>8</v>
      </c>
      <c r="V31" s="84" t="s">
        <v>8</v>
      </c>
      <c r="W31" s="45"/>
      <c r="X31" s="84">
        <v>23</v>
      </c>
      <c r="Y31" s="93">
        <v>6060</v>
      </c>
    </row>
    <row r="32" spans="1:27" ht="15" customHeight="1" x14ac:dyDescent="0.35">
      <c r="A32" s="87"/>
      <c r="B32" s="88"/>
      <c r="C32" s="89"/>
      <c r="D32" s="26">
        <v>8</v>
      </c>
      <c r="E32" s="26">
        <v>8</v>
      </c>
      <c r="F32" s="26">
        <v>8</v>
      </c>
      <c r="G32" s="26" t="s">
        <v>13</v>
      </c>
      <c r="H32" s="26" t="s">
        <v>13</v>
      </c>
      <c r="I32" s="26">
        <v>8</v>
      </c>
      <c r="J32" s="26">
        <v>8</v>
      </c>
      <c r="K32" s="26">
        <v>8</v>
      </c>
      <c r="L32" s="26">
        <v>8</v>
      </c>
      <c r="M32" s="26">
        <v>8</v>
      </c>
      <c r="N32" s="26" t="s">
        <v>13</v>
      </c>
      <c r="O32" s="26" t="s">
        <v>13</v>
      </c>
      <c r="P32" s="26">
        <v>8</v>
      </c>
      <c r="Q32" s="26">
        <v>8</v>
      </c>
      <c r="R32" s="26">
        <v>8</v>
      </c>
      <c r="S32" s="26">
        <v>8</v>
      </c>
      <c r="T32" s="91"/>
      <c r="U32" s="91"/>
      <c r="V32" s="85"/>
      <c r="W32" s="47"/>
      <c r="X32" s="86"/>
      <c r="Y32" s="93"/>
      <c r="Z32" s="2">
        <f>SUM(D32:S32)</f>
        <v>96</v>
      </c>
      <c r="AA32" s="2">
        <f>Z32+Z34</f>
        <v>184</v>
      </c>
    </row>
    <row r="33" spans="1:26" ht="15" customHeight="1" x14ac:dyDescent="0.35">
      <c r="A33" s="87"/>
      <c r="B33" s="88"/>
      <c r="C33" s="89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91"/>
      <c r="U33" s="91"/>
      <c r="V33" s="85"/>
      <c r="W33" s="47"/>
      <c r="X33" s="84">
        <v>184</v>
      </c>
      <c r="Y33" s="93"/>
    </row>
    <row r="34" spans="1:26" ht="15" customHeight="1" x14ac:dyDescent="0.35">
      <c r="A34" s="87"/>
      <c r="B34" s="88"/>
      <c r="C34" s="89"/>
      <c r="D34" s="26">
        <v>8</v>
      </c>
      <c r="E34" s="26" t="s">
        <v>13</v>
      </c>
      <c r="F34" s="26" t="s">
        <v>13</v>
      </c>
      <c r="G34" s="26">
        <v>8</v>
      </c>
      <c r="H34" s="26">
        <v>8</v>
      </c>
      <c r="I34" s="26">
        <v>8</v>
      </c>
      <c r="J34" s="26">
        <v>8</v>
      </c>
      <c r="K34" s="26">
        <v>8</v>
      </c>
      <c r="L34" s="26" t="s">
        <v>13</v>
      </c>
      <c r="M34" s="26" t="s">
        <v>13</v>
      </c>
      <c r="N34" s="26">
        <v>8</v>
      </c>
      <c r="O34" s="26">
        <v>8</v>
      </c>
      <c r="P34" s="26">
        <v>8</v>
      </c>
      <c r="Q34" s="26">
        <v>8</v>
      </c>
      <c r="R34" s="26">
        <v>8</v>
      </c>
      <c r="S34" s="29" t="s">
        <v>10</v>
      </c>
      <c r="T34" s="92"/>
      <c r="U34" s="92"/>
      <c r="V34" s="86"/>
      <c r="W34" s="46"/>
      <c r="X34" s="86"/>
      <c r="Y34" s="93"/>
      <c r="Z34" s="2">
        <f>SUM(D34:S34)</f>
        <v>88</v>
      </c>
    </row>
    <row r="35" spans="1:26" s="32" customFormat="1" ht="25.5" customHeight="1" x14ac:dyDescent="0.35">
      <c r="B35" s="31"/>
      <c r="C35" s="33"/>
      <c r="X35" s="77">
        <v>68</v>
      </c>
      <c r="Y35" s="34">
        <f>Y11+Y15+Y19+Y23+Y27+Y31</f>
        <v>36600</v>
      </c>
    </row>
    <row r="36" spans="1:26" ht="17.5" x14ac:dyDescent="0.35">
      <c r="A36" s="83" t="s">
        <v>12</v>
      </c>
      <c r="B36" s="83"/>
      <c r="C36" s="33">
        <v>44409</v>
      </c>
      <c r="K36" s="32" t="s">
        <v>18</v>
      </c>
    </row>
    <row r="38" spans="1:26" ht="14.5" x14ac:dyDescent="0.35">
      <c r="C38" s="51" t="s">
        <v>74</v>
      </c>
      <c r="D38" s="51"/>
      <c r="E38" s="52"/>
      <c r="F38" s="52"/>
    </row>
    <row r="39" spans="1:26" ht="14.5" x14ac:dyDescent="0.35">
      <c r="C39" s="51" t="s">
        <v>68</v>
      </c>
      <c r="D39" s="51"/>
      <c r="E39" s="52"/>
      <c r="F39" s="52"/>
    </row>
    <row r="40" spans="1:26" ht="14.5" x14ac:dyDescent="0.35">
      <c r="C40" s="51" t="s">
        <v>69</v>
      </c>
      <c r="D40" s="51"/>
      <c r="E40" s="52"/>
      <c r="F40" s="52"/>
    </row>
    <row r="41" spans="1:26" ht="14.5" x14ac:dyDescent="0.35">
      <c r="C41" s="51" t="s">
        <v>70</v>
      </c>
      <c r="D41" s="51"/>
      <c r="E41" s="52"/>
      <c r="F41" s="52"/>
    </row>
    <row r="42" spans="1:26" ht="14.5" x14ac:dyDescent="0.35">
      <c r="C42" s="51" t="s">
        <v>71</v>
      </c>
      <c r="D42" s="52"/>
      <c r="E42" s="52"/>
      <c r="F42" s="52"/>
    </row>
    <row r="43" spans="1:26" ht="14.5" x14ac:dyDescent="0.35">
      <c r="C43" s="51" t="s">
        <v>72</v>
      </c>
      <c r="D43" s="51"/>
      <c r="E43" s="52"/>
      <c r="F43" s="52"/>
    </row>
    <row r="44" spans="1:26" x14ac:dyDescent="0.25">
      <c r="A44" s="2" t="s">
        <v>77</v>
      </c>
      <c r="C44" s="51" t="s">
        <v>73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opLeftCell="A10" zoomScale="80" zoomScaleNormal="80" workbookViewId="0">
      <selection activeCell="B25" sqref="B25:B28"/>
    </sheetView>
  </sheetViews>
  <sheetFormatPr defaultColWidth="9.1796875" defaultRowHeight="14" x14ac:dyDescent="0.35"/>
  <cols>
    <col min="1" max="1" width="3.26953125" style="2" customWidth="1"/>
    <col min="2" max="2" width="18.7265625" style="2" customWidth="1"/>
    <col min="3" max="3" width="17.54296875" style="2" customWidth="1"/>
    <col min="4" max="7" width="4.26953125" style="2" customWidth="1"/>
    <col min="8" max="8" width="4.54296875" style="2" bestFit="1" customWidth="1"/>
    <col min="9" max="13" width="4.26953125" style="2" customWidth="1"/>
    <col min="14" max="15" width="4.54296875" style="2" bestFit="1" customWidth="1"/>
    <col min="16" max="19" width="4.26953125" style="2" customWidth="1"/>
    <col min="20" max="23" width="5.453125" style="2" customWidth="1"/>
    <col min="24" max="24" width="9.1796875" style="2"/>
    <col min="25" max="25" width="10.81640625" style="2" customWidth="1"/>
    <col min="26" max="16384" width="9.1796875" style="2"/>
  </cols>
  <sheetData>
    <row r="1" spans="1:28" s="1" customFormat="1" ht="18" x14ac:dyDescent="0.35">
      <c r="A1" s="96" t="s">
        <v>9</v>
      </c>
      <c r="B1" s="96"/>
      <c r="C1" s="96"/>
      <c r="Q1" s="15" t="s">
        <v>41</v>
      </c>
      <c r="R1" s="16"/>
    </row>
    <row r="2" spans="1:28" s="1" customFormat="1" ht="18" x14ac:dyDescent="0.35">
      <c r="A2" s="74" t="s">
        <v>24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15" t="s">
        <v>42</v>
      </c>
      <c r="R2" s="16"/>
      <c r="S2" s="74"/>
      <c r="T2" s="74"/>
      <c r="U2" s="74"/>
      <c r="V2" s="74"/>
      <c r="W2" s="74"/>
    </row>
    <row r="3" spans="1:28" s="1" customFormat="1" ht="18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15" t="s">
        <v>43</v>
      </c>
      <c r="R3" s="16"/>
      <c r="S3" s="74"/>
      <c r="T3" s="74"/>
      <c r="U3" s="74"/>
      <c r="V3" s="74"/>
      <c r="W3" s="74"/>
    </row>
    <row r="4" spans="1:28" s="1" customFormat="1" ht="18" x14ac:dyDescent="0.35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15" t="s">
        <v>44</v>
      </c>
      <c r="R4" s="16"/>
      <c r="S4" s="74"/>
      <c r="T4" s="74"/>
      <c r="U4" s="74"/>
      <c r="V4" s="74"/>
      <c r="W4" s="74"/>
    </row>
    <row r="5" spans="1:28" ht="20" x14ac:dyDescent="0.35">
      <c r="A5" s="97" t="s">
        <v>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</row>
    <row r="6" spans="1:28" ht="20" x14ac:dyDescent="0.35">
      <c r="A6" s="97" t="str">
        <f>Мельницький!A8</f>
        <v>обліку робочого часу працівників за ЛИПЕНЬ 2021р.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</row>
    <row r="7" spans="1:28" ht="24.75" customHeight="1" x14ac:dyDescent="0.35">
      <c r="A7" s="98" t="s">
        <v>3</v>
      </c>
      <c r="B7" s="98" t="s">
        <v>4</v>
      </c>
      <c r="C7" s="98" t="s">
        <v>0</v>
      </c>
      <c r="D7" s="107" t="s">
        <v>1</v>
      </c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94" t="s">
        <v>49</v>
      </c>
      <c r="U7" s="94" t="s">
        <v>50</v>
      </c>
      <c r="V7" s="94" t="s">
        <v>51</v>
      </c>
      <c r="W7" s="94" t="s">
        <v>81</v>
      </c>
      <c r="X7" s="94" t="s">
        <v>47</v>
      </c>
      <c r="Y7" s="95" t="s">
        <v>46</v>
      </c>
    </row>
    <row r="8" spans="1:28" ht="42" customHeight="1" x14ac:dyDescent="0.35">
      <c r="A8" s="98"/>
      <c r="B8" s="98"/>
      <c r="C8" s="98"/>
      <c r="D8" s="110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2"/>
      <c r="T8" s="94"/>
      <c r="U8" s="94"/>
      <c r="V8" s="94"/>
      <c r="W8" s="94"/>
      <c r="X8" s="94"/>
      <c r="Y8" s="95"/>
    </row>
    <row r="9" spans="1:28" s="3" customFormat="1" ht="14.25" customHeight="1" x14ac:dyDescent="0.35">
      <c r="A9" s="87">
        <v>1</v>
      </c>
      <c r="B9" s="88" t="s">
        <v>27</v>
      </c>
      <c r="C9" s="129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90" t="s">
        <v>8</v>
      </c>
      <c r="U9" s="90" t="s">
        <v>8</v>
      </c>
      <c r="V9" s="84" t="s">
        <v>8</v>
      </c>
      <c r="W9" s="84" t="s">
        <v>8</v>
      </c>
      <c r="X9" s="84" t="s">
        <v>8</v>
      </c>
      <c r="Y9" s="93">
        <v>4960</v>
      </c>
    </row>
    <row r="10" spans="1:28" s="3" customFormat="1" ht="14.25" customHeight="1" x14ac:dyDescent="0.35">
      <c r="A10" s="87"/>
      <c r="B10" s="88"/>
      <c r="C10" s="130"/>
      <c r="D10" s="26" t="s">
        <v>13</v>
      </c>
      <c r="E10" s="26" t="s">
        <v>13</v>
      </c>
      <c r="F10" s="26" t="s">
        <v>13</v>
      </c>
      <c r="G10" s="26" t="s">
        <v>93</v>
      </c>
      <c r="H10" s="26" t="s">
        <v>93</v>
      </c>
      <c r="I10" s="26" t="s">
        <v>93</v>
      </c>
      <c r="J10" s="26" t="s">
        <v>93</v>
      </c>
      <c r="K10" s="26" t="s">
        <v>93</v>
      </c>
      <c r="L10" s="26" t="s">
        <v>13</v>
      </c>
      <c r="M10" s="26" t="s">
        <v>13</v>
      </c>
      <c r="N10" s="26" t="s">
        <v>13</v>
      </c>
      <c r="O10" s="26" t="s">
        <v>93</v>
      </c>
      <c r="P10" s="26" t="s">
        <v>93</v>
      </c>
      <c r="Q10" s="26" t="s">
        <v>93</v>
      </c>
      <c r="R10" s="26" t="s">
        <v>93</v>
      </c>
      <c r="S10" s="26" t="s">
        <v>13</v>
      </c>
      <c r="T10" s="91"/>
      <c r="U10" s="91"/>
      <c r="V10" s="85"/>
      <c r="W10" s="85"/>
      <c r="X10" s="86"/>
      <c r="Y10" s="93"/>
    </row>
    <row r="11" spans="1:28" ht="14.25" customHeight="1" x14ac:dyDescent="0.35">
      <c r="A11" s="87"/>
      <c r="B11" s="88"/>
      <c r="C11" s="130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91"/>
      <c r="U11" s="91"/>
      <c r="V11" s="85"/>
      <c r="W11" s="85"/>
      <c r="X11" s="84" t="s">
        <v>8</v>
      </c>
      <c r="Y11" s="93"/>
    </row>
    <row r="12" spans="1:28" ht="14.25" customHeight="1" x14ac:dyDescent="0.35">
      <c r="A12" s="87"/>
      <c r="B12" s="88"/>
      <c r="C12" s="131"/>
      <c r="D12" s="26" t="s">
        <v>13</v>
      </c>
      <c r="E12" s="26" t="s">
        <v>93</v>
      </c>
      <c r="F12" s="26" t="s">
        <v>93</v>
      </c>
      <c r="G12" s="26" t="s">
        <v>93</v>
      </c>
      <c r="H12" s="26" t="s">
        <v>93</v>
      </c>
      <c r="I12" s="26" t="s">
        <v>93</v>
      </c>
      <c r="J12" s="26" t="s">
        <v>13</v>
      </c>
      <c r="K12" s="26" t="s">
        <v>13</v>
      </c>
      <c r="L12" s="26" t="s">
        <v>93</v>
      </c>
      <c r="M12" s="26" t="s">
        <v>93</v>
      </c>
      <c r="N12" s="26" t="s">
        <v>93</v>
      </c>
      <c r="O12" s="26" t="s">
        <v>93</v>
      </c>
      <c r="P12" s="26" t="s">
        <v>93</v>
      </c>
      <c r="Q12" s="26" t="s">
        <v>13</v>
      </c>
      <c r="R12" s="26" t="s">
        <v>13</v>
      </c>
      <c r="S12" s="29" t="s">
        <v>10</v>
      </c>
      <c r="T12" s="92"/>
      <c r="U12" s="92"/>
      <c r="V12" s="86"/>
      <c r="W12" s="86"/>
      <c r="X12" s="86"/>
      <c r="Y12" s="93"/>
    </row>
    <row r="13" spans="1:28" ht="14.25" customHeight="1" x14ac:dyDescent="0.35">
      <c r="A13" s="87">
        <v>2</v>
      </c>
      <c r="B13" s="88" t="s">
        <v>52</v>
      </c>
      <c r="C13" s="89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90" t="s">
        <v>8</v>
      </c>
      <c r="U13" s="90" t="s">
        <v>8</v>
      </c>
      <c r="V13" s="84" t="s">
        <v>8</v>
      </c>
      <c r="W13" s="84" t="s">
        <v>8</v>
      </c>
      <c r="X13" s="84" t="s">
        <v>8</v>
      </c>
      <c r="Y13" s="93">
        <v>4960</v>
      </c>
      <c r="Z13" s="2" t="s">
        <v>53</v>
      </c>
      <c r="AA13" s="2">
        <f>SUM(E14:T14)</f>
        <v>0</v>
      </c>
    </row>
    <row r="14" spans="1:28" ht="14.25" customHeight="1" x14ac:dyDescent="0.35">
      <c r="A14" s="87"/>
      <c r="B14" s="88"/>
      <c r="C14" s="89"/>
      <c r="D14" s="26" t="s">
        <v>13</v>
      </c>
      <c r="E14" s="26" t="s">
        <v>13</v>
      </c>
      <c r="F14" s="26" t="s">
        <v>13</v>
      </c>
      <c r="G14" s="26" t="s">
        <v>93</v>
      </c>
      <c r="H14" s="26" t="s">
        <v>93</v>
      </c>
      <c r="I14" s="26" t="s">
        <v>93</v>
      </c>
      <c r="J14" s="26" t="s">
        <v>93</v>
      </c>
      <c r="K14" s="26" t="s">
        <v>93</v>
      </c>
      <c r="L14" s="26" t="s">
        <v>13</v>
      </c>
      <c r="M14" s="26" t="s">
        <v>13</v>
      </c>
      <c r="N14" s="26" t="s">
        <v>13</v>
      </c>
      <c r="O14" s="26" t="s">
        <v>93</v>
      </c>
      <c r="P14" s="26" t="s">
        <v>93</v>
      </c>
      <c r="Q14" s="26" t="s">
        <v>93</v>
      </c>
      <c r="R14" s="26" t="s">
        <v>93</v>
      </c>
      <c r="S14" s="26" t="s">
        <v>13</v>
      </c>
      <c r="T14" s="91"/>
      <c r="U14" s="91"/>
      <c r="V14" s="85"/>
      <c r="W14" s="85"/>
      <c r="X14" s="86"/>
      <c r="Y14" s="93"/>
      <c r="AB14" s="2">
        <f>AA13+AA16</f>
        <v>0</v>
      </c>
    </row>
    <row r="15" spans="1:28" ht="14.25" customHeight="1" x14ac:dyDescent="0.35">
      <c r="A15" s="87"/>
      <c r="B15" s="88"/>
      <c r="C15" s="89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91"/>
      <c r="U15" s="91"/>
      <c r="V15" s="85"/>
      <c r="W15" s="85"/>
      <c r="X15" s="84" t="s">
        <v>8</v>
      </c>
      <c r="Y15" s="93"/>
    </row>
    <row r="16" spans="1:28" ht="14.25" customHeight="1" x14ac:dyDescent="0.35">
      <c r="A16" s="87"/>
      <c r="B16" s="88"/>
      <c r="C16" s="89"/>
      <c r="D16" s="26" t="s">
        <v>13</v>
      </c>
      <c r="E16" s="26" t="s">
        <v>93</v>
      </c>
      <c r="F16" s="26" t="s">
        <v>93</v>
      </c>
      <c r="G16" s="26" t="s">
        <v>93</v>
      </c>
      <c r="H16" s="26" t="s">
        <v>93</v>
      </c>
      <c r="I16" s="26" t="s">
        <v>93</v>
      </c>
      <c r="J16" s="26" t="s">
        <v>13</v>
      </c>
      <c r="K16" s="26" t="s">
        <v>13</v>
      </c>
      <c r="L16" s="26" t="s">
        <v>93</v>
      </c>
      <c r="M16" s="26" t="s">
        <v>93</v>
      </c>
      <c r="N16" s="26" t="s">
        <v>93</v>
      </c>
      <c r="O16" s="26" t="s">
        <v>93</v>
      </c>
      <c r="P16" s="26" t="s">
        <v>93</v>
      </c>
      <c r="Q16" s="26" t="s">
        <v>13</v>
      </c>
      <c r="R16" s="26" t="s">
        <v>13</v>
      </c>
      <c r="S16" s="29" t="s">
        <v>10</v>
      </c>
      <c r="T16" s="92"/>
      <c r="U16" s="92"/>
      <c r="V16" s="86"/>
      <c r="W16" s="86"/>
      <c r="X16" s="86"/>
      <c r="Y16" s="93"/>
      <c r="AA16" s="2">
        <f>SUM(E16:T16)</f>
        <v>0</v>
      </c>
    </row>
    <row r="17" spans="1:27" ht="14.25" customHeight="1" x14ac:dyDescent="0.35">
      <c r="A17" s="127">
        <v>3</v>
      </c>
      <c r="B17" s="128" t="s">
        <v>34</v>
      </c>
      <c r="C17" s="126" t="s">
        <v>75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90" t="s">
        <v>8</v>
      </c>
      <c r="U17" s="90" t="s">
        <v>8</v>
      </c>
      <c r="V17" s="84" t="s">
        <v>8</v>
      </c>
      <c r="W17" s="84" t="s">
        <v>8</v>
      </c>
      <c r="X17" s="84" t="s">
        <v>8</v>
      </c>
      <c r="Y17" s="93">
        <v>4770</v>
      </c>
      <c r="Z17" s="2">
        <f>SUM(D18:S18)</f>
        <v>0</v>
      </c>
    </row>
    <row r="18" spans="1:27" ht="14.25" customHeight="1" x14ac:dyDescent="0.35">
      <c r="A18" s="127"/>
      <c r="B18" s="128"/>
      <c r="C18" s="126"/>
      <c r="D18" s="26" t="s">
        <v>92</v>
      </c>
      <c r="E18" s="26" t="s">
        <v>92</v>
      </c>
      <c r="F18" s="26" t="s">
        <v>92</v>
      </c>
      <c r="G18" s="26" t="s">
        <v>92</v>
      </c>
      <c r="H18" s="26" t="s">
        <v>92</v>
      </c>
      <c r="I18" s="26" t="s">
        <v>92</v>
      </c>
      <c r="J18" s="26" t="s">
        <v>92</v>
      </c>
      <c r="K18" s="26" t="s">
        <v>92</v>
      </c>
      <c r="L18" s="26" t="s">
        <v>92</v>
      </c>
      <c r="M18" s="26" t="s">
        <v>92</v>
      </c>
      <c r="N18" s="26" t="s">
        <v>92</v>
      </c>
      <c r="O18" s="26" t="s">
        <v>92</v>
      </c>
      <c r="P18" s="26" t="s">
        <v>92</v>
      </c>
      <c r="Q18" s="26" t="s">
        <v>92</v>
      </c>
      <c r="R18" s="26" t="s">
        <v>92</v>
      </c>
      <c r="S18" s="26" t="s">
        <v>92</v>
      </c>
      <c r="T18" s="91"/>
      <c r="U18" s="91"/>
      <c r="V18" s="85"/>
      <c r="W18" s="85"/>
      <c r="X18" s="86"/>
      <c r="Y18" s="93"/>
      <c r="AA18" s="2">
        <f>Z17+Z20</f>
        <v>0</v>
      </c>
    </row>
    <row r="19" spans="1:27" ht="14.25" customHeight="1" x14ac:dyDescent="0.35">
      <c r="A19" s="127"/>
      <c r="B19" s="128"/>
      <c r="C19" s="126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91"/>
      <c r="U19" s="91"/>
      <c r="V19" s="85"/>
      <c r="W19" s="85"/>
      <c r="X19" s="84" t="s">
        <v>8</v>
      </c>
      <c r="Y19" s="93"/>
    </row>
    <row r="20" spans="1:27" ht="14.25" customHeight="1" x14ac:dyDescent="0.35">
      <c r="A20" s="127"/>
      <c r="B20" s="128"/>
      <c r="C20" s="126"/>
      <c r="D20" s="26" t="s">
        <v>92</v>
      </c>
      <c r="E20" s="26" t="s">
        <v>92</v>
      </c>
      <c r="F20" s="26" t="s">
        <v>92</v>
      </c>
      <c r="G20" s="26" t="s">
        <v>92</v>
      </c>
      <c r="H20" s="26" t="s">
        <v>92</v>
      </c>
      <c r="I20" s="26" t="s">
        <v>92</v>
      </c>
      <c r="J20" s="26" t="s">
        <v>92</v>
      </c>
      <c r="K20" s="26" t="s">
        <v>92</v>
      </c>
      <c r="L20" s="26" t="s">
        <v>92</v>
      </c>
      <c r="M20" s="26" t="s">
        <v>92</v>
      </c>
      <c r="N20" s="26" t="s">
        <v>92</v>
      </c>
      <c r="O20" s="26" t="s">
        <v>92</v>
      </c>
      <c r="P20" s="26" t="s">
        <v>92</v>
      </c>
      <c r="Q20" s="26" t="s">
        <v>92</v>
      </c>
      <c r="R20" s="26" t="s">
        <v>92</v>
      </c>
      <c r="S20" s="26" t="s">
        <v>92</v>
      </c>
      <c r="T20" s="92"/>
      <c r="U20" s="92"/>
      <c r="V20" s="86"/>
      <c r="W20" s="86"/>
      <c r="X20" s="86"/>
      <c r="Y20" s="93"/>
      <c r="Z20" s="2">
        <f>SUM(D20:S20)</f>
        <v>0</v>
      </c>
    </row>
    <row r="21" spans="1:27" ht="14.25" customHeight="1" x14ac:dyDescent="0.35">
      <c r="A21" s="127">
        <v>4</v>
      </c>
      <c r="B21" s="128" t="s">
        <v>37</v>
      </c>
      <c r="C21" s="126" t="s">
        <v>75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90" t="s">
        <v>8</v>
      </c>
      <c r="U21" s="90" t="s">
        <v>8</v>
      </c>
      <c r="V21" s="84" t="s">
        <v>8</v>
      </c>
      <c r="W21" s="84" t="s">
        <v>8</v>
      </c>
      <c r="X21" s="84" t="s">
        <v>8</v>
      </c>
      <c r="Y21" s="93">
        <v>4770</v>
      </c>
    </row>
    <row r="22" spans="1:27" ht="14.25" customHeight="1" x14ac:dyDescent="0.35">
      <c r="A22" s="127"/>
      <c r="B22" s="128"/>
      <c r="C22" s="126"/>
      <c r="D22" s="26" t="s">
        <v>13</v>
      </c>
      <c r="E22" s="26" t="s">
        <v>13</v>
      </c>
      <c r="F22" s="26" t="s">
        <v>13</v>
      </c>
      <c r="G22" s="26" t="s">
        <v>93</v>
      </c>
      <c r="H22" s="26" t="s">
        <v>93</v>
      </c>
      <c r="I22" s="26" t="s">
        <v>93</v>
      </c>
      <c r="J22" s="26" t="s">
        <v>93</v>
      </c>
      <c r="K22" s="26" t="s">
        <v>93</v>
      </c>
      <c r="L22" s="26" t="s">
        <v>13</v>
      </c>
      <c r="M22" s="26" t="s">
        <v>13</v>
      </c>
      <c r="N22" s="26" t="s">
        <v>13</v>
      </c>
      <c r="O22" s="26" t="s">
        <v>93</v>
      </c>
      <c r="P22" s="26" t="s">
        <v>93</v>
      </c>
      <c r="Q22" s="26" t="s">
        <v>93</v>
      </c>
      <c r="R22" s="26" t="s">
        <v>93</v>
      </c>
      <c r="S22" s="26" t="s">
        <v>13</v>
      </c>
      <c r="T22" s="91"/>
      <c r="U22" s="91"/>
      <c r="V22" s="85"/>
      <c r="W22" s="85"/>
      <c r="X22" s="86"/>
      <c r="Y22" s="93"/>
    </row>
    <row r="23" spans="1:27" ht="14.25" customHeight="1" x14ac:dyDescent="0.35">
      <c r="A23" s="127"/>
      <c r="B23" s="128"/>
      <c r="C23" s="126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91"/>
      <c r="U23" s="91"/>
      <c r="V23" s="85"/>
      <c r="W23" s="85"/>
      <c r="X23" s="84" t="s">
        <v>8</v>
      </c>
      <c r="Y23" s="93"/>
    </row>
    <row r="24" spans="1:27" ht="14.25" customHeight="1" x14ac:dyDescent="0.35">
      <c r="A24" s="127"/>
      <c r="B24" s="128"/>
      <c r="C24" s="126"/>
      <c r="D24" s="26" t="s">
        <v>13</v>
      </c>
      <c r="E24" s="26" t="s">
        <v>93</v>
      </c>
      <c r="F24" s="26" t="s">
        <v>93</v>
      </c>
      <c r="G24" s="26" t="s">
        <v>93</v>
      </c>
      <c r="H24" s="26" t="s">
        <v>93</v>
      </c>
      <c r="I24" s="26" t="s">
        <v>93</v>
      </c>
      <c r="J24" s="26" t="s">
        <v>13</v>
      </c>
      <c r="K24" s="26" t="s">
        <v>13</v>
      </c>
      <c r="L24" s="26" t="s">
        <v>93</v>
      </c>
      <c r="M24" s="26" t="s">
        <v>93</v>
      </c>
      <c r="N24" s="26" t="s">
        <v>93</v>
      </c>
      <c r="O24" s="26" t="s">
        <v>93</v>
      </c>
      <c r="P24" s="26" t="s">
        <v>93</v>
      </c>
      <c r="Q24" s="26" t="s">
        <v>13</v>
      </c>
      <c r="R24" s="26" t="s">
        <v>13</v>
      </c>
      <c r="S24" s="29" t="s">
        <v>10</v>
      </c>
      <c r="T24" s="92"/>
      <c r="U24" s="92"/>
      <c r="V24" s="86"/>
      <c r="W24" s="86"/>
      <c r="X24" s="86"/>
      <c r="Y24" s="93"/>
    </row>
    <row r="25" spans="1:27" ht="14.25" customHeight="1" x14ac:dyDescent="0.35">
      <c r="A25" s="87">
        <v>5</v>
      </c>
      <c r="B25" s="115" t="s">
        <v>55</v>
      </c>
      <c r="C25" s="116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90" t="s">
        <v>8</v>
      </c>
      <c r="U25" s="90" t="s">
        <v>8</v>
      </c>
      <c r="V25" s="84" t="s">
        <v>8</v>
      </c>
      <c r="W25" s="84" t="s">
        <v>8</v>
      </c>
      <c r="X25" s="84" t="s">
        <v>8</v>
      </c>
      <c r="Y25" s="93">
        <v>4770</v>
      </c>
    </row>
    <row r="26" spans="1:27" ht="14.25" customHeight="1" x14ac:dyDescent="0.35">
      <c r="A26" s="87"/>
      <c r="B26" s="115"/>
      <c r="C26" s="116"/>
      <c r="D26" s="26" t="s">
        <v>13</v>
      </c>
      <c r="E26" s="26" t="s">
        <v>13</v>
      </c>
      <c r="F26" s="26" t="s">
        <v>13</v>
      </c>
      <c r="G26" s="26" t="s">
        <v>93</v>
      </c>
      <c r="H26" s="26" t="s">
        <v>93</v>
      </c>
      <c r="I26" s="26" t="s">
        <v>93</v>
      </c>
      <c r="J26" s="26" t="s">
        <v>93</v>
      </c>
      <c r="K26" s="26" t="s">
        <v>93</v>
      </c>
      <c r="L26" s="26" t="s">
        <v>13</v>
      </c>
      <c r="M26" s="26" t="s">
        <v>13</v>
      </c>
      <c r="N26" s="26" t="s">
        <v>13</v>
      </c>
      <c r="O26" s="26" t="s">
        <v>93</v>
      </c>
      <c r="P26" s="26" t="s">
        <v>93</v>
      </c>
      <c r="Q26" s="26" t="s">
        <v>93</v>
      </c>
      <c r="R26" s="26" t="s">
        <v>93</v>
      </c>
      <c r="S26" s="26" t="s">
        <v>13</v>
      </c>
      <c r="T26" s="91"/>
      <c r="U26" s="91"/>
      <c r="V26" s="85"/>
      <c r="W26" s="85"/>
      <c r="X26" s="86"/>
      <c r="Y26" s="93"/>
      <c r="Z26" s="2">
        <f>SUM(D26:S26)</f>
        <v>0</v>
      </c>
    </row>
    <row r="27" spans="1:27" ht="14.25" customHeight="1" x14ac:dyDescent="0.35">
      <c r="A27" s="87"/>
      <c r="B27" s="115"/>
      <c r="C27" s="116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91"/>
      <c r="U27" s="91"/>
      <c r="V27" s="85"/>
      <c r="W27" s="85"/>
      <c r="X27" s="84" t="s">
        <v>8</v>
      </c>
      <c r="Y27" s="93"/>
      <c r="AA27" s="2">
        <f>Z26+Z28</f>
        <v>0</v>
      </c>
    </row>
    <row r="28" spans="1:27" ht="14.25" customHeight="1" x14ac:dyDescent="0.35">
      <c r="A28" s="87"/>
      <c r="B28" s="115"/>
      <c r="C28" s="116"/>
      <c r="D28" s="26" t="s">
        <v>13</v>
      </c>
      <c r="E28" s="26" t="s">
        <v>93</v>
      </c>
      <c r="F28" s="26" t="s">
        <v>93</v>
      </c>
      <c r="G28" s="26" t="s">
        <v>93</v>
      </c>
      <c r="H28" s="26" t="s">
        <v>93</v>
      </c>
      <c r="I28" s="26" t="s">
        <v>93</v>
      </c>
      <c r="J28" s="26" t="s">
        <v>13</v>
      </c>
      <c r="K28" s="26" t="s">
        <v>13</v>
      </c>
      <c r="L28" s="26" t="s">
        <v>93</v>
      </c>
      <c r="M28" s="26" t="s">
        <v>93</v>
      </c>
      <c r="N28" s="26" t="s">
        <v>93</v>
      </c>
      <c r="O28" s="26" t="s">
        <v>93</v>
      </c>
      <c r="P28" s="26" t="s">
        <v>93</v>
      </c>
      <c r="Q28" s="26" t="s">
        <v>13</v>
      </c>
      <c r="R28" s="26" t="s">
        <v>13</v>
      </c>
      <c r="S28" s="29" t="s">
        <v>10</v>
      </c>
      <c r="T28" s="92"/>
      <c r="U28" s="92"/>
      <c r="V28" s="86"/>
      <c r="W28" s="86"/>
      <c r="X28" s="86"/>
      <c r="Y28" s="93"/>
      <c r="Z28" s="2">
        <f>SUM(D28:R28)</f>
        <v>0</v>
      </c>
    </row>
    <row r="29" spans="1:27" ht="14.25" customHeight="1" x14ac:dyDescent="0.35">
      <c r="A29" s="87">
        <v>6</v>
      </c>
      <c r="B29" s="115" t="s">
        <v>79</v>
      </c>
      <c r="C29" s="116" t="s">
        <v>78</v>
      </c>
      <c r="D29" s="25">
        <v>1</v>
      </c>
      <c r="E29" s="25">
        <v>2</v>
      </c>
      <c r="F29" s="25">
        <v>3</v>
      </c>
      <c r="G29" s="25">
        <v>4</v>
      </c>
      <c r="H29" s="25">
        <v>5</v>
      </c>
      <c r="I29" s="25">
        <v>6</v>
      </c>
      <c r="J29" s="25">
        <v>7</v>
      </c>
      <c r="K29" s="25">
        <v>8</v>
      </c>
      <c r="L29" s="25">
        <v>9</v>
      </c>
      <c r="M29" s="25">
        <v>10</v>
      </c>
      <c r="N29" s="25">
        <v>11</v>
      </c>
      <c r="O29" s="25">
        <v>12</v>
      </c>
      <c r="P29" s="25">
        <v>13</v>
      </c>
      <c r="Q29" s="25">
        <v>14</v>
      </c>
      <c r="R29" s="25">
        <v>15</v>
      </c>
      <c r="S29" s="25">
        <v>16</v>
      </c>
      <c r="T29" s="90" t="s">
        <v>8</v>
      </c>
      <c r="U29" s="90" t="s">
        <v>8</v>
      </c>
      <c r="V29" s="84" t="s">
        <v>8</v>
      </c>
      <c r="W29" s="84" t="s">
        <v>8</v>
      </c>
      <c r="X29" s="84" t="s">
        <v>8</v>
      </c>
      <c r="Y29" s="93">
        <v>4770</v>
      </c>
    </row>
    <row r="30" spans="1:27" ht="14.25" customHeight="1" x14ac:dyDescent="0.35">
      <c r="A30" s="87"/>
      <c r="B30" s="115"/>
      <c r="C30" s="116"/>
      <c r="D30" s="26" t="s">
        <v>13</v>
      </c>
      <c r="E30" s="26" t="s">
        <v>13</v>
      </c>
      <c r="F30" s="26" t="s">
        <v>13</v>
      </c>
      <c r="G30" s="26" t="s">
        <v>93</v>
      </c>
      <c r="H30" s="26" t="s">
        <v>93</v>
      </c>
      <c r="I30" s="26" t="s">
        <v>93</v>
      </c>
      <c r="J30" s="26" t="s">
        <v>93</v>
      </c>
      <c r="K30" s="26" t="s">
        <v>93</v>
      </c>
      <c r="L30" s="26" t="s">
        <v>13</v>
      </c>
      <c r="M30" s="26" t="s">
        <v>13</v>
      </c>
      <c r="N30" s="26" t="s">
        <v>13</v>
      </c>
      <c r="O30" s="26" t="s">
        <v>93</v>
      </c>
      <c r="P30" s="26" t="s">
        <v>93</v>
      </c>
      <c r="Q30" s="26" t="s">
        <v>93</v>
      </c>
      <c r="R30" s="26" t="s">
        <v>93</v>
      </c>
      <c r="S30" s="26" t="s">
        <v>13</v>
      </c>
      <c r="T30" s="91"/>
      <c r="U30" s="91"/>
      <c r="V30" s="85"/>
      <c r="W30" s="85"/>
      <c r="X30" s="86"/>
      <c r="Y30" s="93"/>
      <c r="Z30" s="2">
        <f>SUM(D30:S30)</f>
        <v>0</v>
      </c>
    </row>
    <row r="31" spans="1:27" ht="14.25" customHeight="1" x14ac:dyDescent="0.35">
      <c r="A31" s="87"/>
      <c r="B31" s="115"/>
      <c r="C31" s="116"/>
      <c r="D31" s="27">
        <v>17</v>
      </c>
      <c r="E31" s="27">
        <v>18</v>
      </c>
      <c r="F31" s="27">
        <v>19</v>
      </c>
      <c r="G31" s="27">
        <v>20</v>
      </c>
      <c r="H31" s="27">
        <v>21</v>
      </c>
      <c r="I31" s="27">
        <v>22</v>
      </c>
      <c r="J31" s="27">
        <v>23</v>
      </c>
      <c r="K31" s="27">
        <v>24</v>
      </c>
      <c r="L31" s="27">
        <v>25</v>
      </c>
      <c r="M31" s="27">
        <v>26</v>
      </c>
      <c r="N31" s="27">
        <v>27</v>
      </c>
      <c r="O31" s="27">
        <v>28</v>
      </c>
      <c r="P31" s="27">
        <v>29</v>
      </c>
      <c r="Q31" s="28">
        <v>30</v>
      </c>
      <c r="R31" s="28">
        <v>31</v>
      </c>
      <c r="S31" s="28" t="s">
        <v>10</v>
      </c>
      <c r="T31" s="91"/>
      <c r="U31" s="91"/>
      <c r="V31" s="85"/>
      <c r="W31" s="85"/>
      <c r="X31" s="84" t="s">
        <v>8</v>
      </c>
      <c r="Y31" s="93"/>
      <c r="AA31" s="2">
        <f>Z30+Z32</f>
        <v>0</v>
      </c>
    </row>
    <row r="32" spans="1:27" ht="14.25" customHeight="1" x14ac:dyDescent="0.35">
      <c r="A32" s="87"/>
      <c r="B32" s="115"/>
      <c r="C32" s="116"/>
      <c r="D32" s="26" t="s">
        <v>13</v>
      </c>
      <c r="E32" s="26" t="s">
        <v>93</v>
      </c>
      <c r="F32" s="26" t="s">
        <v>93</v>
      </c>
      <c r="G32" s="26" t="s">
        <v>93</v>
      </c>
      <c r="H32" s="26" t="s">
        <v>93</v>
      </c>
      <c r="I32" s="26" t="s">
        <v>93</v>
      </c>
      <c r="J32" s="26" t="s">
        <v>13</v>
      </c>
      <c r="K32" s="26" t="s">
        <v>13</v>
      </c>
      <c r="L32" s="26" t="s">
        <v>93</v>
      </c>
      <c r="M32" s="26" t="s">
        <v>93</v>
      </c>
      <c r="N32" s="26" t="s">
        <v>93</v>
      </c>
      <c r="O32" s="26" t="s">
        <v>93</v>
      </c>
      <c r="P32" s="26" t="s">
        <v>93</v>
      </c>
      <c r="Q32" s="26" t="s">
        <v>13</v>
      </c>
      <c r="R32" s="26" t="s">
        <v>13</v>
      </c>
      <c r="S32" s="29" t="s">
        <v>10</v>
      </c>
      <c r="T32" s="92"/>
      <c r="U32" s="92"/>
      <c r="V32" s="86"/>
      <c r="W32" s="86"/>
      <c r="X32" s="86"/>
      <c r="Y32" s="93"/>
      <c r="Z32" s="2">
        <f>SUM(D32:R32)</f>
        <v>0</v>
      </c>
    </row>
    <row r="33" spans="1:25" ht="14.25" customHeight="1" x14ac:dyDescent="0.35">
      <c r="A33" s="120">
        <v>7</v>
      </c>
      <c r="B33" s="123" t="s">
        <v>91</v>
      </c>
      <c r="C33" s="126" t="s">
        <v>75</v>
      </c>
      <c r="D33" s="25">
        <v>1</v>
      </c>
      <c r="E33" s="25">
        <v>2</v>
      </c>
      <c r="F33" s="25">
        <v>3</v>
      </c>
      <c r="G33" s="25">
        <v>4</v>
      </c>
      <c r="H33" s="25">
        <v>5</v>
      </c>
      <c r="I33" s="25">
        <v>6</v>
      </c>
      <c r="J33" s="25">
        <v>7</v>
      </c>
      <c r="K33" s="25">
        <v>8</v>
      </c>
      <c r="L33" s="25">
        <v>9</v>
      </c>
      <c r="M33" s="25">
        <v>10</v>
      </c>
      <c r="N33" s="25">
        <v>11</v>
      </c>
      <c r="O33" s="25">
        <v>12</v>
      </c>
      <c r="P33" s="25">
        <v>13</v>
      </c>
      <c r="Q33" s="25">
        <v>14</v>
      </c>
      <c r="R33" s="25">
        <v>15</v>
      </c>
      <c r="S33" s="25">
        <v>16</v>
      </c>
      <c r="T33" s="90" t="s">
        <v>8</v>
      </c>
      <c r="U33" s="90" t="s">
        <v>8</v>
      </c>
      <c r="V33" s="84" t="s">
        <v>8</v>
      </c>
      <c r="W33" s="84" t="s">
        <v>8</v>
      </c>
      <c r="X33" s="84" t="s">
        <v>8</v>
      </c>
      <c r="Y33" s="117">
        <v>4770</v>
      </c>
    </row>
    <row r="34" spans="1:25" ht="18" customHeight="1" x14ac:dyDescent="0.35">
      <c r="A34" s="121"/>
      <c r="B34" s="124"/>
      <c r="C34" s="126"/>
      <c r="D34" s="26" t="s">
        <v>13</v>
      </c>
      <c r="E34" s="26" t="s">
        <v>13</v>
      </c>
      <c r="F34" s="26" t="s">
        <v>13</v>
      </c>
      <c r="G34" s="26" t="s">
        <v>93</v>
      </c>
      <c r="H34" s="26" t="s">
        <v>93</v>
      </c>
      <c r="I34" s="26" t="s">
        <v>93</v>
      </c>
      <c r="J34" s="26" t="s">
        <v>93</v>
      </c>
      <c r="K34" s="26" t="s">
        <v>93</v>
      </c>
      <c r="L34" s="26" t="s">
        <v>13</v>
      </c>
      <c r="M34" s="26" t="s">
        <v>13</v>
      </c>
      <c r="N34" s="26" t="s">
        <v>13</v>
      </c>
      <c r="O34" s="26" t="s">
        <v>93</v>
      </c>
      <c r="P34" s="26" t="s">
        <v>93</v>
      </c>
      <c r="Q34" s="26" t="s">
        <v>93</v>
      </c>
      <c r="R34" s="26" t="s">
        <v>93</v>
      </c>
      <c r="S34" s="26" t="s">
        <v>13</v>
      </c>
      <c r="T34" s="91"/>
      <c r="U34" s="91"/>
      <c r="V34" s="85"/>
      <c r="W34" s="85"/>
      <c r="X34" s="85"/>
      <c r="Y34" s="118"/>
    </row>
    <row r="35" spans="1:25" ht="15" customHeight="1" x14ac:dyDescent="0.35">
      <c r="A35" s="121"/>
      <c r="B35" s="124"/>
      <c r="C35" s="126"/>
      <c r="D35" s="27">
        <v>17</v>
      </c>
      <c r="E35" s="27">
        <v>18</v>
      </c>
      <c r="F35" s="27">
        <v>19</v>
      </c>
      <c r="G35" s="27">
        <v>20</v>
      </c>
      <c r="H35" s="27">
        <v>21</v>
      </c>
      <c r="I35" s="27">
        <v>22</v>
      </c>
      <c r="J35" s="27">
        <v>23</v>
      </c>
      <c r="K35" s="27">
        <v>24</v>
      </c>
      <c r="L35" s="27">
        <v>25</v>
      </c>
      <c r="M35" s="27">
        <v>26</v>
      </c>
      <c r="N35" s="27">
        <v>27</v>
      </c>
      <c r="O35" s="27">
        <v>28</v>
      </c>
      <c r="P35" s="27">
        <v>29</v>
      </c>
      <c r="Q35" s="28">
        <v>30</v>
      </c>
      <c r="R35" s="28">
        <v>31</v>
      </c>
      <c r="S35" s="28" t="s">
        <v>10</v>
      </c>
      <c r="T35" s="91"/>
      <c r="U35" s="91"/>
      <c r="V35" s="85"/>
      <c r="W35" s="85"/>
      <c r="X35" s="84" t="s">
        <v>8</v>
      </c>
      <c r="Y35" s="118"/>
    </row>
    <row r="36" spans="1:25" ht="15" customHeight="1" x14ac:dyDescent="0.35">
      <c r="A36" s="122"/>
      <c r="B36" s="125"/>
      <c r="C36" s="126"/>
      <c r="D36" s="26" t="s">
        <v>13</v>
      </c>
      <c r="E36" s="26" t="s">
        <v>93</v>
      </c>
      <c r="F36" s="26" t="s">
        <v>93</v>
      </c>
      <c r="G36" s="26" t="s">
        <v>93</v>
      </c>
      <c r="H36" s="26" t="s">
        <v>93</v>
      </c>
      <c r="I36" s="26" t="s">
        <v>93</v>
      </c>
      <c r="J36" s="26" t="s">
        <v>13</v>
      </c>
      <c r="K36" s="26" t="s">
        <v>13</v>
      </c>
      <c r="L36" s="26" t="s">
        <v>93</v>
      </c>
      <c r="M36" s="26" t="s">
        <v>93</v>
      </c>
      <c r="N36" s="26" t="s">
        <v>93</v>
      </c>
      <c r="O36" s="26" t="s">
        <v>93</v>
      </c>
      <c r="P36" s="26" t="s">
        <v>93</v>
      </c>
      <c r="Q36" s="26" t="s">
        <v>13</v>
      </c>
      <c r="R36" s="26" t="s">
        <v>13</v>
      </c>
      <c r="S36" s="29" t="s">
        <v>10</v>
      </c>
      <c r="T36" s="92"/>
      <c r="U36" s="92"/>
      <c r="V36" s="86"/>
      <c r="W36" s="86"/>
      <c r="X36" s="86"/>
      <c r="Y36" s="119"/>
    </row>
    <row r="37" spans="1:25" ht="15.5" x14ac:dyDescent="0.35">
      <c r="A37" s="6"/>
      <c r="B37" s="21"/>
      <c r="C37" s="2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57"/>
      <c r="P37" s="10"/>
      <c r="Q37" s="10"/>
      <c r="R37" s="10"/>
      <c r="S37" s="11"/>
      <c r="T37" s="12"/>
      <c r="U37" s="12"/>
      <c r="V37" s="9"/>
      <c r="W37" s="9"/>
      <c r="X37" s="9" t="e">
        <f>SUM(X31+X27+X23+X19+X15+X11)</f>
        <v>#VALUE!</v>
      </c>
      <c r="Y37" s="35">
        <f>SUM(Y9:Y36)</f>
        <v>33770</v>
      </c>
    </row>
    <row r="38" spans="1:25" s="73" customFormat="1" ht="17.5" x14ac:dyDescent="0.35">
      <c r="A38" s="83" t="s">
        <v>12</v>
      </c>
      <c r="B38" s="83"/>
      <c r="C38" s="75">
        <f>Мельницький!C36</f>
        <v>44409</v>
      </c>
      <c r="K38" s="73" t="s">
        <v>25</v>
      </c>
    </row>
    <row r="39" spans="1:25" ht="15.5" x14ac:dyDescent="0.35">
      <c r="C39" s="20"/>
    </row>
    <row r="40" spans="1:25" ht="14.5" x14ac:dyDescent="0.35">
      <c r="C40" s="51" t="s">
        <v>80</v>
      </c>
      <c r="D40" s="51"/>
      <c r="E40" s="52"/>
      <c r="F40" s="52"/>
    </row>
    <row r="41" spans="1:25" ht="14.5" x14ac:dyDescent="0.35">
      <c r="C41" s="51" t="s">
        <v>68</v>
      </c>
      <c r="D41" s="51"/>
      <c r="E41" s="52"/>
      <c r="F41" s="52"/>
    </row>
    <row r="42" spans="1:25" ht="14.5" x14ac:dyDescent="0.35">
      <c r="C42" s="51" t="s">
        <v>69</v>
      </c>
      <c r="D42" s="51"/>
      <c r="E42" s="52"/>
      <c r="F42" s="52"/>
    </row>
    <row r="43" spans="1:25" ht="14.5" x14ac:dyDescent="0.35">
      <c r="C43" s="51" t="s">
        <v>70</v>
      </c>
      <c r="D43" s="51"/>
      <c r="E43" s="52"/>
      <c r="F43" s="52"/>
    </row>
    <row r="44" spans="1:25" ht="14.5" x14ac:dyDescent="0.35">
      <c r="C44" s="51" t="s">
        <v>71</v>
      </c>
      <c r="D44" s="52"/>
      <c r="E44" s="52"/>
      <c r="F44" s="52"/>
    </row>
    <row r="45" spans="1:25" ht="14.5" x14ac:dyDescent="0.35">
      <c r="C45" s="51" t="s">
        <v>72</v>
      </c>
      <c r="D45" s="51"/>
      <c r="E45" s="52"/>
      <c r="F45" s="52"/>
    </row>
    <row r="46" spans="1:25" x14ac:dyDescent="0.25">
      <c r="C46" s="51" t="s">
        <v>73</v>
      </c>
    </row>
  </sheetData>
  <mergeCells count="84"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X7:X8"/>
    <mergeCell ref="Y7:Y8"/>
    <mergeCell ref="X9:X10"/>
    <mergeCell ref="Y9:Y12"/>
    <mergeCell ref="X11:X12"/>
    <mergeCell ref="X27:X28"/>
    <mergeCell ref="X13:X14"/>
    <mergeCell ref="Y13:Y16"/>
    <mergeCell ref="X15:X16"/>
    <mergeCell ref="X17:X18"/>
    <mergeCell ref="Y17:Y20"/>
    <mergeCell ref="X19:X20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W9:W12"/>
    <mergeCell ref="W17:W20"/>
    <mergeCell ref="W21:W24"/>
    <mergeCell ref="W25:W28"/>
    <mergeCell ref="W29:W32"/>
    <mergeCell ref="W13:W16"/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opLeftCell="A4" workbookViewId="0">
      <selection activeCell="A7" sqref="A7:Y7"/>
    </sheetView>
  </sheetViews>
  <sheetFormatPr defaultColWidth="9.1796875" defaultRowHeight="14" x14ac:dyDescent="0.35"/>
  <cols>
    <col min="1" max="2" width="3.26953125" style="2" customWidth="1"/>
    <col min="3" max="3" width="18.7265625" style="2" customWidth="1"/>
    <col min="4" max="4" width="17.54296875" style="2" customWidth="1"/>
    <col min="5" max="20" width="4.26953125" style="2" customWidth="1"/>
    <col min="21" max="24" width="5.453125" style="2" customWidth="1"/>
    <col min="25" max="25" width="6.26953125" style="2" customWidth="1"/>
    <col min="26" max="16384" width="9.1796875" style="2"/>
  </cols>
  <sheetData>
    <row r="1" spans="1:26" s="1" customFormat="1" ht="18" x14ac:dyDescent="0.35">
      <c r="A1" s="79" t="s">
        <v>9</v>
      </c>
      <c r="B1" s="79"/>
      <c r="C1" s="79"/>
      <c r="D1" s="79"/>
      <c r="R1" s="15" t="s">
        <v>41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81" t="s">
        <v>22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15" t="s">
        <v>42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81" t="s">
        <v>45</v>
      </c>
      <c r="B3" s="81"/>
      <c r="C3" s="67">
        <v>3051013503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15" t="s">
        <v>43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15" t="s">
        <v>44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 spans="1:26" ht="20" x14ac:dyDescent="0.35">
      <c r="A6" s="97" t="s">
        <v>2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spans="1:26" ht="20" x14ac:dyDescent="0.35">
      <c r="A7" s="97" t="str">
        <f>Мельницький!A8</f>
        <v>обліку робочого часу працівників за ЛИПЕНЬ 2021р.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spans="1:26" ht="20" x14ac:dyDescent="0.3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ht="24.75" customHeight="1" x14ac:dyDescent="0.35">
      <c r="A9" s="98" t="s">
        <v>3</v>
      </c>
      <c r="B9" s="90"/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49</v>
      </c>
      <c r="V9" s="94" t="s">
        <v>50</v>
      </c>
      <c r="W9" s="94" t="s">
        <v>51</v>
      </c>
      <c r="X9" s="94" t="s">
        <v>48</v>
      </c>
      <c r="Y9" s="94" t="s">
        <v>47</v>
      </c>
      <c r="Z9" s="95" t="s">
        <v>46</v>
      </c>
    </row>
    <row r="10" spans="1:26" ht="33" customHeight="1" x14ac:dyDescent="0.35">
      <c r="A10" s="98"/>
      <c r="B10" s="92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4"/>
      <c r="Z10" s="95"/>
    </row>
    <row r="11" spans="1:26" ht="15" customHeight="1" x14ac:dyDescent="0.35">
      <c r="A11" s="120">
        <v>1</v>
      </c>
      <c r="B11" s="90"/>
      <c r="C11" s="90" t="s">
        <v>95</v>
      </c>
      <c r="D11" s="89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2"/>
      <c r="V11" s="132"/>
      <c r="W11" s="132"/>
      <c r="X11" s="132"/>
      <c r="Y11" s="84">
        <v>20</v>
      </c>
      <c r="Z11" s="135">
        <v>6060</v>
      </c>
    </row>
    <row r="12" spans="1:26" ht="15" customHeight="1" x14ac:dyDescent="0.35">
      <c r="A12" s="121"/>
      <c r="B12" s="91"/>
      <c r="C12" s="91"/>
      <c r="D12" s="89"/>
      <c r="E12" s="29">
        <v>8</v>
      </c>
      <c r="F12" s="29">
        <v>8</v>
      </c>
      <c r="G12" s="29">
        <v>8</v>
      </c>
      <c r="H12" s="29">
        <v>8</v>
      </c>
      <c r="I12" s="29" t="s">
        <v>13</v>
      </c>
      <c r="J12" s="29" t="s">
        <v>13</v>
      </c>
      <c r="K12" s="29">
        <v>8</v>
      </c>
      <c r="L12" s="29">
        <v>8</v>
      </c>
      <c r="M12" s="29">
        <v>8</v>
      </c>
      <c r="N12" s="29">
        <v>8</v>
      </c>
      <c r="O12" s="29">
        <v>8</v>
      </c>
      <c r="P12" s="29" t="s">
        <v>13</v>
      </c>
      <c r="Q12" s="29" t="s">
        <v>13</v>
      </c>
      <c r="R12" s="29">
        <v>8</v>
      </c>
      <c r="S12" s="29">
        <v>8</v>
      </c>
      <c r="T12" s="26">
        <v>8</v>
      </c>
      <c r="U12" s="133"/>
      <c r="V12" s="133"/>
      <c r="W12" s="133"/>
      <c r="X12" s="133"/>
      <c r="Y12" s="86"/>
      <c r="Z12" s="136"/>
    </row>
    <row r="13" spans="1:26" ht="15" customHeight="1" x14ac:dyDescent="0.35">
      <c r="A13" s="121"/>
      <c r="B13" s="91"/>
      <c r="C13" s="91"/>
      <c r="D13" s="8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3"/>
      <c r="V13" s="133"/>
      <c r="W13" s="133"/>
      <c r="X13" s="133"/>
      <c r="Y13" s="84">
        <v>160</v>
      </c>
      <c r="Z13" s="136"/>
    </row>
    <row r="14" spans="1:26" ht="15" customHeight="1" x14ac:dyDescent="0.35">
      <c r="A14" s="122"/>
      <c r="B14" s="92"/>
      <c r="C14" s="92"/>
      <c r="D14" s="89"/>
      <c r="E14" s="26">
        <v>8</v>
      </c>
      <c r="F14" s="26">
        <v>8</v>
      </c>
      <c r="G14" s="26" t="s">
        <v>13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 t="s">
        <v>13</v>
      </c>
      <c r="Q14" s="26">
        <v>8</v>
      </c>
      <c r="R14" s="26">
        <v>8</v>
      </c>
      <c r="S14" s="29" t="s">
        <v>10</v>
      </c>
      <c r="T14" s="29" t="s">
        <v>10</v>
      </c>
      <c r="U14" s="134"/>
      <c r="V14" s="134"/>
      <c r="W14" s="134"/>
      <c r="X14" s="134"/>
      <c r="Y14" s="86"/>
      <c r="Z14" s="137"/>
    </row>
    <row r="15" spans="1:26" s="79" customFormat="1" ht="17.5" x14ac:dyDescent="0.35">
      <c r="C15" s="78"/>
      <c r="D15" s="82">
        <f>Мельницький!C36</f>
        <v>44409</v>
      </c>
      <c r="L15" s="79" t="s">
        <v>23</v>
      </c>
    </row>
    <row r="17" spans="4:7" ht="14.5" x14ac:dyDescent="0.35">
      <c r="D17" s="51" t="s">
        <v>74</v>
      </c>
      <c r="E17" s="51"/>
      <c r="F17" s="52"/>
      <c r="G17" s="52"/>
    </row>
    <row r="18" spans="4:7" ht="14.5" x14ac:dyDescent="0.35">
      <c r="D18" s="51" t="s">
        <v>68</v>
      </c>
      <c r="E18" s="51"/>
      <c r="F18" s="52"/>
      <c r="G18" s="52"/>
    </row>
    <row r="19" spans="4:7" ht="14.5" x14ac:dyDescent="0.35">
      <c r="D19" s="51" t="s">
        <v>69</v>
      </c>
      <c r="E19" s="51"/>
      <c r="F19" s="52"/>
      <c r="G19" s="52"/>
    </row>
    <row r="20" spans="4:7" ht="14.5" x14ac:dyDescent="0.35">
      <c r="D20" s="51" t="s">
        <v>70</v>
      </c>
      <c r="E20" s="51"/>
      <c r="F20" s="52"/>
      <c r="G20" s="52"/>
    </row>
    <row r="21" spans="4:7" ht="14.5" x14ac:dyDescent="0.35">
      <c r="D21" s="51" t="s">
        <v>71</v>
      </c>
      <c r="E21" s="52"/>
      <c r="F21" s="52"/>
      <c r="G21" s="52"/>
    </row>
    <row r="22" spans="4:7" ht="14.5" x14ac:dyDescent="0.35">
      <c r="D22" s="51" t="s">
        <v>72</v>
      </c>
      <c r="E22" s="51"/>
      <c r="F22" s="52"/>
      <c r="G22" s="52"/>
    </row>
    <row r="23" spans="4:7" x14ac:dyDescent="0.25">
      <c r="D23" s="51" t="s">
        <v>73</v>
      </c>
    </row>
  </sheetData>
  <mergeCells count="24"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6" workbookViewId="0">
      <selection activeCell="A8" sqref="A8:X8"/>
    </sheetView>
  </sheetViews>
  <sheetFormatPr defaultColWidth="9.1796875" defaultRowHeight="14" x14ac:dyDescent="0.35"/>
  <cols>
    <col min="1" max="2" width="4.26953125" style="2" customWidth="1"/>
    <col min="3" max="4" width="17.54296875" style="2" customWidth="1"/>
    <col min="5" max="21" width="4.26953125" style="2" customWidth="1"/>
    <col min="22" max="22" width="4.7265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96" t="s">
        <v>9</v>
      </c>
      <c r="B1" s="96"/>
      <c r="C1" s="96"/>
      <c r="D1" s="96"/>
      <c r="R1" s="15" t="s">
        <v>41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42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43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44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97" t="s">
        <v>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spans="1:26" ht="20" x14ac:dyDescent="0.35">
      <c r="A8" s="97" t="str">
        <f>Мельницький!A8</f>
        <v>обліку робочого часу працівників за ЛИПЕНЬ 2021р.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</row>
    <row r="9" spans="1:26" ht="24.75" customHeight="1" x14ac:dyDescent="0.35">
      <c r="A9" s="98" t="s">
        <v>3</v>
      </c>
      <c r="B9" s="103" t="s">
        <v>11</v>
      </c>
      <c r="C9" s="98" t="s">
        <v>4</v>
      </c>
      <c r="D9" s="98" t="s">
        <v>0</v>
      </c>
      <c r="E9" s="98" t="s">
        <v>1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4" t="s">
        <v>5</v>
      </c>
      <c r="V9" s="94" t="s">
        <v>6</v>
      </c>
      <c r="W9" s="94" t="s">
        <v>14</v>
      </c>
      <c r="X9" s="94" t="s">
        <v>7</v>
      </c>
      <c r="Y9" s="95" t="s">
        <v>46</v>
      </c>
    </row>
    <row r="10" spans="1:26" ht="33" customHeight="1" x14ac:dyDescent="0.35">
      <c r="A10" s="98"/>
      <c r="B10" s="103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4"/>
      <c r="V10" s="94"/>
      <c r="W10" s="94"/>
      <c r="X10" s="94"/>
      <c r="Y10" s="95"/>
    </row>
    <row r="11" spans="1:26" s="3" customFormat="1" ht="15" customHeight="1" x14ac:dyDescent="0.35">
      <c r="A11" s="87">
        <v>1</v>
      </c>
      <c r="B11" s="120">
        <v>1</v>
      </c>
      <c r="C11" s="138" t="s">
        <v>29</v>
      </c>
      <c r="D11" s="129" t="s">
        <v>76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90" t="s">
        <v>8</v>
      </c>
      <c r="V11" s="90" t="s">
        <v>8</v>
      </c>
      <c r="W11" s="84" t="s">
        <v>8</v>
      </c>
      <c r="X11" s="84">
        <v>20</v>
      </c>
      <c r="Y11" s="117">
        <v>4770</v>
      </c>
      <c r="Z11" s="3">
        <f>SUM(E12:T12)</f>
        <v>88</v>
      </c>
    </row>
    <row r="12" spans="1:26" s="3" customFormat="1" ht="15" customHeight="1" x14ac:dyDescent="0.35">
      <c r="A12" s="87"/>
      <c r="B12" s="121"/>
      <c r="C12" s="139"/>
      <c r="D12" s="130"/>
      <c r="E12" s="26">
        <v>8</v>
      </c>
      <c r="F12" s="26">
        <v>8</v>
      </c>
      <c r="G12" s="26">
        <v>8</v>
      </c>
      <c r="H12" s="26">
        <v>8</v>
      </c>
      <c r="I12" s="26">
        <v>8</v>
      </c>
      <c r="J12" s="26" t="s">
        <v>13</v>
      </c>
      <c r="K12" s="26" t="s">
        <v>13</v>
      </c>
      <c r="L12" s="26" t="s">
        <v>13</v>
      </c>
      <c r="M12" s="26">
        <v>8</v>
      </c>
      <c r="N12" s="26">
        <v>8</v>
      </c>
      <c r="O12" s="26">
        <v>8</v>
      </c>
      <c r="P12" s="26">
        <v>8</v>
      </c>
      <c r="Q12" s="26" t="s">
        <v>13</v>
      </c>
      <c r="R12" s="26" t="s">
        <v>13</v>
      </c>
      <c r="S12" s="26">
        <v>8</v>
      </c>
      <c r="T12" s="26">
        <v>8</v>
      </c>
      <c r="U12" s="91"/>
      <c r="V12" s="91"/>
      <c r="W12" s="85"/>
      <c r="X12" s="86"/>
      <c r="Y12" s="118"/>
    </row>
    <row r="13" spans="1:26" ht="15" customHeight="1" x14ac:dyDescent="0.35">
      <c r="A13" s="87"/>
      <c r="B13" s="121"/>
      <c r="C13" s="139"/>
      <c r="D13" s="13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91"/>
      <c r="V13" s="91"/>
      <c r="W13" s="85"/>
      <c r="X13" s="84">
        <f>Z11+Z14</f>
        <v>160</v>
      </c>
      <c r="Y13" s="118"/>
    </row>
    <row r="14" spans="1:26" ht="15" customHeight="1" x14ac:dyDescent="0.35">
      <c r="A14" s="87"/>
      <c r="B14" s="122"/>
      <c r="C14" s="140"/>
      <c r="D14" s="131"/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 t="s">
        <v>13</v>
      </c>
      <c r="R14" s="26">
        <v>8</v>
      </c>
      <c r="S14" s="29" t="s">
        <v>10</v>
      </c>
      <c r="T14" s="29" t="s">
        <v>10</v>
      </c>
      <c r="U14" s="92"/>
      <c r="V14" s="92"/>
      <c r="W14" s="86"/>
      <c r="X14" s="86"/>
      <c r="Y14" s="119"/>
      <c r="Z14" s="3">
        <f>SUM(E14:T14)</f>
        <v>72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14" t="s">
        <v>12</v>
      </c>
      <c r="C16" s="114"/>
      <c r="D16" s="5">
        <f>Мельницький!C36</f>
        <v>44409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74</v>
      </c>
      <c r="E18" s="51"/>
      <c r="F18" s="52"/>
      <c r="G18" s="52"/>
    </row>
    <row r="19" spans="4:7" ht="14.5" x14ac:dyDescent="0.35">
      <c r="D19" s="51" t="s">
        <v>68</v>
      </c>
      <c r="E19" s="51"/>
      <c r="F19" s="52"/>
      <c r="G19" s="52"/>
    </row>
    <row r="20" spans="4:7" ht="14.5" x14ac:dyDescent="0.35">
      <c r="D20" s="51" t="s">
        <v>69</v>
      </c>
      <c r="E20" s="51"/>
      <c r="F20" s="52"/>
      <c r="G20" s="52"/>
    </row>
    <row r="21" spans="4:7" ht="14.5" x14ac:dyDescent="0.35">
      <c r="D21" s="51" t="s">
        <v>70</v>
      </c>
      <c r="E21" s="51"/>
      <c r="F21" s="52"/>
      <c r="G21" s="52"/>
    </row>
    <row r="22" spans="4:7" ht="14.5" x14ac:dyDescent="0.35">
      <c r="D22" s="51" t="s">
        <v>71</v>
      </c>
      <c r="E22" s="52"/>
      <c r="F22" s="52"/>
      <c r="G22" s="52"/>
    </row>
    <row r="23" spans="4:7" ht="14.5" x14ac:dyDescent="0.35">
      <c r="D23" s="51" t="s">
        <v>72</v>
      </c>
      <c r="E23" s="51"/>
      <c r="F23" s="52"/>
      <c r="G23" s="52"/>
    </row>
    <row r="24" spans="4:7" x14ac:dyDescent="0.25">
      <c r="D24" s="51" t="s">
        <v>73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11</vt:i4>
      </vt:variant>
    </vt:vector>
  </HeadingPairs>
  <TitlesOfParts>
    <vt:vector size="11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Підхомна</vt:lpstr>
      <vt:lpstr>Петришак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2021-08-06T12:47:56Z</cp:lastPrinted>
  <dcterms:created xsi:type="dcterms:W3CDTF">2010-03-24T09:42:07Z</dcterms:created>
  <dcterms:modified xsi:type="dcterms:W3CDTF">2021-08-06T12:49:20Z</dcterms:modified>
</cp:coreProperties>
</file>