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0" yWindow="60" windowWidth="15600" windowHeight="11700" activeTab="10"/>
  </bookViews>
  <sheets>
    <sheet name="1" sheetId="1" r:id="rId1"/>
    <sheet name="1_1" sheetId="2" r:id="rId2"/>
    <sheet name="1_2" sheetId="3" r:id="rId3"/>
    <sheet name="1_3" sheetId="4" r:id="rId4"/>
    <sheet name="1_4" sheetId="5" r:id="rId5"/>
    <sheet name="1_5" sheetId="6" r:id="rId6"/>
    <sheet name="Титулка" sheetId="8" r:id="rId7"/>
    <sheet name="банки" sheetId="9" state="hidden" r:id="rId8"/>
    <sheet name="Лист1" sheetId="10" state="hidden" r:id="rId9"/>
    <sheet name="Лист2" sheetId="11" r:id="rId10"/>
    <sheet name="Лист3" sheetId="12" r:id="rId11"/>
  </sheets>
  <definedNames>
    <definedName name="_xlnm._FilterDatabase" localSheetId="1" hidden="1">'1_1'!$A$1:$X$163</definedName>
    <definedName name="Account">'1'!$B$5</definedName>
    <definedName name="Address">'1'!$B$7</definedName>
    <definedName name="Bookkeeper">'1'!$B$12</definedName>
    <definedName name="Caption">'1'!$B$3</definedName>
    <definedName name="Chief">'1'!$B$11</definedName>
    <definedName name="Code">'1'!$B$2</definedName>
    <definedName name="Code2">#REF!</definedName>
    <definedName name="D1_Person">'1_1'!$D$2</definedName>
    <definedName name="D1_Phone">'1_1'!$D$3</definedName>
    <definedName name="D1_Position">'1_1'!$D$1</definedName>
    <definedName name="D2_Person">'1_2'!$D$2</definedName>
    <definedName name="D2_Phone">'1_2'!$D$3</definedName>
    <definedName name="D2_Position">'1_2'!$D$1</definedName>
    <definedName name="D3_Person">'1_3'!$D$2</definedName>
    <definedName name="D3_Phone">'1_3'!$D$3</definedName>
    <definedName name="D3_Position">'1_3'!$D$1</definedName>
    <definedName name="D4_Person">'1_4'!$D$2</definedName>
    <definedName name="D4_Phone">'1_4'!$D$3</definedName>
    <definedName name="D4_Position">'1_4'!$D$1</definedName>
    <definedName name="D5_Description">'1_5'!#REF!</definedName>
    <definedName name="D5_Person">'1_5'!$D$2</definedName>
    <definedName name="D5_Phone">'1_5'!$D$3</definedName>
    <definedName name="D5_Position">'1_5'!$D$1</definedName>
    <definedName name="Date_Formation">'1'!$B$9</definedName>
    <definedName name="main_caption">#REF!</definedName>
    <definedName name="Mfo">'1'!$B$6</definedName>
    <definedName name="org_unit_caption">#REF!</definedName>
    <definedName name="org_unit_code">#REF!</definedName>
    <definedName name="Phone">'1'!$B$8</definedName>
    <definedName name="purchase_caption">#REF!</definedName>
    <definedName name="purchase_id">#REF!</definedName>
    <definedName name="Unicode">'1'!$B$4</definedName>
    <definedName name="бб">банки!$A$1:$B$1934</definedName>
    <definedName name="ббанк">банки!$A$1:$B$310</definedName>
    <definedName name="_xlnm.Print_Area" localSheetId="1">'1_1'!$A$4:$V$165</definedName>
    <definedName name="_xlnm.Print_Area" localSheetId="2">'1_2'!$A$4:$L$20</definedName>
    <definedName name="_xlnm.Print_Area" localSheetId="3">'1_3'!$A$4:$O$16</definedName>
    <definedName name="_xlnm.Print_Area" localSheetId="4">'1_4'!$A$4:$N$16</definedName>
    <definedName name="_xlnm.Print_Area" localSheetId="5">'1_5'!$A$4:$J$16</definedName>
    <definedName name="_xlnm.Print_Area" localSheetId="6">Титулка!$A$1:$F$35</definedName>
  </definedNames>
  <calcPr calcId="144525"/>
</workbook>
</file>

<file path=xl/calcChain.xml><?xml version="1.0" encoding="utf-8"?>
<calcChain xmlns="http://schemas.openxmlformats.org/spreadsheetml/2006/main">
  <c r="E33" i="12" l="1"/>
  <c r="A33" i="12"/>
  <c r="E30" i="12"/>
  <c r="A30" i="12"/>
  <c r="E26" i="12"/>
  <c r="D26" i="12"/>
  <c r="E25" i="12"/>
  <c r="D25" i="12"/>
  <c r="E24" i="12"/>
  <c r="D24" i="12"/>
  <c r="E23" i="12"/>
  <c r="D23" i="12"/>
  <c r="E22" i="12"/>
  <c r="D22" i="12"/>
  <c r="D21" i="12"/>
  <c r="E20" i="12"/>
  <c r="D20" i="12"/>
  <c r="D19" i="12"/>
  <c r="F12" i="12"/>
  <c r="B11" i="12"/>
  <c r="C9" i="12"/>
  <c r="P8" i="2" l="1"/>
  <c r="D165" i="2"/>
  <c r="I18" i="3"/>
  <c r="E30" i="8"/>
  <c r="E33" i="8"/>
  <c r="A33" i="8"/>
  <c r="A30" i="8"/>
  <c r="G48" i="10"/>
  <c r="N11" i="5"/>
  <c r="E25" i="8"/>
  <c r="C6" i="10"/>
  <c r="C156" i="10" s="1"/>
  <c r="E19" i="12" s="1"/>
  <c r="E27" i="12" s="1"/>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G6" i="10"/>
  <c r="G156" i="10" s="1"/>
  <c r="E21" i="8" s="1"/>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20" i="8"/>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E22" i="8"/>
  <c r="J11" i="6"/>
  <c r="E26" i="8"/>
  <c r="L8" i="6"/>
  <c r="L9" i="6"/>
  <c r="L10" i="6"/>
  <c r="L11" i="6"/>
  <c r="D26" i="8"/>
  <c r="L15" i="3"/>
  <c r="E23" i="8"/>
  <c r="O8" i="3"/>
  <c r="I14" i="6"/>
  <c r="D16" i="6"/>
  <c r="C14" i="6"/>
  <c r="K14" i="5"/>
  <c r="D16" i="5"/>
  <c r="E14" i="5"/>
  <c r="D163" i="2"/>
  <c r="M11" i="5"/>
  <c r="D25" i="8"/>
  <c r="D20" i="3"/>
  <c r="D16" i="4"/>
  <c r="I14" i="4"/>
  <c r="C14" i="4"/>
  <c r="O11" i="4"/>
  <c r="E24" i="8"/>
  <c r="N11" i="4"/>
  <c r="D24" i="8"/>
  <c r="C18" i="3"/>
  <c r="O9" i="3"/>
  <c r="O15" i="3"/>
  <c r="D23" i="8"/>
  <c r="O10" i="3"/>
  <c r="O11" i="3"/>
  <c r="O12" i="3"/>
  <c r="O13" i="3"/>
  <c r="O14" i="3"/>
  <c r="H6" i="10"/>
  <c r="H156" i="10"/>
  <c r="D22" i="8"/>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F6" i="10"/>
  <c r="F156" i="10"/>
  <c r="D21" i="8"/>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20" i="8"/>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D19" i="8"/>
  <c r="Q158" i="2"/>
  <c r="R158" i="2"/>
  <c r="O161" i="2"/>
  <c r="D161" i="2"/>
  <c r="P158" i="2"/>
  <c r="O158" i="2"/>
  <c r="N158" i="2"/>
  <c r="M158"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9" i="2"/>
  <c r="W10" i="2"/>
  <c r="W11" i="2"/>
  <c r="W12" i="2"/>
  <c r="W13" i="2"/>
  <c r="W14" i="2"/>
  <c r="W15" i="2"/>
  <c r="W16" i="2"/>
  <c r="W17" i="2"/>
  <c r="W8" i="2"/>
  <c r="AV9" i="2"/>
  <c r="AW9" i="2"/>
  <c r="AO9" i="2"/>
  <c r="AT9" i="2"/>
  <c r="AP9" i="2"/>
  <c r="AS9" i="2"/>
  <c r="AR9" i="2"/>
  <c r="AJ9" i="2"/>
  <c r="AN9" i="2"/>
  <c r="AK9" i="2"/>
  <c r="AI9" i="2"/>
  <c r="AH9" i="2"/>
  <c r="AV10" i="2"/>
  <c r="AW10" i="2"/>
  <c r="X10" i="2"/>
  <c r="AO10" i="2"/>
  <c r="AQ10" i="2"/>
  <c r="AP10" i="2"/>
  <c r="AR10" i="2"/>
  <c r="AS10" i="2"/>
  <c r="AJ10" i="2"/>
  <c r="AK10" i="2"/>
  <c r="AI10" i="2"/>
  <c r="AM10" i="2"/>
  <c r="AH10" i="2"/>
  <c r="AG10" i="2"/>
  <c r="AL10" i="2"/>
  <c r="AV11" i="2"/>
  <c r="AW11" i="2"/>
  <c r="AO11" i="2"/>
  <c r="AT11" i="2"/>
  <c r="AP11" i="2"/>
  <c r="AR11" i="2"/>
  <c r="AJ11" i="2"/>
  <c r="AN11" i="2"/>
  <c r="AH11" i="2"/>
  <c r="AK11" i="2"/>
  <c r="AI11" i="2"/>
  <c r="AV12" i="2"/>
  <c r="AW12" i="2"/>
  <c r="AO12" i="2"/>
  <c r="AP12" i="2"/>
  <c r="AQ12" i="2"/>
  <c r="AJ12" i="2"/>
  <c r="AN12" i="2"/>
  <c r="AH12" i="2"/>
  <c r="AK12" i="2"/>
  <c r="AV13" i="2"/>
  <c r="AW13" i="2"/>
  <c r="AO13" i="2"/>
  <c r="AT13" i="2"/>
  <c r="AP13" i="2"/>
  <c r="AR13" i="2"/>
  <c r="AJ13" i="2"/>
  <c r="AN13" i="2"/>
  <c r="AH13" i="2"/>
  <c r="AK13" i="2"/>
  <c r="AI13" i="2"/>
  <c r="AV14" i="2"/>
  <c r="AW14" i="2"/>
  <c r="AO14" i="2"/>
  <c r="AP14" i="2"/>
  <c r="AQ14" i="2"/>
  <c r="AJ14" i="2"/>
  <c r="AN14" i="2"/>
  <c r="AH14" i="2"/>
  <c r="AG14" i="2"/>
  <c r="AL14" i="2"/>
  <c r="AK14" i="2"/>
  <c r="AI14" i="2"/>
  <c r="AV15" i="2"/>
  <c r="AW15" i="2"/>
  <c r="AO15" i="2"/>
  <c r="AT15" i="2"/>
  <c r="AP15" i="2"/>
  <c r="AR15" i="2"/>
  <c r="AJ15" i="2"/>
  <c r="AN15" i="2"/>
  <c r="AH15" i="2"/>
  <c r="AK15" i="2"/>
  <c r="AI15" i="2"/>
  <c r="AV16" i="2"/>
  <c r="AW16" i="2"/>
  <c r="AO16" i="2"/>
  <c r="AP16" i="2"/>
  <c r="AQ16" i="2"/>
  <c r="AJ16" i="2"/>
  <c r="AN16" i="2"/>
  <c r="AH16" i="2"/>
  <c r="AK16" i="2"/>
  <c r="AV17" i="2"/>
  <c r="AW17" i="2"/>
  <c r="AO17" i="2"/>
  <c r="AT17" i="2"/>
  <c r="X17" i="2"/>
  <c r="AP17" i="2"/>
  <c r="AR17" i="2"/>
  <c r="AJ17" i="2"/>
  <c r="AN17" i="2"/>
  <c r="AH17" i="2"/>
  <c r="AK17" i="2"/>
  <c r="AI17" i="2"/>
  <c r="AV18" i="2"/>
  <c r="AW18" i="2"/>
  <c r="AO18" i="2"/>
  <c r="AP18" i="2"/>
  <c r="AQ18" i="2"/>
  <c r="AJ18" i="2"/>
  <c r="AN18" i="2"/>
  <c r="AH18" i="2"/>
  <c r="AG18" i="2"/>
  <c r="AL18" i="2"/>
  <c r="AK18" i="2"/>
  <c r="AI18" i="2"/>
  <c r="AV19" i="2"/>
  <c r="AW19" i="2"/>
  <c r="AO19" i="2"/>
  <c r="AT19" i="2"/>
  <c r="AP19" i="2"/>
  <c r="AR19" i="2"/>
  <c r="AJ19" i="2"/>
  <c r="AN19" i="2"/>
  <c r="AH19" i="2"/>
  <c r="AK19" i="2"/>
  <c r="AI19" i="2"/>
  <c r="AV20" i="2"/>
  <c r="AW20" i="2"/>
  <c r="AO20" i="2"/>
  <c r="AP20" i="2"/>
  <c r="AQ20" i="2"/>
  <c r="AJ20" i="2"/>
  <c r="AN20" i="2"/>
  <c r="AH20" i="2"/>
  <c r="AK20" i="2"/>
  <c r="AV21" i="2"/>
  <c r="AW21" i="2"/>
  <c r="AO21" i="2"/>
  <c r="AT21" i="2"/>
  <c r="AP21" i="2"/>
  <c r="AR21" i="2"/>
  <c r="AJ21" i="2"/>
  <c r="AN21" i="2"/>
  <c r="AH21" i="2"/>
  <c r="AK21" i="2"/>
  <c r="AI21" i="2"/>
  <c r="AV22" i="2"/>
  <c r="AW22" i="2"/>
  <c r="AO22" i="2"/>
  <c r="AP22" i="2"/>
  <c r="AQ22" i="2"/>
  <c r="AJ22" i="2"/>
  <c r="AN22" i="2"/>
  <c r="AH22" i="2"/>
  <c r="AG22" i="2"/>
  <c r="AL22" i="2"/>
  <c r="AK22" i="2"/>
  <c r="AI22" i="2"/>
  <c r="AV23" i="2"/>
  <c r="AW23" i="2"/>
  <c r="AO23" i="2"/>
  <c r="AT23" i="2"/>
  <c r="AP23" i="2"/>
  <c r="AR23" i="2"/>
  <c r="AJ23" i="2"/>
  <c r="AH23" i="2"/>
  <c r="AK23" i="2"/>
  <c r="AV24" i="2"/>
  <c r="AW24" i="2"/>
  <c r="AO24" i="2"/>
  <c r="AP24" i="2"/>
  <c r="AQ24" i="2"/>
  <c r="AJ24" i="2"/>
  <c r="AN24" i="2"/>
  <c r="AH24" i="2"/>
  <c r="AK24" i="2"/>
  <c r="AI24" i="2"/>
  <c r="AG24" i="2"/>
  <c r="AL24" i="2"/>
  <c r="AV25" i="2"/>
  <c r="AW25" i="2"/>
  <c r="AO25" i="2"/>
  <c r="AQ25" i="2"/>
  <c r="AP25" i="2"/>
  <c r="AR25" i="2"/>
  <c r="AS25" i="2"/>
  <c r="AJ25" i="2"/>
  <c r="AN25" i="2"/>
  <c r="AH25" i="2"/>
  <c r="AK25" i="2"/>
  <c r="AI25" i="2"/>
  <c r="AV26" i="2"/>
  <c r="AW26" i="2"/>
  <c r="AO26" i="2"/>
  <c r="AP26" i="2"/>
  <c r="AR26" i="2"/>
  <c r="AS26" i="2"/>
  <c r="AJ26" i="2"/>
  <c r="AN26" i="2"/>
  <c r="AH26" i="2"/>
  <c r="AG26" i="2"/>
  <c r="AL26" i="2"/>
  <c r="AK26" i="2"/>
  <c r="AI26" i="2"/>
  <c r="AV27" i="2"/>
  <c r="AW27" i="2"/>
  <c r="AO27" i="2"/>
  <c r="AP27" i="2"/>
  <c r="AJ27" i="2"/>
  <c r="AN27" i="2"/>
  <c r="AH27" i="2"/>
  <c r="AK27" i="2"/>
  <c r="AI27" i="2"/>
  <c r="AV28" i="2"/>
  <c r="AW28" i="2"/>
  <c r="AO28" i="2"/>
  <c r="AR28" i="2"/>
  <c r="AP28" i="2"/>
  <c r="AQ28" i="2"/>
  <c r="AT28" i="2"/>
  <c r="AJ28" i="2"/>
  <c r="AN28" i="2"/>
  <c r="AH28" i="2"/>
  <c r="AG28" i="2"/>
  <c r="AL28" i="2"/>
  <c r="AK28" i="2"/>
  <c r="AI28" i="2"/>
  <c r="AV29" i="2"/>
  <c r="AW29" i="2"/>
  <c r="X29" i="2"/>
  <c r="AO29" i="2"/>
  <c r="AS29" i="2"/>
  <c r="AP29" i="2"/>
  <c r="AR29" i="2"/>
  <c r="AQ29" i="2"/>
  <c r="AJ29" i="2"/>
  <c r="AN29" i="2"/>
  <c r="AH29" i="2"/>
  <c r="AK29" i="2"/>
  <c r="AI29" i="2"/>
  <c r="AG29" i="2"/>
  <c r="AL29" i="2"/>
  <c r="AV30" i="2"/>
  <c r="AW30" i="2"/>
  <c r="AO30" i="2"/>
  <c r="AR30" i="2"/>
  <c r="AP30" i="2"/>
  <c r="AT30" i="2"/>
  <c r="AJ30" i="2"/>
  <c r="AN30" i="2"/>
  <c r="AH30" i="2"/>
  <c r="AK30" i="2"/>
  <c r="AI30" i="2"/>
  <c r="AG30" i="2"/>
  <c r="AL30" i="2"/>
  <c r="AV31" i="2"/>
  <c r="AW31" i="2"/>
  <c r="AO31" i="2"/>
  <c r="AP31" i="2"/>
  <c r="AR31" i="2"/>
  <c r="AS31" i="2"/>
  <c r="AJ31" i="2"/>
  <c r="AN31" i="2"/>
  <c r="AH31" i="2"/>
  <c r="AK31" i="2"/>
  <c r="AI31" i="2"/>
  <c r="AG31" i="2"/>
  <c r="AL31" i="2"/>
  <c r="AV32" i="2"/>
  <c r="AW32" i="2"/>
  <c r="AO32" i="2"/>
  <c r="AP32" i="2"/>
  <c r="AT32" i="2"/>
  <c r="AJ32" i="2"/>
  <c r="AN32" i="2"/>
  <c r="AH32" i="2"/>
  <c r="AK32" i="2"/>
  <c r="AI32" i="2"/>
  <c r="AR32" i="2"/>
  <c r="AV33" i="2"/>
  <c r="AW33" i="2"/>
  <c r="AO33" i="2"/>
  <c r="AP33" i="2"/>
  <c r="AJ33" i="2"/>
  <c r="AN33" i="2"/>
  <c r="AH33" i="2"/>
  <c r="AG33" i="2"/>
  <c r="AL33" i="2"/>
  <c r="AK33" i="2"/>
  <c r="AI33" i="2"/>
  <c r="AV34" i="2"/>
  <c r="AW34" i="2"/>
  <c r="AO34" i="2"/>
  <c r="AP34" i="2"/>
  <c r="AT34" i="2"/>
  <c r="AJ34" i="2"/>
  <c r="AN34" i="2"/>
  <c r="AH34" i="2"/>
  <c r="AK34" i="2"/>
  <c r="AI34" i="2"/>
  <c r="AR34" i="2"/>
  <c r="AV35" i="2"/>
  <c r="AW35" i="2"/>
  <c r="AO35" i="2"/>
  <c r="AS35" i="2"/>
  <c r="AP35" i="2"/>
  <c r="AR35" i="2"/>
  <c r="AT35" i="2"/>
  <c r="AJ35" i="2"/>
  <c r="AN35" i="2"/>
  <c r="AH35" i="2"/>
  <c r="AG35" i="2"/>
  <c r="AL35" i="2"/>
  <c r="AK35" i="2"/>
  <c r="AI35" i="2"/>
  <c r="AQ35" i="2"/>
  <c r="AV36" i="2"/>
  <c r="AW36" i="2"/>
  <c r="AO36" i="2"/>
  <c r="AP36" i="2"/>
  <c r="AJ36" i="2"/>
  <c r="AN36" i="2"/>
  <c r="AH36" i="2"/>
  <c r="AK36" i="2"/>
  <c r="AI36" i="2"/>
  <c r="AV37" i="2"/>
  <c r="AW37" i="2"/>
  <c r="AO37" i="2"/>
  <c r="AR37" i="2"/>
  <c r="AS37" i="2"/>
  <c r="AP37" i="2"/>
  <c r="AT37" i="2"/>
  <c r="X37" i="2"/>
  <c r="AJ37" i="2"/>
  <c r="AN37" i="2"/>
  <c r="AH37" i="2"/>
  <c r="AG37" i="2"/>
  <c r="AL37" i="2"/>
  <c r="AK37" i="2"/>
  <c r="AI37" i="2"/>
  <c r="AQ37" i="2"/>
  <c r="AV38" i="2"/>
  <c r="AW38" i="2"/>
  <c r="AO38" i="2"/>
  <c r="AP38" i="2"/>
  <c r="AR38" i="2"/>
  <c r="AJ38" i="2"/>
  <c r="AN38" i="2"/>
  <c r="AH38" i="2"/>
  <c r="AK38" i="2"/>
  <c r="AI38" i="2"/>
  <c r="AG38" i="2"/>
  <c r="AL38" i="2"/>
  <c r="AM38" i="2"/>
  <c r="AV39" i="2"/>
  <c r="AW39" i="2"/>
  <c r="AO39" i="2"/>
  <c r="AP39" i="2"/>
  <c r="AJ39" i="2"/>
  <c r="AN39" i="2"/>
  <c r="AH39" i="2"/>
  <c r="AG39" i="2"/>
  <c r="AL39" i="2"/>
  <c r="AK39" i="2"/>
  <c r="AI39" i="2"/>
  <c r="AV40" i="2"/>
  <c r="AW40" i="2"/>
  <c r="AO40" i="2"/>
  <c r="AP40" i="2"/>
  <c r="AR40" i="2"/>
  <c r="AJ40" i="2"/>
  <c r="AN40" i="2"/>
  <c r="AH40" i="2"/>
  <c r="AK40" i="2"/>
  <c r="AV41" i="2"/>
  <c r="AW41" i="2"/>
  <c r="AO41" i="2"/>
  <c r="AP41" i="2"/>
  <c r="AJ41" i="2"/>
  <c r="AN41" i="2"/>
  <c r="AH41" i="2"/>
  <c r="AK41" i="2"/>
  <c r="AI41" i="2"/>
  <c r="AV42" i="2"/>
  <c r="AW42" i="2"/>
  <c r="AO42" i="2"/>
  <c r="AP42" i="2"/>
  <c r="AR42" i="2"/>
  <c r="AJ42" i="2"/>
  <c r="AN42" i="2"/>
  <c r="AH42" i="2"/>
  <c r="AK42" i="2"/>
  <c r="AI42" i="2"/>
  <c r="AG42" i="2"/>
  <c r="AL42" i="2"/>
  <c r="AM42" i="2"/>
  <c r="AV43" i="2"/>
  <c r="AW43" i="2"/>
  <c r="AO43" i="2"/>
  <c r="AP43" i="2"/>
  <c r="AJ43" i="2"/>
  <c r="AN43" i="2"/>
  <c r="AH43" i="2"/>
  <c r="AK43" i="2"/>
  <c r="AI43" i="2"/>
  <c r="AV44" i="2"/>
  <c r="AW44" i="2"/>
  <c r="AO44" i="2"/>
  <c r="AP44" i="2"/>
  <c r="AR44" i="2"/>
  <c r="AJ44" i="2"/>
  <c r="AN44" i="2"/>
  <c r="AH44" i="2"/>
  <c r="AK44" i="2"/>
  <c r="AV45" i="2"/>
  <c r="AW45" i="2"/>
  <c r="AO45" i="2"/>
  <c r="AP45" i="2"/>
  <c r="AJ45" i="2"/>
  <c r="AN45" i="2"/>
  <c r="AH45" i="2"/>
  <c r="AK45" i="2"/>
  <c r="AI45" i="2"/>
  <c r="AV46" i="2"/>
  <c r="AW46" i="2"/>
  <c r="AO46" i="2"/>
  <c r="AP46" i="2"/>
  <c r="AR46" i="2"/>
  <c r="AJ46" i="2"/>
  <c r="AN46" i="2"/>
  <c r="AH46" i="2"/>
  <c r="AK46" i="2"/>
  <c r="AI46" i="2"/>
  <c r="AG46" i="2"/>
  <c r="AL46" i="2"/>
  <c r="AM46" i="2"/>
  <c r="AV47" i="2"/>
  <c r="AW47" i="2"/>
  <c r="AO47" i="2"/>
  <c r="AP47" i="2"/>
  <c r="AJ47" i="2"/>
  <c r="AN47" i="2"/>
  <c r="AH47" i="2"/>
  <c r="AG47" i="2"/>
  <c r="AL47" i="2"/>
  <c r="AK47" i="2"/>
  <c r="AI47" i="2"/>
  <c r="AV48" i="2"/>
  <c r="AW48" i="2"/>
  <c r="AO48" i="2"/>
  <c r="AP48" i="2"/>
  <c r="AR48" i="2"/>
  <c r="AJ48" i="2"/>
  <c r="AN48" i="2"/>
  <c r="AH48" i="2"/>
  <c r="AK48" i="2"/>
  <c r="AV49" i="2"/>
  <c r="AW49" i="2"/>
  <c r="AO49" i="2"/>
  <c r="AP49" i="2"/>
  <c r="AT49" i="2"/>
  <c r="AJ49" i="2"/>
  <c r="AN49" i="2"/>
  <c r="AH49" i="2"/>
  <c r="AK49" i="2"/>
  <c r="AI49" i="2"/>
  <c r="AR49" i="2"/>
  <c r="AV50" i="2"/>
  <c r="AW50" i="2"/>
  <c r="AO50" i="2"/>
  <c r="AS50" i="2"/>
  <c r="AP50" i="2"/>
  <c r="AR50" i="2"/>
  <c r="AT50" i="2"/>
  <c r="AJ50" i="2"/>
  <c r="AN50" i="2"/>
  <c r="AH50" i="2"/>
  <c r="AG50" i="2"/>
  <c r="AL50" i="2"/>
  <c r="AK50" i="2"/>
  <c r="AI50" i="2"/>
  <c r="AQ50" i="2"/>
  <c r="AV51" i="2"/>
  <c r="AW51" i="2"/>
  <c r="AO51" i="2"/>
  <c r="AP51" i="2"/>
  <c r="AJ51" i="2"/>
  <c r="AN51" i="2"/>
  <c r="AH51" i="2"/>
  <c r="AK51" i="2"/>
  <c r="AI51" i="2"/>
  <c r="AV52" i="2"/>
  <c r="AW52" i="2"/>
  <c r="AO52" i="2"/>
  <c r="AR52" i="2"/>
  <c r="AP52" i="2"/>
  <c r="AJ52" i="2"/>
  <c r="AN52" i="2"/>
  <c r="AH52" i="2"/>
  <c r="AK52" i="2"/>
  <c r="AI52" i="2"/>
  <c r="AV53" i="2"/>
  <c r="AW53" i="2"/>
  <c r="AO53" i="2"/>
  <c r="AR53" i="2"/>
  <c r="AP53" i="2"/>
  <c r="AT53" i="2"/>
  <c r="AJ53" i="2"/>
  <c r="AN53" i="2"/>
  <c r="AH53" i="2"/>
  <c r="AK53" i="2"/>
  <c r="AI53" i="2"/>
  <c r="AV54" i="2"/>
  <c r="AW54" i="2"/>
  <c r="AO54" i="2"/>
  <c r="AP54" i="2"/>
  <c r="AJ54" i="2"/>
  <c r="AN54" i="2"/>
  <c r="AH54" i="2"/>
  <c r="AK54" i="2"/>
  <c r="AI54" i="2"/>
  <c r="AG54" i="2"/>
  <c r="AL54" i="2"/>
  <c r="AV55" i="2"/>
  <c r="AW55" i="2"/>
  <c r="AO55" i="2"/>
  <c r="AP55" i="2"/>
  <c r="AJ55" i="2"/>
  <c r="AH55" i="2"/>
  <c r="AK55" i="2"/>
  <c r="AV56" i="2"/>
  <c r="AW56" i="2"/>
  <c r="AO56" i="2"/>
  <c r="AP56" i="2"/>
  <c r="AJ56" i="2"/>
  <c r="AN56" i="2"/>
  <c r="AH56" i="2"/>
  <c r="AG56" i="2"/>
  <c r="AL56" i="2"/>
  <c r="AK56" i="2"/>
  <c r="AI56" i="2"/>
  <c r="AV57" i="2"/>
  <c r="AW57" i="2"/>
  <c r="AO57" i="2"/>
  <c r="AP57" i="2"/>
  <c r="AT57" i="2"/>
  <c r="AJ57" i="2"/>
  <c r="AN57" i="2"/>
  <c r="AH57" i="2"/>
  <c r="AK57" i="2"/>
  <c r="AI57" i="2"/>
  <c r="AR57" i="2"/>
  <c r="AV58" i="2"/>
  <c r="AW58" i="2"/>
  <c r="AO58" i="2"/>
  <c r="AS58" i="2"/>
  <c r="AP58" i="2"/>
  <c r="AR58" i="2"/>
  <c r="AT58" i="2"/>
  <c r="AJ58" i="2"/>
  <c r="AN58" i="2"/>
  <c r="AH58" i="2"/>
  <c r="AG58" i="2"/>
  <c r="AL58" i="2"/>
  <c r="AK58" i="2"/>
  <c r="AI58" i="2"/>
  <c r="AQ58" i="2"/>
  <c r="AV59" i="2"/>
  <c r="AW59" i="2"/>
  <c r="AO59" i="2"/>
  <c r="AP59" i="2"/>
  <c r="AJ59" i="2"/>
  <c r="AN59" i="2"/>
  <c r="AH59" i="2"/>
  <c r="AG59" i="2"/>
  <c r="AL59" i="2"/>
  <c r="AK59" i="2"/>
  <c r="AI59" i="2"/>
  <c r="AV60" i="2"/>
  <c r="AW60" i="2"/>
  <c r="AO60" i="2"/>
  <c r="AR60" i="2"/>
  <c r="AP60" i="2"/>
  <c r="AJ60" i="2"/>
  <c r="AN60" i="2"/>
  <c r="AH60" i="2"/>
  <c r="AK60" i="2"/>
  <c r="AI60" i="2"/>
  <c r="AV61" i="2"/>
  <c r="AW61" i="2"/>
  <c r="AO61" i="2"/>
  <c r="AR61" i="2"/>
  <c r="AP61" i="2"/>
  <c r="AT61" i="2"/>
  <c r="AJ61" i="2"/>
  <c r="AN61" i="2"/>
  <c r="AH61" i="2"/>
  <c r="AK61" i="2"/>
  <c r="AI61" i="2"/>
  <c r="AV62" i="2"/>
  <c r="AW62" i="2"/>
  <c r="AO62" i="2"/>
  <c r="AP62" i="2"/>
  <c r="AR62" i="2"/>
  <c r="AS62" i="2"/>
  <c r="AJ62" i="2"/>
  <c r="AN62" i="2"/>
  <c r="AH62" i="2"/>
  <c r="AK62" i="2"/>
  <c r="AI62" i="2"/>
  <c r="AG62" i="2"/>
  <c r="AL62" i="2"/>
  <c r="AV63" i="2"/>
  <c r="AW63" i="2"/>
  <c r="AO63" i="2"/>
  <c r="AP63" i="2"/>
  <c r="AJ63" i="2"/>
  <c r="AH63" i="2"/>
  <c r="AK63" i="2"/>
  <c r="AV64" i="2"/>
  <c r="AW64" i="2"/>
  <c r="AO64" i="2"/>
  <c r="AP64" i="2"/>
  <c r="AJ64" i="2"/>
  <c r="AN64" i="2"/>
  <c r="AH64" i="2"/>
  <c r="AG64" i="2"/>
  <c r="AL64" i="2"/>
  <c r="AK64" i="2"/>
  <c r="AI64" i="2"/>
  <c r="AV65" i="2"/>
  <c r="AW65" i="2"/>
  <c r="AO65" i="2"/>
  <c r="AP65" i="2"/>
  <c r="AT65" i="2"/>
  <c r="AJ65" i="2"/>
  <c r="AN65" i="2"/>
  <c r="AH65" i="2"/>
  <c r="AK65" i="2"/>
  <c r="AI65" i="2"/>
  <c r="AR65" i="2"/>
  <c r="AV66" i="2"/>
  <c r="AW66" i="2"/>
  <c r="AO66" i="2"/>
  <c r="AS66" i="2"/>
  <c r="AP66" i="2"/>
  <c r="AR66" i="2"/>
  <c r="AT66" i="2"/>
  <c r="AJ66" i="2"/>
  <c r="AN66" i="2"/>
  <c r="AH66" i="2"/>
  <c r="AG66" i="2"/>
  <c r="AL66" i="2"/>
  <c r="AK66" i="2"/>
  <c r="AI66" i="2"/>
  <c r="AQ66" i="2"/>
  <c r="AV67" i="2"/>
  <c r="AW67" i="2"/>
  <c r="AO67" i="2"/>
  <c r="AP67" i="2"/>
  <c r="AJ67" i="2"/>
  <c r="AN67" i="2"/>
  <c r="AH67" i="2"/>
  <c r="AK67" i="2"/>
  <c r="AI67" i="2"/>
  <c r="AV68" i="2"/>
  <c r="AW68" i="2"/>
  <c r="AO68" i="2"/>
  <c r="AR68" i="2"/>
  <c r="AP68" i="2"/>
  <c r="AJ68" i="2"/>
  <c r="AN68" i="2"/>
  <c r="AH68" i="2"/>
  <c r="AK68" i="2"/>
  <c r="AI68" i="2"/>
  <c r="AV69" i="2"/>
  <c r="AW69" i="2"/>
  <c r="AO69" i="2"/>
  <c r="AR69" i="2"/>
  <c r="AP69" i="2"/>
  <c r="AT69" i="2"/>
  <c r="AJ69" i="2"/>
  <c r="AN69" i="2"/>
  <c r="AH69" i="2"/>
  <c r="AK69" i="2"/>
  <c r="AI69" i="2"/>
  <c r="AV70" i="2"/>
  <c r="AW70" i="2"/>
  <c r="AO70" i="2"/>
  <c r="AP70" i="2"/>
  <c r="AJ70" i="2"/>
  <c r="AN70" i="2"/>
  <c r="AH70" i="2"/>
  <c r="AK70" i="2"/>
  <c r="AI70" i="2"/>
  <c r="AG70" i="2"/>
  <c r="AL70" i="2"/>
  <c r="AV71" i="2"/>
  <c r="AW71" i="2"/>
  <c r="AO71" i="2"/>
  <c r="AP71" i="2"/>
  <c r="AJ71" i="2"/>
  <c r="AH71" i="2"/>
  <c r="AK71" i="2"/>
  <c r="AV72" i="2"/>
  <c r="AW72" i="2"/>
  <c r="AO72" i="2"/>
  <c r="AP72" i="2"/>
  <c r="AJ72" i="2"/>
  <c r="AN72" i="2"/>
  <c r="AH72" i="2"/>
  <c r="AG72" i="2"/>
  <c r="AL72" i="2"/>
  <c r="AK72" i="2"/>
  <c r="AI72" i="2"/>
  <c r="AV73" i="2"/>
  <c r="AW73" i="2"/>
  <c r="AO73" i="2"/>
  <c r="AP73" i="2"/>
  <c r="AT73" i="2"/>
  <c r="AJ73" i="2"/>
  <c r="AN73" i="2"/>
  <c r="AH73" i="2"/>
  <c r="AK73" i="2"/>
  <c r="AI73" i="2"/>
  <c r="AR73" i="2"/>
  <c r="AV74" i="2"/>
  <c r="AW74" i="2"/>
  <c r="AO74" i="2"/>
  <c r="AS74" i="2"/>
  <c r="AP74" i="2"/>
  <c r="AR74" i="2"/>
  <c r="AT74" i="2"/>
  <c r="AJ74" i="2"/>
  <c r="AN74" i="2"/>
  <c r="AH74" i="2"/>
  <c r="AG74" i="2"/>
  <c r="AL74" i="2"/>
  <c r="AK74" i="2"/>
  <c r="AI74" i="2"/>
  <c r="AQ74" i="2"/>
  <c r="AV75" i="2"/>
  <c r="AW75" i="2"/>
  <c r="AO75" i="2"/>
  <c r="AP75" i="2"/>
  <c r="AJ75" i="2"/>
  <c r="AN75" i="2"/>
  <c r="AH75" i="2"/>
  <c r="AG75" i="2"/>
  <c r="AL75" i="2"/>
  <c r="AK75" i="2"/>
  <c r="AI75" i="2"/>
  <c r="AV76" i="2"/>
  <c r="AW76" i="2"/>
  <c r="AO76" i="2"/>
  <c r="AR76" i="2"/>
  <c r="AP76" i="2"/>
  <c r="AJ76" i="2"/>
  <c r="AN76" i="2"/>
  <c r="AH76" i="2"/>
  <c r="AK76" i="2"/>
  <c r="AI76" i="2"/>
  <c r="AV77" i="2"/>
  <c r="AW77" i="2"/>
  <c r="AO77" i="2"/>
  <c r="AR77" i="2"/>
  <c r="AS77" i="2"/>
  <c r="AP77" i="2"/>
  <c r="AT77" i="2"/>
  <c r="AJ77" i="2"/>
  <c r="AN77" i="2"/>
  <c r="AH77" i="2"/>
  <c r="AK77" i="2"/>
  <c r="AI77" i="2"/>
  <c r="AV78" i="2"/>
  <c r="AW78" i="2"/>
  <c r="AO78" i="2"/>
  <c r="AP78" i="2"/>
  <c r="AJ78" i="2"/>
  <c r="AN78" i="2"/>
  <c r="AH78" i="2"/>
  <c r="AK78" i="2"/>
  <c r="AI78" i="2"/>
  <c r="AM78" i="2"/>
  <c r="AV79" i="2"/>
  <c r="AW79" i="2"/>
  <c r="AO79" i="2"/>
  <c r="AP79" i="2"/>
  <c r="AJ79" i="2"/>
  <c r="AN79" i="2"/>
  <c r="AH79" i="2"/>
  <c r="AK79" i="2"/>
  <c r="AI79" i="2"/>
  <c r="AG79" i="2"/>
  <c r="AL79" i="2"/>
  <c r="AV80" i="2"/>
  <c r="AW80" i="2"/>
  <c r="AO80" i="2"/>
  <c r="AR80" i="2"/>
  <c r="AS80" i="2"/>
  <c r="AP80" i="2"/>
  <c r="AT80" i="2"/>
  <c r="X80" i="2"/>
  <c r="AJ80" i="2"/>
  <c r="AN80" i="2"/>
  <c r="AH80" i="2"/>
  <c r="AK80" i="2"/>
  <c r="AI80" i="2"/>
  <c r="AQ80" i="2"/>
  <c r="AV81" i="2"/>
  <c r="AW81" i="2"/>
  <c r="X81" i="2"/>
  <c r="AO81" i="2"/>
  <c r="AP81" i="2"/>
  <c r="AJ81" i="2"/>
  <c r="AN81" i="2"/>
  <c r="AH81" i="2"/>
  <c r="AG81" i="2"/>
  <c r="AL81" i="2"/>
  <c r="AK81" i="2"/>
  <c r="AR81" i="2"/>
  <c r="AS81" i="2"/>
  <c r="AV82" i="2"/>
  <c r="AW82" i="2"/>
  <c r="AO82" i="2"/>
  <c r="AP82" i="2"/>
  <c r="AT82" i="2"/>
  <c r="AJ82" i="2"/>
  <c r="AN82" i="2"/>
  <c r="AH82" i="2"/>
  <c r="AG82" i="2"/>
  <c r="AL82" i="2"/>
  <c r="AK82" i="2"/>
  <c r="AI82" i="2"/>
  <c r="AV83" i="2"/>
  <c r="AW83" i="2"/>
  <c r="AO83" i="2"/>
  <c r="AP83" i="2"/>
  <c r="AT83" i="2"/>
  <c r="X83" i="2"/>
  <c r="AJ83" i="2"/>
  <c r="AN83" i="2"/>
  <c r="AH83" i="2"/>
  <c r="AK83" i="2"/>
  <c r="AI83" i="2"/>
  <c r="AG83" i="2"/>
  <c r="AL83" i="2"/>
  <c r="AV84" i="2"/>
  <c r="AW84" i="2"/>
  <c r="X84" i="2"/>
  <c r="AO84" i="2"/>
  <c r="AR84" i="2"/>
  <c r="AS84" i="2"/>
  <c r="AP84" i="2"/>
  <c r="AT84" i="2"/>
  <c r="AJ84" i="2"/>
  <c r="AN84" i="2"/>
  <c r="AH84" i="2"/>
  <c r="AK84" i="2"/>
  <c r="AI84" i="2"/>
  <c r="AQ84" i="2"/>
  <c r="AV85" i="2"/>
  <c r="AW85" i="2"/>
  <c r="AO85" i="2"/>
  <c r="AR85" i="2"/>
  <c r="AS85" i="2"/>
  <c r="AP85" i="2"/>
  <c r="AJ85" i="2"/>
  <c r="AN85" i="2"/>
  <c r="AH85" i="2"/>
  <c r="AK85" i="2"/>
  <c r="AV86" i="2"/>
  <c r="AW86" i="2"/>
  <c r="AO86" i="2"/>
  <c r="AP86" i="2"/>
  <c r="AT86" i="2"/>
  <c r="AJ86" i="2"/>
  <c r="AN86" i="2"/>
  <c r="X86" i="2"/>
  <c r="AH86" i="2"/>
  <c r="AK86" i="2"/>
  <c r="AV87" i="2"/>
  <c r="AW87" i="2"/>
  <c r="AO87" i="2"/>
  <c r="AP87" i="2"/>
  <c r="AJ87" i="2"/>
  <c r="AN87" i="2"/>
  <c r="AH87" i="2"/>
  <c r="AK87" i="2"/>
  <c r="AI87" i="2"/>
  <c r="AG87" i="2"/>
  <c r="AL87" i="2"/>
  <c r="AV88" i="2"/>
  <c r="AW88" i="2"/>
  <c r="AO88" i="2"/>
  <c r="AR88" i="2"/>
  <c r="AS88" i="2"/>
  <c r="AP88" i="2"/>
  <c r="AT88" i="2"/>
  <c r="X88" i="2"/>
  <c r="AJ88" i="2"/>
  <c r="AN88" i="2"/>
  <c r="AH88" i="2"/>
  <c r="AK88" i="2"/>
  <c r="AI88" i="2"/>
  <c r="AQ88" i="2"/>
  <c r="AV89" i="2"/>
  <c r="AW89" i="2"/>
  <c r="X89" i="2"/>
  <c r="AO89" i="2"/>
  <c r="AP89" i="2"/>
  <c r="AJ89" i="2"/>
  <c r="AN89" i="2"/>
  <c r="AH89" i="2"/>
  <c r="AM89" i="2"/>
  <c r="AK89" i="2"/>
  <c r="AR89" i="2"/>
  <c r="AS89" i="2"/>
  <c r="AV90" i="2"/>
  <c r="AW90" i="2"/>
  <c r="AO90" i="2"/>
  <c r="AP90" i="2"/>
  <c r="AT90" i="2"/>
  <c r="AJ90" i="2"/>
  <c r="AN90" i="2"/>
  <c r="AH90" i="2"/>
  <c r="AG90" i="2"/>
  <c r="AL90" i="2"/>
  <c r="AK90" i="2"/>
  <c r="AI90" i="2"/>
  <c r="AV91" i="2"/>
  <c r="AW91" i="2"/>
  <c r="AO91" i="2"/>
  <c r="AP91" i="2"/>
  <c r="AT91" i="2"/>
  <c r="AJ91" i="2"/>
  <c r="AN91" i="2"/>
  <c r="AH91" i="2"/>
  <c r="AK91" i="2"/>
  <c r="AI91" i="2"/>
  <c r="AG91" i="2"/>
  <c r="AL91" i="2"/>
  <c r="AV92" i="2"/>
  <c r="AW92" i="2"/>
  <c r="X92" i="2"/>
  <c r="AO92" i="2"/>
  <c r="AR92" i="2"/>
  <c r="AS92" i="2"/>
  <c r="AP92" i="2"/>
  <c r="AT92" i="2"/>
  <c r="AJ92" i="2"/>
  <c r="AN92" i="2"/>
  <c r="AH92" i="2"/>
  <c r="AK92" i="2"/>
  <c r="AI92" i="2"/>
  <c r="AQ92" i="2"/>
  <c r="AV93" i="2"/>
  <c r="AW93" i="2"/>
  <c r="AO93" i="2"/>
  <c r="AR93" i="2"/>
  <c r="AS93" i="2"/>
  <c r="AP93" i="2"/>
  <c r="AJ93" i="2"/>
  <c r="AN93" i="2"/>
  <c r="AH93" i="2"/>
  <c r="AK93" i="2"/>
  <c r="AV94" i="2"/>
  <c r="AW94" i="2"/>
  <c r="AO94" i="2"/>
  <c r="AP94" i="2"/>
  <c r="AT94" i="2"/>
  <c r="AJ94" i="2"/>
  <c r="AN94" i="2"/>
  <c r="X94" i="2"/>
  <c r="AH94" i="2"/>
  <c r="AK94" i="2"/>
  <c r="AV95" i="2"/>
  <c r="AW95" i="2"/>
  <c r="AO95" i="2"/>
  <c r="AP95" i="2"/>
  <c r="AJ95" i="2"/>
  <c r="AN95" i="2"/>
  <c r="AH95" i="2"/>
  <c r="AK95" i="2"/>
  <c r="AI95" i="2"/>
  <c r="AG95" i="2"/>
  <c r="AL95" i="2"/>
  <c r="AV96" i="2"/>
  <c r="AW96" i="2"/>
  <c r="AO96" i="2"/>
  <c r="AR96" i="2"/>
  <c r="AS96" i="2"/>
  <c r="AP96" i="2"/>
  <c r="AT96" i="2"/>
  <c r="X96" i="2"/>
  <c r="AJ96" i="2"/>
  <c r="AN96" i="2"/>
  <c r="AH96" i="2"/>
  <c r="AK96" i="2"/>
  <c r="AI96" i="2"/>
  <c r="AM96" i="2"/>
  <c r="AQ96" i="2"/>
  <c r="AV97" i="2"/>
  <c r="AW97" i="2"/>
  <c r="X97" i="2"/>
  <c r="AO97" i="2"/>
  <c r="AP97" i="2"/>
  <c r="AJ97" i="2"/>
  <c r="AN97" i="2"/>
  <c r="AH97" i="2"/>
  <c r="AG97" i="2"/>
  <c r="AL97" i="2"/>
  <c r="AK97" i="2"/>
  <c r="AR97" i="2"/>
  <c r="AS97" i="2"/>
  <c r="AV98" i="2"/>
  <c r="AW98" i="2"/>
  <c r="AO98" i="2"/>
  <c r="AP98" i="2"/>
  <c r="AT98" i="2"/>
  <c r="AJ98" i="2"/>
  <c r="AN98" i="2"/>
  <c r="AH98" i="2"/>
  <c r="AG98" i="2"/>
  <c r="AL98" i="2"/>
  <c r="AK98" i="2"/>
  <c r="AI98" i="2"/>
  <c r="AV99" i="2"/>
  <c r="AW99" i="2"/>
  <c r="AO99" i="2"/>
  <c r="AP99" i="2"/>
  <c r="AJ99" i="2"/>
  <c r="AN99" i="2"/>
  <c r="AH99" i="2"/>
  <c r="AK99" i="2"/>
  <c r="AI99" i="2"/>
  <c r="AG99" i="2"/>
  <c r="AL99" i="2"/>
  <c r="AM99" i="2"/>
  <c r="AV100" i="2"/>
  <c r="AW100" i="2"/>
  <c r="AO100" i="2"/>
  <c r="AP100" i="2"/>
  <c r="AR100" i="2"/>
  <c r="AJ100" i="2"/>
  <c r="AN100" i="2"/>
  <c r="AH100" i="2"/>
  <c r="AG100" i="2"/>
  <c r="AL100" i="2"/>
  <c r="AK100" i="2"/>
  <c r="AI100" i="2"/>
  <c r="AV101" i="2"/>
  <c r="AW101" i="2"/>
  <c r="AO101" i="2"/>
  <c r="AP101" i="2"/>
  <c r="AR101" i="2"/>
  <c r="AJ101" i="2"/>
  <c r="AN101" i="2"/>
  <c r="AH101" i="2"/>
  <c r="AK101" i="2"/>
  <c r="AV102" i="2"/>
  <c r="AW102" i="2"/>
  <c r="AO102" i="2"/>
  <c r="AP102" i="2"/>
  <c r="AJ102" i="2"/>
  <c r="AN102" i="2"/>
  <c r="AH102" i="2"/>
  <c r="AK102" i="2"/>
  <c r="AI102" i="2"/>
  <c r="AV103" i="2"/>
  <c r="AW103" i="2"/>
  <c r="AO103" i="2"/>
  <c r="AP103" i="2"/>
  <c r="AJ103" i="2"/>
  <c r="AN103" i="2"/>
  <c r="AH103" i="2"/>
  <c r="AK103" i="2"/>
  <c r="AV104" i="2"/>
  <c r="AW104" i="2"/>
  <c r="AO104" i="2"/>
  <c r="AR104" i="2"/>
  <c r="AS104" i="2"/>
  <c r="AP104" i="2"/>
  <c r="AT104" i="2"/>
  <c r="X104" i="2"/>
  <c r="AJ104" i="2"/>
  <c r="AN104" i="2"/>
  <c r="AH104" i="2"/>
  <c r="AK104" i="2"/>
  <c r="AI104" i="2"/>
  <c r="AM104" i="2"/>
  <c r="AQ104" i="2"/>
  <c r="AV105" i="2"/>
  <c r="AW105" i="2"/>
  <c r="AO105" i="2"/>
  <c r="AP105" i="2"/>
  <c r="AJ105" i="2"/>
  <c r="AN105" i="2"/>
  <c r="AH105" i="2"/>
  <c r="AM105" i="2"/>
  <c r="AK105" i="2"/>
  <c r="AR105" i="2"/>
  <c r="AV106" i="2"/>
  <c r="AW106" i="2"/>
  <c r="X106" i="2"/>
  <c r="AO106" i="2"/>
  <c r="AR106" i="2"/>
  <c r="AS106" i="2"/>
  <c r="AP106" i="2"/>
  <c r="AT106" i="2"/>
  <c r="AJ106" i="2"/>
  <c r="AN106" i="2"/>
  <c r="AH106" i="2"/>
  <c r="AK106" i="2"/>
  <c r="AI106" i="2"/>
  <c r="AV107" i="2"/>
  <c r="AW107" i="2"/>
  <c r="AO107" i="2"/>
  <c r="AP107" i="2"/>
  <c r="AJ107" i="2"/>
  <c r="AN107" i="2"/>
  <c r="AH107" i="2"/>
  <c r="AK107" i="2"/>
  <c r="AI107" i="2"/>
  <c r="AG107" i="2"/>
  <c r="AL107" i="2"/>
  <c r="AM107" i="2"/>
  <c r="AV108" i="2"/>
  <c r="AW108" i="2"/>
  <c r="AO108" i="2"/>
  <c r="AP108" i="2"/>
  <c r="AJ108" i="2"/>
  <c r="AN108" i="2"/>
  <c r="AH108" i="2"/>
  <c r="AK108" i="2"/>
  <c r="AV109" i="2"/>
  <c r="AW109" i="2"/>
  <c r="AO109" i="2"/>
  <c r="AP109" i="2"/>
  <c r="AR109" i="2"/>
  <c r="AJ109" i="2"/>
  <c r="AN109" i="2"/>
  <c r="AH109" i="2"/>
  <c r="AK109" i="2"/>
  <c r="AV110" i="2"/>
  <c r="AW110" i="2"/>
  <c r="AO110" i="2"/>
  <c r="AT110" i="2"/>
  <c r="X110" i="2"/>
  <c r="AP110" i="2"/>
  <c r="AJ110" i="2"/>
  <c r="AN110" i="2"/>
  <c r="AH110" i="2"/>
  <c r="AK110" i="2"/>
  <c r="AV111" i="2"/>
  <c r="AW111" i="2"/>
  <c r="AO111" i="2"/>
  <c r="AP111" i="2"/>
  <c r="AJ111" i="2"/>
  <c r="AN111" i="2"/>
  <c r="AH111" i="2"/>
  <c r="AK111" i="2"/>
  <c r="AI111" i="2"/>
  <c r="AV112" i="2"/>
  <c r="AW112" i="2"/>
  <c r="X112" i="2"/>
  <c r="AO112" i="2"/>
  <c r="AR112" i="2"/>
  <c r="AS112" i="2"/>
  <c r="AP112" i="2"/>
  <c r="AT112" i="2"/>
  <c r="AJ112" i="2"/>
  <c r="AN112" i="2"/>
  <c r="AH112" i="2"/>
  <c r="AK112" i="2"/>
  <c r="AI112" i="2"/>
  <c r="AQ112" i="2"/>
  <c r="AV113" i="2"/>
  <c r="AW113" i="2"/>
  <c r="AO113" i="2"/>
  <c r="AR113" i="2"/>
  <c r="AS113" i="2"/>
  <c r="AP113" i="2"/>
  <c r="AJ113" i="2"/>
  <c r="AN113" i="2"/>
  <c r="AH113" i="2"/>
  <c r="AK113" i="2"/>
  <c r="AV114" i="2"/>
  <c r="AW114" i="2"/>
  <c r="AO114" i="2"/>
  <c r="AR114" i="2"/>
  <c r="AP114" i="2"/>
  <c r="AT114" i="2"/>
  <c r="AJ114" i="2"/>
  <c r="AN114" i="2"/>
  <c r="AH114" i="2"/>
  <c r="AK114" i="2"/>
  <c r="AI114" i="2"/>
  <c r="AS114" i="2"/>
  <c r="AV115" i="2"/>
  <c r="AW115" i="2"/>
  <c r="AO115" i="2"/>
  <c r="AP115" i="2"/>
  <c r="AJ115" i="2"/>
  <c r="AN115" i="2"/>
  <c r="AH115" i="2"/>
  <c r="AK115" i="2"/>
  <c r="AI115" i="2"/>
  <c r="AG115" i="2"/>
  <c r="AL115" i="2"/>
  <c r="AM115" i="2"/>
  <c r="AV116" i="2"/>
  <c r="AW116" i="2"/>
  <c r="AO116" i="2"/>
  <c r="AP116" i="2"/>
  <c r="AR116" i="2"/>
  <c r="AJ116" i="2"/>
  <c r="AN116" i="2"/>
  <c r="AH116" i="2"/>
  <c r="AG116" i="2"/>
  <c r="AL116" i="2"/>
  <c r="AK116" i="2"/>
  <c r="AI116" i="2"/>
  <c r="AV117" i="2"/>
  <c r="AW117" i="2"/>
  <c r="AO117" i="2"/>
  <c r="AP117" i="2"/>
  <c r="AR117" i="2"/>
  <c r="AJ117" i="2"/>
  <c r="AN117" i="2"/>
  <c r="AH117" i="2"/>
  <c r="AK117" i="2"/>
  <c r="AV118" i="2"/>
  <c r="AW118" i="2"/>
  <c r="AO118" i="2"/>
  <c r="AP118" i="2"/>
  <c r="AJ118" i="2"/>
  <c r="AN118" i="2"/>
  <c r="AH118" i="2"/>
  <c r="AK118" i="2"/>
  <c r="AI118" i="2"/>
  <c r="AV119" i="2"/>
  <c r="AW119" i="2"/>
  <c r="AO119" i="2"/>
  <c r="AP119" i="2"/>
  <c r="AJ119" i="2"/>
  <c r="AN119" i="2"/>
  <c r="AH119" i="2"/>
  <c r="AK119" i="2"/>
  <c r="AV120" i="2"/>
  <c r="AW120" i="2"/>
  <c r="AO120" i="2"/>
  <c r="AR120" i="2"/>
  <c r="AS120" i="2"/>
  <c r="AP120" i="2"/>
  <c r="AT120" i="2"/>
  <c r="X120" i="2"/>
  <c r="AJ120" i="2"/>
  <c r="AN120" i="2"/>
  <c r="AH120" i="2"/>
  <c r="AK120" i="2"/>
  <c r="AI120" i="2"/>
  <c r="AM120" i="2"/>
  <c r="AQ120" i="2"/>
  <c r="AV121" i="2"/>
  <c r="AW121" i="2"/>
  <c r="AO121" i="2"/>
  <c r="AP121" i="2"/>
  <c r="AJ121" i="2"/>
  <c r="AN121" i="2"/>
  <c r="AH121" i="2"/>
  <c r="AM121" i="2"/>
  <c r="AK121" i="2"/>
  <c r="AR121" i="2"/>
  <c r="AV122" i="2"/>
  <c r="AW122" i="2"/>
  <c r="X122" i="2"/>
  <c r="AO122" i="2"/>
  <c r="AR122" i="2"/>
  <c r="AS122" i="2"/>
  <c r="AP122" i="2"/>
  <c r="AT122" i="2"/>
  <c r="AJ122" i="2"/>
  <c r="AN122" i="2"/>
  <c r="AH122" i="2"/>
  <c r="AK122" i="2"/>
  <c r="AI122" i="2"/>
  <c r="AV123" i="2"/>
  <c r="AW123" i="2"/>
  <c r="AO123" i="2"/>
  <c r="AP123" i="2"/>
  <c r="AJ123" i="2"/>
  <c r="AN123" i="2"/>
  <c r="AH123" i="2"/>
  <c r="AK123" i="2"/>
  <c r="AI123" i="2"/>
  <c r="AG123" i="2"/>
  <c r="AL123" i="2"/>
  <c r="AM123" i="2"/>
  <c r="AV124" i="2"/>
  <c r="AW124" i="2"/>
  <c r="AO124" i="2"/>
  <c r="AP124" i="2"/>
  <c r="AJ124" i="2"/>
  <c r="AN124" i="2"/>
  <c r="AH124" i="2"/>
  <c r="AK124" i="2"/>
  <c r="AV125" i="2"/>
  <c r="AW125" i="2"/>
  <c r="AO125" i="2"/>
  <c r="AP125" i="2"/>
  <c r="AR125" i="2"/>
  <c r="AJ125" i="2"/>
  <c r="AN125" i="2"/>
  <c r="AH125" i="2"/>
  <c r="AK125" i="2"/>
  <c r="AV126" i="2"/>
  <c r="AW126" i="2"/>
  <c r="AO126" i="2"/>
  <c r="AT126" i="2"/>
  <c r="X126" i="2"/>
  <c r="AP126" i="2"/>
  <c r="AJ126" i="2"/>
  <c r="AN126" i="2"/>
  <c r="AH126" i="2"/>
  <c r="AK126" i="2"/>
  <c r="AV127" i="2"/>
  <c r="AW127" i="2"/>
  <c r="AO127" i="2"/>
  <c r="AP127" i="2"/>
  <c r="AJ127" i="2"/>
  <c r="AN127" i="2"/>
  <c r="AH127" i="2"/>
  <c r="AK127" i="2"/>
  <c r="AI127" i="2"/>
  <c r="AV128" i="2"/>
  <c r="AW128" i="2"/>
  <c r="X128" i="2"/>
  <c r="AO128" i="2"/>
  <c r="AR128" i="2"/>
  <c r="AS128" i="2"/>
  <c r="AP128" i="2"/>
  <c r="AT128" i="2"/>
  <c r="AJ128" i="2"/>
  <c r="AN128" i="2"/>
  <c r="AH128" i="2"/>
  <c r="AK128" i="2"/>
  <c r="AI128" i="2"/>
  <c r="AQ128" i="2"/>
  <c r="AV129" i="2"/>
  <c r="AW129" i="2"/>
  <c r="AO129" i="2"/>
  <c r="AR129" i="2"/>
  <c r="AS129" i="2"/>
  <c r="AP129" i="2"/>
  <c r="AJ129" i="2"/>
  <c r="AN129" i="2"/>
  <c r="AH129" i="2"/>
  <c r="AK129" i="2"/>
  <c r="AV130" i="2"/>
  <c r="AW130" i="2"/>
  <c r="AO130" i="2"/>
  <c r="AR130" i="2"/>
  <c r="AP130" i="2"/>
  <c r="AT130" i="2"/>
  <c r="AJ130" i="2"/>
  <c r="AN130" i="2"/>
  <c r="AH130" i="2"/>
  <c r="AK130" i="2"/>
  <c r="AI130" i="2"/>
  <c r="AS130" i="2"/>
  <c r="AV131" i="2"/>
  <c r="AW131" i="2"/>
  <c r="AO131" i="2"/>
  <c r="AP131" i="2"/>
  <c r="AJ131" i="2"/>
  <c r="AN131" i="2"/>
  <c r="AH131" i="2"/>
  <c r="AK131" i="2"/>
  <c r="AI131" i="2"/>
  <c r="AG131" i="2"/>
  <c r="AL131" i="2"/>
  <c r="AM131" i="2"/>
  <c r="AV132" i="2"/>
  <c r="AW132" i="2"/>
  <c r="AO132" i="2"/>
  <c r="AP132" i="2"/>
  <c r="AR132" i="2"/>
  <c r="AJ132" i="2"/>
  <c r="AN132" i="2"/>
  <c r="AH132" i="2"/>
  <c r="AG132" i="2"/>
  <c r="AL132" i="2"/>
  <c r="AK132" i="2"/>
  <c r="AI132" i="2"/>
  <c r="AV133" i="2"/>
  <c r="AW133" i="2"/>
  <c r="AO133" i="2"/>
  <c r="AP133" i="2"/>
  <c r="AR133" i="2"/>
  <c r="AJ133" i="2"/>
  <c r="AN133" i="2"/>
  <c r="AH133" i="2"/>
  <c r="AK133" i="2"/>
  <c r="AV134" i="2"/>
  <c r="AW134" i="2"/>
  <c r="AO134" i="2"/>
  <c r="AP134" i="2"/>
  <c r="AJ134" i="2"/>
  <c r="AN134" i="2"/>
  <c r="AH134" i="2"/>
  <c r="AK134" i="2"/>
  <c r="AI134" i="2"/>
  <c r="AV135" i="2"/>
  <c r="AW135" i="2"/>
  <c r="AO135" i="2"/>
  <c r="AP135" i="2"/>
  <c r="AJ135" i="2"/>
  <c r="AN135" i="2"/>
  <c r="AH135" i="2"/>
  <c r="AK135" i="2"/>
  <c r="AV136" i="2"/>
  <c r="AW136" i="2"/>
  <c r="AO136" i="2"/>
  <c r="AR136" i="2"/>
  <c r="AS136" i="2"/>
  <c r="AP136" i="2"/>
  <c r="AT136" i="2"/>
  <c r="X136" i="2"/>
  <c r="AJ136" i="2"/>
  <c r="AN136" i="2"/>
  <c r="AH136" i="2"/>
  <c r="AK136" i="2"/>
  <c r="AI136" i="2"/>
  <c r="AM136" i="2"/>
  <c r="AQ136" i="2"/>
  <c r="AV137" i="2"/>
  <c r="AW137" i="2"/>
  <c r="AO137" i="2"/>
  <c r="AP137" i="2"/>
  <c r="AJ137" i="2"/>
  <c r="AN137" i="2"/>
  <c r="AH137" i="2"/>
  <c r="AM137" i="2"/>
  <c r="AK137" i="2"/>
  <c r="AR137" i="2"/>
  <c r="AV138" i="2"/>
  <c r="AW138" i="2"/>
  <c r="X138" i="2"/>
  <c r="AO138" i="2"/>
  <c r="AR138" i="2"/>
  <c r="AS138" i="2"/>
  <c r="AP138" i="2"/>
  <c r="AT138" i="2"/>
  <c r="AJ138" i="2"/>
  <c r="AN138" i="2"/>
  <c r="AH138" i="2"/>
  <c r="AK138" i="2"/>
  <c r="AI138" i="2"/>
  <c r="AV139" i="2"/>
  <c r="AW139" i="2"/>
  <c r="AO139" i="2"/>
  <c r="AP139" i="2"/>
  <c r="AJ139" i="2"/>
  <c r="AN139" i="2"/>
  <c r="AH139" i="2"/>
  <c r="AK139" i="2"/>
  <c r="AI139" i="2"/>
  <c r="AG139" i="2"/>
  <c r="AL139" i="2"/>
  <c r="AM139" i="2"/>
  <c r="AV140" i="2"/>
  <c r="AW140" i="2"/>
  <c r="AO140" i="2"/>
  <c r="AP140" i="2"/>
  <c r="AJ140" i="2"/>
  <c r="AN140" i="2"/>
  <c r="AH140" i="2"/>
  <c r="AK140" i="2"/>
  <c r="AV141" i="2"/>
  <c r="AW141" i="2"/>
  <c r="AO141" i="2"/>
  <c r="AP141" i="2"/>
  <c r="AR141" i="2"/>
  <c r="AJ141" i="2"/>
  <c r="AN141" i="2"/>
  <c r="AH141" i="2"/>
  <c r="AK141" i="2"/>
  <c r="AV142" i="2"/>
  <c r="AW142" i="2"/>
  <c r="AO142" i="2"/>
  <c r="AT142" i="2"/>
  <c r="X142" i="2"/>
  <c r="AP142" i="2"/>
  <c r="AJ142" i="2"/>
  <c r="AN142" i="2"/>
  <c r="AH142" i="2"/>
  <c r="AK142" i="2"/>
  <c r="AV143" i="2"/>
  <c r="AW143" i="2"/>
  <c r="AO143" i="2"/>
  <c r="AP143" i="2"/>
  <c r="AJ143" i="2"/>
  <c r="AN143" i="2"/>
  <c r="AH143" i="2"/>
  <c r="AK143" i="2"/>
  <c r="AI143" i="2"/>
  <c r="AV144" i="2"/>
  <c r="AW144" i="2"/>
  <c r="X144" i="2"/>
  <c r="AO144" i="2"/>
  <c r="AR144" i="2"/>
  <c r="AS144" i="2"/>
  <c r="AP144" i="2"/>
  <c r="AT144" i="2"/>
  <c r="AJ144" i="2"/>
  <c r="AN144" i="2"/>
  <c r="AH144" i="2"/>
  <c r="AK144" i="2"/>
  <c r="AI144" i="2"/>
  <c r="AQ144" i="2"/>
  <c r="AV145" i="2"/>
  <c r="AW145" i="2"/>
  <c r="AO145" i="2"/>
  <c r="AR145" i="2"/>
  <c r="AS145" i="2"/>
  <c r="AP145" i="2"/>
  <c r="AJ145" i="2"/>
  <c r="AN145" i="2"/>
  <c r="AH145" i="2"/>
  <c r="AK145" i="2"/>
  <c r="AV146" i="2"/>
  <c r="AW146" i="2"/>
  <c r="AO146" i="2"/>
  <c r="AR146" i="2"/>
  <c r="AP146" i="2"/>
  <c r="AT146" i="2"/>
  <c r="AJ146" i="2"/>
  <c r="AN146" i="2"/>
  <c r="AH146" i="2"/>
  <c r="AK146" i="2"/>
  <c r="AI146" i="2"/>
  <c r="AS146" i="2"/>
  <c r="AV147" i="2"/>
  <c r="AW147" i="2"/>
  <c r="AO147" i="2"/>
  <c r="AP147" i="2"/>
  <c r="AT147" i="2"/>
  <c r="AJ147" i="2"/>
  <c r="AN147" i="2"/>
  <c r="AH147" i="2"/>
  <c r="AK147" i="2"/>
  <c r="AI147" i="2"/>
  <c r="AV148" i="2"/>
  <c r="AW148" i="2"/>
  <c r="X148" i="2"/>
  <c r="AO148" i="2"/>
  <c r="AR148" i="2"/>
  <c r="AS148" i="2"/>
  <c r="AP148" i="2"/>
  <c r="AT148" i="2"/>
  <c r="AJ148" i="2"/>
  <c r="AN148" i="2"/>
  <c r="AH148" i="2"/>
  <c r="AK148" i="2"/>
  <c r="AI148" i="2"/>
  <c r="AV149" i="2"/>
  <c r="AW149" i="2"/>
  <c r="AO149" i="2"/>
  <c r="AP149" i="2"/>
  <c r="AJ149" i="2"/>
  <c r="AN149" i="2"/>
  <c r="AH149" i="2"/>
  <c r="AK149" i="2"/>
  <c r="AI149" i="2"/>
  <c r="AG149" i="2"/>
  <c r="AL149" i="2"/>
  <c r="AM149" i="2"/>
  <c r="AV150" i="2"/>
  <c r="AW150" i="2"/>
  <c r="AO150" i="2"/>
  <c r="AQ150" i="2"/>
  <c r="AP150" i="2"/>
  <c r="AT150" i="2"/>
  <c r="AJ150" i="2"/>
  <c r="AN150" i="2"/>
  <c r="AH150" i="2"/>
  <c r="AK150" i="2"/>
  <c r="AI150" i="2"/>
  <c r="AG150" i="2"/>
  <c r="AL150" i="2"/>
  <c r="AR150" i="2"/>
  <c r="AS150" i="2"/>
  <c r="AV151" i="2"/>
  <c r="AW151" i="2"/>
  <c r="AO151" i="2"/>
  <c r="AR151" i="2"/>
  <c r="AP151" i="2"/>
  <c r="AJ151" i="2"/>
  <c r="AN151" i="2"/>
  <c r="AH151" i="2"/>
  <c r="AK151" i="2"/>
  <c r="AI151" i="2"/>
  <c r="AV152" i="2"/>
  <c r="AW152" i="2"/>
  <c r="AO152" i="2"/>
  <c r="AR152" i="2"/>
  <c r="AS152" i="2"/>
  <c r="AP152" i="2"/>
  <c r="AT152" i="2"/>
  <c r="AJ152" i="2"/>
  <c r="AN152" i="2"/>
  <c r="AH152" i="2"/>
  <c r="AK152" i="2"/>
  <c r="AI152" i="2"/>
  <c r="AG152" i="2"/>
  <c r="AL152" i="2"/>
  <c r="AV153" i="2"/>
  <c r="AW153" i="2"/>
  <c r="AO153" i="2"/>
  <c r="AT153" i="2"/>
  <c r="AP153" i="2"/>
  <c r="AR153" i="2"/>
  <c r="AS153" i="2"/>
  <c r="AJ153" i="2"/>
  <c r="AN153" i="2"/>
  <c r="AH153" i="2"/>
  <c r="AK153" i="2"/>
  <c r="AI153" i="2"/>
  <c r="AG153" i="2"/>
  <c r="AL153" i="2"/>
  <c r="AV154" i="2"/>
  <c r="AW154" i="2"/>
  <c r="AO154" i="2"/>
  <c r="AP154" i="2"/>
  <c r="AJ154" i="2"/>
  <c r="AN154" i="2"/>
  <c r="AH154" i="2"/>
  <c r="AK154" i="2"/>
  <c r="AV155" i="2"/>
  <c r="AW155" i="2"/>
  <c r="AO155" i="2"/>
  <c r="AP155" i="2"/>
  <c r="AJ155" i="2"/>
  <c r="AN155" i="2"/>
  <c r="AH155" i="2"/>
  <c r="AG155" i="2"/>
  <c r="AL155" i="2"/>
  <c r="AK155" i="2"/>
  <c r="AI155" i="2"/>
  <c r="AV156" i="2"/>
  <c r="AW156" i="2"/>
  <c r="X156" i="2"/>
  <c r="AO156" i="2"/>
  <c r="AP156" i="2"/>
  <c r="AT156" i="2"/>
  <c r="AJ156" i="2"/>
  <c r="AN156" i="2"/>
  <c r="AH156" i="2"/>
  <c r="AK156" i="2"/>
  <c r="AI156" i="2"/>
  <c r="AR156" i="2"/>
  <c r="AV157" i="2"/>
  <c r="AW157" i="2"/>
  <c r="AO157" i="2"/>
  <c r="AS157" i="2"/>
  <c r="AP157" i="2"/>
  <c r="AR157" i="2"/>
  <c r="AT157" i="2"/>
  <c r="AJ157" i="2"/>
  <c r="AN157" i="2"/>
  <c r="AH157" i="2"/>
  <c r="AG157" i="2"/>
  <c r="AL157" i="2"/>
  <c r="AK157" i="2"/>
  <c r="AI157" i="2"/>
  <c r="AQ157" i="2"/>
  <c r="AV8" i="2"/>
  <c r="AW8" i="2"/>
  <c r="AO8" i="2"/>
  <c r="AP8" i="2"/>
  <c r="AJ8" i="2"/>
  <c r="AH8" i="2"/>
  <c r="AK8" i="2"/>
  <c r="AI8" i="2" s="1"/>
  <c r="B16" i="8"/>
  <c r="B14" i="8"/>
  <c r="F12" i="8"/>
  <c r="B15" i="8"/>
  <c r="B11" i="8"/>
  <c r="C10" i="8"/>
  <c r="C9" i="8"/>
  <c r="AG156" i="2"/>
  <c r="AL156" i="2"/>
  <c r="AM156" i="2"/>
  <c r="AM152" i="2"/>
  <c r="AG144" i="2"/>
  <c r="AL144" i="2"/>
  <c r="AM144" i="2"/>
  <c r="AG136" i="2"/>
  <c r="AL136" i="2"/>
  <c r="AM132" i="2"/>
  <c r="AG128" i="2"/>
  <c r="AL128" i="2"/>
  <c r="AM128" i="2"/>
  <c r="AG120" i="2"/>
  <c r="AL120" i="2"/>
  <c r="AM116" i="2"/>
  <c r="AG112" i="2"/>
  <c r="AL112" i="2"/>
  <c r="AM112" i="2"/>
  <c r="AG104" i="2"/>
  <c r="AL104" i="2"/>
  <c r="AM100" i="2"/>
  <c r="AG96" i="2"/>
  <c r="AL96" i="2"/>
  <c r="AR95" i="2"/>
  <c r="AG92" i="2"/>
  <c r="AL92" i="2"/>
  <c r="AM92" i="2"/>
  <c r="X91" i="2"/>
  <c r="AR91" i="2"/>
  <c r="AG88" i="2"/>
  <c r="AL88" i="2"/>
  <c r="AM88" i="2"/>
  <c r="AT87" i="2"/>
  <c r="X87" i="2"/>
  <c r="AQ87" i="2"/>
  <c r="AR87" i="2"/>
  <c r="AS87" i="2"/>
  <c r="AG84" i="2"/>
  <c r="AL84" i="2"/>
  <c r="AM84" i="2"/>
  <c r="AR83" i="2"/>
  <c r="AG80" i="2"/>
  <c r="AL80" i="2"/>
  <c r="AM80" i="2"/>
  <c r="AT79" i="2"/>
  <c r="X79" i="2"/>
  <c r="AQ79" i="2"/>
  <c r="AR79" i="2"/>
  <c r="AS79" i="2"/>
  <c r="AG77" i="2"/>
  <c r="AL77" i="2"/>
  <c r="AM77" i="2"/>
  <c r="AG73" i="2"/>
  <c r="AL73" i="2"/>
  <c r="AM73" i="2"/>
  <c r="AG69" i="2"/>
  <c r="AL69" i="2"/>
  <c r="AM69" i="2"/>
  <c r="AG67" i="2"/>
  <c r="AL67" i="2"/>
  <c r="AM67" i="2"/>
  <c r="AG65" i="2"/>
  <c r="AL65" i="2"/>
  <c r="AM65" i="2"/>
  <c r="AG61" i="2"/>
  <c r="AL61" i="2"/>
  <c r="AM61" i="2"/>
  <c r="AG57" i="2"/>
  <c r="AL57" i="2"/>
  <c r="AM57" i="2"/>
  <c r="AG53" i="2"/>
  <c r="AL53" i="2"/>
  <c r="AM53" i="2"/>
  <c r="AG51" i="2"/>
  <c r="AL51" i="2"/>
  <c r="AM51" i="2"/>
  <c r="AG49" i="2"/>
  <c r="AL49" i="2"/>
  <c r="AM49" i="2"/>
  <c r="AM157" i="2"/>
  <c r="AS156" i="2"/>
  <c r="AQ156" i="2"/>
  <c r="AM155" i="2"/>
  <c r="AQ154" i="2"/>
  <c r="AM151" i="2"/>
  <c r="AR149" i="2"/>
  <c r="AS149" i="2"/>
  <c r="AQ148" i="2"/>
  <c r="AG148" i="2"/>
  <c r="AL148" i="2"/>
  <c r="AM148" i="2"/>
  <c r="AG147" i="2"/>
  <c r="AL147" i="2"/>
  <c r="AM147" i="2"/>
  <c r="AQ146" i="2"/>
  <c r="AG146" i="2"/>
  <c r="AL146" i="2"/>
  <c r="AM146" i="2"/>
  <c r="X146" i="2"/>
  <c r="AI145" i="2"/>
  <c r="AG145" i="2"/>
  <c r="AL145" i="2"/>
  <c r="AR143" i="2"/>
  <c r="AS143" i="2"/>
  <c r="AI141" i="2"/>
  <c r="AM141" i="2"/>
  <c r="AS141" i="2"/>
  <c r="AR139" i="2"/>
  <c r="AS139" i="2"/>
  <c r="AQ138" i="2"/>
  <c r="AG138" i="2"/>
  <c r="AL138" i="2"/>
  <c r="AM138" i="2"/>
  <c r="AI137" i="2"/>
  <c r="AT137" i="2"/>
  <c r="X137" i="2"/>
  <c r="AQ137" i="2"/>
  <c r="AS137" i="2"/>
  <c r="AG134" i="2"/>
  <c r="AL134" i="2"/>
  <c r="AM134" i="2"/>
  <c r="AI133" i="2"/>
  <c r="AG133" i="2"/>
  <c r="AL133" i="2"/>
  <c r="AT133" i="2"/>
  <c r="X133" i="2"/>
  <c r="AQ133" i="2"/>
  <c r="AS133" i="2"/>
  <c r="AQ130" i="2"/>
  <c r="AG130" i="2"/>
  <c r="AL130" i="2"/>
  <c r="AM130" i="2"/>
  <c r="X130" i="2"/>
  <c r="AI129" i="2"/>
  <c r="AG129" i="2"/>
  <c r="AL129" i="2"/>
  <c r="AR127" i="2"/>
  <c r="AS127" i="2"/>
  <c r="AI125" i="2"/>
  <c r="AM125" i="2"/>
  <c r="AS125" i="2"/>
  <c r="AR123" i="2"/>
  <c r="AS123" i="2"/>
  <c r="AQ122" i="2"/>
  <c r="AG122" i="2"/>
  <c r="AL122" i="2"/>
  <c r="AM122" i="2"/>
  <c r="AI121" i="2"/>
  <c r="AT121" i="2"/>
  <c r="X121" i="2"/>
  <c r="AQ121" i="2"/>
  <c r="AS121" i="2"/>
  <c r="AG118" i="2"/>
  <c r="AL118" i="2"/>
  <c r="AM118" i="2"/>
  <c r="AI117" i="2"/>
  <c r="AG117" i="2"/>
  <c r="AL117" i="2"/>
  <c r="AT117" i="2"/>
  <c r="X117" i="2"/>
  <c r="AQ117" i="2"/>
  <c r="AS117" i="2"/>
  <c r="AQ114" i="2"/>
  <c r="AG114" i="2"/>
  <c r="AL114" i="2"/>
  <c r="AM114" i="2"/>
  <c r="X114" i="2"/>
  <c r="AI113" i="2"/>
  <c r="AG113" i="2"/>
  <c r="AL113" i="2"/>
  <c r="AR111" i="2"/>
  <c r="AS111" i="2"/>
  <c r="AI109" i="2"/>
  <c r="AM109" i="2"/>
  <c r="AS109" i="2"/>
  <c r="AR107" i="2"/>
  <c r="AS107" i="2"/>
  <c r="AQ106" i="2"/>
  <c r="AG106" i="2"/>
  <c r="AL106" i="2"/>
  <c r="AM106" i="2"/>
  <c r="AI105" i="2"/>
  <c r="AT105" i="2"/>
  <c r="X105" i="2"/>
  <c r="AQ105" i="2"/>
  <c r="AS105" i="2"/>
  <c r="AG102" i="2"/>
  <c r="AL102" i="2"/>
  <c r="AM102" i="2"/>
  <c r="AI101" i="2"/>
  <c r="AG101" i="2"/>
  <c r="AL101" i="2"/>
  <c r="AT101" i="2"/>
  <c r="X101" i="2"/>
  <c r="AQ101" i="2"/>
  <c r="AS101" i="2"/>
  <c r="AM95" i="2"/>
  <c r="AR94" i="2"/>
  <c r="AS94" i="2"/>
  <c r="AQ94" i="2"/>
  <c r="AM91" i="2"/>
  <c r="AM87" i="2"/>
  <c r="AR86" i="2"/>
  <c r="AS86" i="2"/>
  <c r="AQ86" i="2"/>
  <c r="AM83" i="2"/>
  <c r="AM79" i="2"/>
  <c r="X98" i="2"/>
  <c r="AI97" i="2"/>
  <c r="AT97" i="2"/>
  <c r="AQ97" i="2"/>
  <c r="AI93" i="2"/>
  <c r="AM93" i="2"/>
  <c r="X90" i="2"/>
  <c r="AI89" i="2"/>
  <c r="AT89" i="2"/>
  <c r="AQ89" i="2"/>
  <c r="AI85" i="2"/>
  <c r="AG85" i="2"/>
  <c r="AL85" i="2"/>
  <c r="X82" i="2"/>
  <c r="AI81" i="2"/>
  <c r="AT81" i="2"/>
  <c r="AQ81" i="2"/>
  <c r="X77" i="2"/>
  <c r="X73" i="2"/>
  <c r="X69" i="2"/>
  <c r="X65" i="2"/>
  <c r="X61" i="2"/>
  <c r="X57" i="2"/>
  <c r="X53" i="2"/>
  <c r="X49" i="2"/>
  <c r="AM76" i="2"/>
  <c r="AQ75" i="2"/>
  <c r="AM74" i="2"/>
  <c r="AS73" i="2"/>
  <c r="AQ73" i="2"/>
  <c r="AM72" i="2"/>
  <c r="AQ71" i="2"/>
  <c r="AM70" i="2"/>
  <c r="AS69" i="2"/>
  <c r="AQ69" i="2"/>
  <c r="AM68" i="2"/>
  <c r="AQ67" i="2"/>
  <c r="AM66" i="2"/>
  <c r="AS65" i="2"/>
  <c r="AQ65" i="2"/>
  <c r="AM64" i="2"/>
  <c r="AQ63" i="2"/>
  <c r="AS61" i="2"/>
  <c r="AM60" i="2"/>
  <c r="AQ59" i="2"/>
  <c r="AM58" i="2"/>
  <c r="AS57" i="2"/>
  <c r="AQ57" i="2"/>
  <c r="AM56" i="2"/>
  <c r="AQ55" i="2"/>
  <c r="AM54" i="2"/>
  <c r="AS53" i="2"/>
  <c r="AQ53" i="2"/>
  <c r="AM52" i="2"/>
  <c r="AQ51" i="2"/>
  <c r="AM50" i="2"/>
  <c r="AS49" i="2"/>
  <c r="AQ49" i="2"/>
  <c r="AI48" i="2"/>
  <c r="AG48" i="2"/>
  <c r="AL48" i="2"/>
  <c r="AT48" i="2"/>
  <c r="X48" i="2"/>
  <c r="AQ48" i="2"/>
  <c r="AS48" i="2"/>
  <c r="AQ45" i="2"/>
  <c r="AG45" i="2"/>
  <c r="AL45" i="2"/>
  <c r="AM45" i="2"/>
  <c r="AI44" i="2"/>
  <c r="AT44" i="2"/>
  <c r="X44" i="2"/>
  <c r="AQ44" i="2"/>
  <c r="AS44" i="2"/>
  <c r="AQ41" i="2"/>
  <c r="AG41" i="2"/>
  <c r="AL41" i="2"/>
  <c r="AM41" i="2"/>
  <c r="AI40" i="2"/>
  <c r="AG40" i="2"/>
  <c r="AL40" i="2"/>
  <c r="AT40" i="2"/>
  <c r="X40" i="2"/>
  <c r="AQ40" i="2"/>
  <c r="AS40" i="2"/>
  <c r="X34" i="2"/>
  <c r="X32" i="2"/>
  <c r="X30" i="2"/>
  <c r="AG27" i="2"/>
  <c r="AL27" i="2"/>
  <c r="AM27" i="2"/>
  <c r="AG25" i="2"/>
  <c r="AL25" i="2"/>
  <c r="AM25" i="2"/>
  <c r="AT46" i="2"/>
  <c r="X46" i="2"/>
  <c r="AQ46" i="2"/>
  <c r="AS46" i="2"/>
  <c r="AG43" i="2"/>
  <c r="AL43" i="2"/>
  <c r="AM43" i="2"/>
  <c r="AT42" i="2"/>
  <c r="X42" i="2"/>
  <c r="AQ42" i="2"/>
  <c r="AS42" i="2"/>
  <c r="AT38" i="2"/>
  <c r="X38" i="2"/>
  <c r="AQ38" i="2"/>
  <c r="AS38" i="2"/>
  <c r="AG36" i="2"/>
  <c r="AL36" i="2"/>
  <c r="AM36" i="2"/>
  <c r="AG34" i="2"/>
  <c r="AL34" i="2"/>
  <c r="AM34" i="2"/>
  <c r="AG32" i="2"/>
  <c r="AL32" i="2"/>
  <c r="AM32" i="2"/>
  <c r="AM37" i="2"/>
  <c r="AQ36" i="2"/>
  <c r="AM35" i="2"/>
  <c r="AS34" i="2"/>
  <c r="AQ34" i="2"/>
  <c r="AM33" i="2"/>
  <c r="AS32" i="2"/>
  <c r="AQ32" i="2"/>
  <c r="AS30" i="2"/>
  <c r="AT29" i="2"/>
  <c r="AM28" i="2"/>
  <c r="AS28" i="2"/>
  <c r="AT27" i="2"/>
  <c r="X27" i="2"/>
  <c r="AM26" i="2"/>
  <c r="AT25" i="2"/>
  <c r="X25" i="2"/>
  <c r="AM24" i="2"/>
  <c r="AR22" i="2"/>
  <c r="AS22" i="2"/>
  <c r="AT22" i="2"/>
  <c r="X22" i="2"/>
  <c r="AQ21" i="2"/>
  <c r="AS21" i="2"/>
  <c r="X21" i="2"/>
  <c r="AI20" i="2"/>
  <c r="AG19" i="2"/>
  <c r="AL19" i="2"/>
  <c r="AM19" i="2"/>
  <c r="AR18" i="2"/>
  <c r="AS18" i="2"/>
  <c r="AT18" i="2"/>
  <c r="X18" i="2"/>
  <c r="AQ17" i="2"/>
  <c r="AS17" i="2"/>
  <c r="AI16" i="2"/>
  <c r="AG16" i="2"/>
  <c r="AL16" i="2"/>
  <c r="AG15" i="2"/>
  <c r="AL15" i="2"/>
  <c r="AM15" i="2"/>
  <c r="AR14" i="2"/>
  <c r="AS14" i="2"/>
  <c r="AT14" i="2"/>
  <c r="X14" i="2"/>
  <c r="AQ13" i="2"/>
  <c r="AS13" i="2"/>
  <c r="X13" i="2"/>
  <c r="AI12" i="2"/>
  <c r="AG11" i="2"/>
  <c r="AL11" i="2"/>
  <c r="AM11" i="2"/>
  <c r="AT10" i="2"/>
  <c r="AQ23" i="2"/>
  <c r="AS23" i="2"/>
  <c r="AG21" i="2"/>
  <c r="AL21" i="2"/>
  <c r="AM21" i="2"/>
  <c r="AR20" i="2"/>
  <c r="AS20" i="2"/>
  <c r="AT20" i="2"/>
  <c r="X20" i="2"/>
  <c r="AQ19" i="2"/>
  <c r="AS19" i="2"/>
  <c r="X19" i="2"/>
  <c r="AG17" i="2"/>
  <c r="AL17" i="2"/>
  <c r="AM17" i="2"/>
  <c r="AR16" i="2"/>
  <c r="AS16" i="2"/>
  <c r="AT16" i="2"/>
  <c r="X16" i="2"/>
  <c r="AQ15" i="2"/>
  <c r="AS15" i="2"/>
  <c r="X15" i="2"/>
  <c r="AG13" i="2"/>
  <c r="AL13" i="2"/>
  <c r="AM13" i="2"/>
  <c r="AR12" i="2"/>
  <c r="AS12" i="2"/>
  <c r="AT12" i="2"/>
  <c r="X12" i="2"/>
  <c r="AQ11" i="2"/>
  <c r="AS11" i="2"/>
  <c r="X11" i="2"/>
  <c r="AN10" i="2"/>
  <c r="AG12" i="2"/>
  <c r="AL12" i="2"/>
  <c r="AM12" i="2"/>
  <c r="AG20" i="2"/>
  <c r="AL20" i="2"/>
  <c r="AM20" i="2"/>
  <c r="AG44" i="2"/>
  <c r="AL44" i="2"/>
  <c r="AM44" i="2"/>
  <c r="AM81" i="2"/>
  <c r="AG89" i="2"/>
  <c r="AL89" i="2"/>
  <c r="AM97" i="2"/>
  <c r="AG105" i="2"/>
  <c r="AL105" i="2"/>
  <c r="AM113" i="2"/>
  <c r="AG121" i="2"/>
  <c r="AL121" i="2"/>
  <c r="AM129" i="2"/>
  <c r="AG137" i="2"/>
  <c r="AL137" i="2"/>
  <c r="AM145" i="2"/>
  <c r="AM85" i="2"/>
  <c r="AG93" i="2"/>
  <c r="AL93" i="2"/>
  <c r="AM101" i="2"/>
  <c r="AG109" i="2"/>
  <c r="AL109" i="2"/>
  <c r="AM117" i="2"/>
  <c r="AG125" i="2"/>
  <c r="AL125" i="2"/>
  <c r="AM133" i="2"/>
  <c r="AG141" i="2"/>
  <c r="AL141" i="2"/>
  <c r="X157" i="2"/>
  <c r="AT155" i="2"/>
  <c r="X155" i="2"/>
  <c r="AQ155" i="2"/>
  <c r="X147" i="2"/>
  <c r="AG143" i="2"/>
  <c r="AL143" i="2"/>
  <c r="AM143" i="2"/>
  <c r="AT140" i="2"/>
  <c r="AQ140" i="2"/>
  <c r="AT135" i="2"/>
  <c r="X135" i="2"/>
  <c r="AQ135" i="2"/>
  <c r="AR134" i="2"/>
  <c r="AS134" i="2"/>
  <c r="AT131" i="2"/>
  <c r="X131" i="2"/>
  <c r="AQ131" i="2"/>
  <c r="AG127" i="2"/>
  <c r="AL127" i="2"/>
  <c r="AM127" i="2"/>
  <c r="AT124" i="2"/>
  <c r="AQ124" i="2"/>
  <c r="AT119" i="2"/>
  <c r="X119" i="2"/>
  <c r="AQ119" i="2"/>
  <c r="AR118" i="2"/>
  <c r="AS118" i="2"/>
  <c r="AT115" i="2"/>
  <c r="X115" i="2"/>
  <c r="AQ115" i="2"/>
  <c r="AG111" i="2"/>
  <c r="AL111" i="2"/>
  <c r="AM111" i="2"/>
  <c r="AT108" i="2"/>
  <c r="AQ108" i="2"/>
  <c r="AT103" i="2"/>
  <c r="X103" i="2"/>
  <c r="AQ103" i="2"/>
  <c r="AR102" i="2"/>
  <c r="AS102" i="2"/>
  <c r="AT99" i="2"/>
  <c r="X99" i="2"/>
  <c r="AQ99" i="2"/>
  <c r="AT78" i="2"/>
  <c r="AQ78" i="2"/>
  <c r="AT75" i="2"/>
  <c r="X75" i="2"/>
  <c r="AR75" i="2"/>
  <c r="X74" i="2"/>
  <c r="AN71" i="2"/>
  <c r="AI71" i="2"/>
  <c r="AT70" i="2"/>
  <c r="AQ70" i="2"/>
  <c r="AT64" i="2"/>
  <c r="AQ64" i="2"/>
  <c r="AR64" i="2"/>
  <c r="AS64" i="2"/>
  <c r="X64" i="2"/>
  <c r="AT59" i="2"/>
  <c r="X59" i="2"/>
  <c r="AR59" i="2"/>
  <c r="X58" i="2"/>
  <c r="AN55" i="2"/>
  <c r="AI55" i="2"/>
  <c r="AT54" i="2"/>
  <c r="AQ54" i="2"/>
  <c r="AR47" i="2"/>
  <c r="AS47" i="2"/>
  <c r="AR43" i="2"/>
  <c r="AS43" i="2"/>
  <c r="AR39" i="2"/>
  <c r="AS39" i="2"/>
  <c r="AT33" i="2"/>
  <c r="X33" i="2"/>
  <c r="AQ33" i="2"/>
  <c r="AR33" i="2"/>
  <c r="AS33" i="2"/>
  <c r="X28" i="2"/>
  <c r="AQ27" i="2"/>
  <c r="AR27" i="2"/>
  <c r="AS27" i="2"/>
  <c r="AN23" i="2"/>
  <c r="X23" i="2"/>
  <c r="AI23" i="2"/>
  <c r="AM48" i="2"/>
  <c r="AM40" i="2"/>
  <c r="AM16" i="2"/>
  <c r="AQ30" i="2"/>
  <c r="AM31" i="2"/>
  <c r="AM30" i="2"/>
  <c r="AM39" i="2"/>
  <c r="AM47" i="2"/>
  <c r="AM29" i="2"/>
  <c r="AS59" i="2"/>
  <c r="AQ61" i="2"/>
  <c r="AM62" i="2"/>
  <c r="AS75" i="2"/>
  <c r="AQ77" i="2"/>
  <c r="AM82" i="2"/>
  <c r="AQ85" i="2"/>
  <c r="AT85" i="2"/>
  <c r="X85" i="2"/>
  <c r="AM90" i="2"/>
  <c r="AQ93" i="2"/>
  <c r="AT93" i="2"/>
  <c r="X93" i="2"/>
  <c r="AM98" i="2"/>
  <c r="AQ82" i="2"/>
  <c r="AR82" i="2"/>
  <c r="AS82" i="2"/>
  <c r="AQ90" i="2"/>
  <c r="AR90" i="2"/>
  <c r="AS90" i="2"/>
  <c r="AQ98" i="2"/>
  <c r="AR98" i="2"/>
  <c r="AS98" i="2"/>
  <c r="AR99" i="2"/>
  <c r="AS99" i="2"/>
  <c r="AQ102" i="2"/>
  <c r="AR103" i="2"/>
  <c r="AS103" i="2"/>
  <c r="AQ109" i="2"/>
  <c r="AT109" i="2"/>
  <c r="X109" i="2"/>
  <c r="AQ110" i="2"/>
  <c r="AQ113" i="2"/>
  <c r="AT113" i="2"/>
  <c r="X113" i="2"/>
  <c r="AR115" i="2"/>
  <c r="AS115" i="2"/>
  <c r="AQ118" i="2"/>
  <c r="AR119" i="2"/>
  <c r="AS119" i="2"/>
  <c r="AQ125" i="2"/>
  <c r="AT125" i="2"/>
  <c r="X125" i="2"/>
  <c r="AQ126" i="2"/>
  <c r="AQ129" i="2"/>
  <c r="AT129" i="2"/>
  <c r="X129" i="2"/>
  <c r="AR131" i="2"/>
  <c r="AS131" i="2"/>
  <c r="AQ134" i="2"/>
  <c r="AR135" i="2"/>
  <c r="AS135" i="2"/>
  <c r="AQ141" i="2"/>
  <c r="AT141" i="2"/>
  <c r="X141" i="2"/>
  <c r="AQ142" i="2"/>
  <c r="AQ145" i="2"/>
  <c r="AT145" i="2"/>
  <c r="X145" i="2"/>
  <c r="AR147" i="2"/>
  <c r="AS147" i="2"/>
  <c r="AQ152" i="2"/>
  <c r="AM153" i="2"/>
  <c r="AM59" i="2"/>
  <c r="AM75" i="2"/>
  <c r="AS83" i="2"/>
  <c r="AQ83" i="2"/>
  <c r="AS91" i="2"/>
  <c r="AQ91" i="2"/>
  <c r="AQ147" i="2"/>
  <c r="AR155" i="2"/>
  <c r="AS155" i="2"/>
  <c r="AI154" i="2"/>
  <c r="AG154" i="2"/>
  <c r="AL154" i="2"/>
  <c r="AM154" i="2"/>
  <c r="AT154" i="2"/>
  <c r="X154" i="2"/>
  <c r="AR154" i="2"/>
  <c r="AS154" i="2"/>
  <c r="AQ153" i="2"/>
  <c r="X153" i="2"/>
  <c r="X152" i="2"/>
  <c r="AG151" i="2"/>
  <c r="AL151" i="2"/>
  <c r="AS151" i="2"/>
  <c r="AT151" i="2"/>
  <c r="X151" i="2"/>
  <c r="AQ151" i="2"/>
  <c r="AM150" i="2"/>
  <c r="X150" i="2"/>
  <c r="AT149" i="2"/>
  <c r="X149" i="2"/>
  <c r="AQ149" i="2"/>
  <c r="AT143" i="2"/>
  <c r="X143" i="2"/>
  <c r="AQ143" i="2"/>
  <c r="AI142" i="2"/>
  <c r="AR142" i="2"/>
  <c r="AS142" i="2"/>
  <c r="AI140" i="2"/>
  <c r="AR140" i="2"/>
  <c r="AS140" i="2"/>
  <c r="X140" i="2"/>
  <c r="AT139" i="2"/>
  <c r="X139" i="2"/>
  <c r="AQ139" i="2"/>
  <c r="AI135" i="2"/>
  <c r="AG135" i="2"/>
  <c r="AL135" i="2"/>
  <c r="AM135" i="2"/>
  <c r="AT134" i="2"/>
  <c r="X134" i="2"/>
  <c r="AS132" i="2"/>
  <c r="AT132" i="2"/>
  <c r="X132" i="2"/>
  <c r="AQ132" i="2"/>
  <c r="AT127" i="2"/>
  <c r="X127" i="2"/>
  <c r="AQ127" i="2"/>
  <c r="AI126" i="2"/>
  <c r="AR126" i="2"/>
  <c r="AS126" i="2"/>
  <c r="AI124" i="2"/>
  <c r="AR124" i="2"/>
  <c r="AS124" i="2"/>
  <c r="X124" i="2"/>
  <c r="AT123" i="2"/>
  <c r="X123" i="2"/>
  <c r="AQ123" i="2"/>
  <c r="AI119" i="2"/>
  <c r="AG119" i="2"/>
  <c r="AL119" i="2"/>
  <c r="AM119" i="2"/>
  <c r="AT118" i="2"/>
  <c r="X118" i="2"/>
  <c r="AS116" i="2"/>
  <c r="AT116" i="2"/>
  <c r="X116" i="2"/>
  <c r="AQ116" i="2"/>
  <c r="AT111" i="2"/>
  <c r="X111" i="2"/>
  <c r="AQ111" i="2"/>
  <c r="AI110" i="2"/>
  <c r="AR110" i="2"/>
  <c r="AS110" i="2"/>
  <c r="AI108" i="2"/>
  <c r="AR108" i="2"/>
  <c r="AS108" i="2"/>
  <c r="X108" i="2"/>
  <c r="AT107" i="2"/>
  <c r="X107" i="2"/>
  <c r="AQ107" i="2"/>
  <c r="AI103" i="2"/>
  <c r="AG103" i="2"/>
  <c r="AL103" i="2"/>
  <c r="AM103" i="2"/>
  <c r="AT102" i="2"/>
  <c r="X102" i="2"/>
  <c r="AS100" i="2"/>
  <c r="AT100" i="2"/>
  <c r="X100" i="2"/>
  <c r="AQ100" i="2"/>
  <c r="AT95" i="2"/>
  <c r="X95" i="2"/>
  <c r="AQ95" i="2"/>
  <c r="AS95" i="2"/>
  <c r="AI94" i="2"/>
  <c r="AI86" i="2"/>
  <c r="AG78" i="2"/>
  <c r="AL78" i="2"/>
  <c r="AR78" i="2"/>
  <c r="AS78" i="2"/>
  <c r="X78" i="2"/>
  <c r="AG76" i="2"/>
  <c r="AL76" i="2"/>
  <c r="AS76" i="2"/>
  <c r="AT76" i="2"/>
  <c r="X76" i="2"/>
  <c r="AQ76" i="2"/>
  <c r="AS72" i="2"/>
  <c r="AT72" i="2"/>
  <c r="AQ72" i="2"/>
  <c r="AR72" i="2"/>
  <c r="X72" i="2"/>
  <c r="AR70" i="2"/>
  <c r="AS70" i="2"/>
  <c r="AT67" i="2"/>
  <c r="X67" i="2"/>
  <c r="AR67" i="2"/>
  <c r="AS67" i="2"/>
  <c r="X66" i="2"/>
  <c r="AN63" i="2"/>
  <c r="AI63" i="2"/>
  <c r="AT62" i="2"/>
  <c r="AQ62" i="2"/>
  <c r="AT56" i="2"/>
  <c r="X56" i="2"/>
  <c r="AQ56" i="2"/>
  <c r="AR56" i="2"/>
  <c r="AS56" i="2"/>
  <c r="AR54" i="2"/>
  <c r="AS54" i="2"/>
  <c r="AT51" i="2"/>
  <c r="X51" i="2"/>
  <c r="AR51" i="2"/>
  <c r="AS51" i="2"/>
  <c r="X50" i="2"/>
  <c r="AR45" i="2"/>
  <c r="AS45" i="2"/>
  <c r="AR41" i="2"/>
  <c r="AS41" i="2"/>
  <c r="AT36" i="2"/>
  <c r="X36" i="2"/>
  <c r="AR36" i="2"/>
  <c r="AS36" i="2"/>
  <c r="X35" i="2"/>
  <c r="AT71" i="2"/>
  <c r="X71" i="2"/>
  <c r="AR71" i="2"/>
  <c r="AS71" i="2"/>
  <c r="X70" i="2"/>
  <c r="AG68" i="2"/>
  <c r="AL68" i="2"/>
  <c r="AS68" i="2"/>
  <c r="AT68" i="2"/>
  <c r="X68" i="2"/>
  <c r="AQ68" i="2"/>
  <c r="AT63" i="2"/>
  <c r="X63" i="2"/>
  <c r="AR63" i="2"/>
  <c r="AS63" i="2"/>
  <c r="X62" i="2"/>
  <c r="AG60" i="2"/>
  <c r="AL60" i="2"/>
  <c r="AS60" i="2"/>
  <c r="AT60" i="2"/>
  <c r="X60" i="2"/>
  <c r="AQ60" i="2"/>
  <c r="AT55" i="2"/>
  <c r="X55" i="2"/>
  <c r="AR55" i="2"/>
  <c r="AS55" i="2"/>
  <c r="X54" i="2"/>
  <c r="AG52" i="2"/>
  <c r="AL52" i="2"/>
  <c r="AS52" i="2"/>
  <c r="AT52" i="2"/>
  <c r="X52" i="2"/>
  <c r="AQ52" i="2"/>
  <c r="AT47" i="2"/>
  <c r="X47" i="2"/>
  <c r="AQ47" i="2"/>
  <c r="AT45" i="2"/>
  <c r="X45" i="2"/>
  <c r="AT43" i="2"/>
  <c r="X43" i="2"/>
  <c r="AQ43" i="2"/>
  <c r="AT41" i="2"/>
  <c r="X41" i="2"/>
  <c r="AT39" i="2"/>
  <c r="X39" i="2"/>
  <c r="AQ39" i="2"/>
  <c r="AT31" i="2"/>
  <c r="X31" i="2"/>
  <c r="AQ31" i="2"/>
  <c r="X26" i="2"/>
  <c r="AR24" i="2"/>
  <c r="AS24" i="2"/>
  <c r="AT24" i="2"/>
  <c r="AQ26" i="2"/>
  <c r="AT26" i="2"/>
  <c r="X24" i="2"/>
  <c r="AM22" i="2"/>
  <c r="AM18" i="2"/>
  <c r="AM14" i="2"/>
  <c r="AG94" i="2"/>
  <c r="AL94" i="2"/>
  <c r="AM94" i="2"/>
  <c r="AG110" i="2"/>
  <c r="AL110" i="2"/>
  <c r="AM110" i="2"/>
  <c r="AG124" i="2"/>
  <c r="AL124" i="2"/>
  <c r="AM124" i="2"/>
  <c r="AG142" i="2"/>
  <c r="AL142" i="2"/>
  <c r="AM142" i="2"/>
  <c r="AG23" i="2"/>
  <c r="AL23" i="2"/>
  <c r="AM23" i="2"/>
  <c r="AG55" i="2"/>
  <c r="AL55" i="2"/>
  <c r="AM55" i="2"/>
  <c r="AG71" i="2"/>
  <c r="AL71" i="2"/>
  <c r="AM71" i="2"/>
  <c r="AG63" i="2"/>
  <c r="AL63" i="2"/>
  <c r="AM63" i="2"/>
  <c r="AG86" i="2"/>
  <c r="AL86" i="2"/>
  <c r="AM86" i="2"/>
  <c r="AG108" i="2"/>
  <c r="AL108" i="2"/>
  <c r="AM108" i="2"/>
  <c r="AG126" i="2"/>
  <c r="AL126" i="2"/>
  <c r="AM126" i="2"/>
  <c r="AG140" i="2"/>
  <c r="AL140" i="2"/>
  <c r="AM140" i="2"/>
  <c r="X9" i="2"/>
  <c r="AM9" i="2"/>
  <c r="AG9" i="2"/>
  <c r="AL9" i="2"/>
  <c r="AQ9" i="2"/>
  <c r="AN8" i="2"/>
  <c r="AQ8" i="2"/>
  <c r="AG8" i="2" l="1"/>
  <c r="AL8" i="2" s="1"/>
  <c r="AM8" i="2"/>
  <c r="AR8" i="2"/>
  <c r="AS8" i="2" s="1"/>
  <c r="AT8" i="2"/>
  <c r="X8" i="2" s="1"/>
  <c r="E19" i="8"/>
  <c r="E27" i="8" s="1"/>
</calcChain>
</file>

<file path=xl/comments1.xml><?xml version="1.0" encoding="utf-8"?>
<comments xmlns="http://schemas.openxmlformats.org/spreadsheetml/2006/main">
  <authors>
    <author>Автор</author>
  </authors>
  <commentList>
    <comment ref="A4" authorId="0">
      <text>
        <r>
          <rPr>
            <b/>
            <sz val="9"/>
            <color indexed="81"/>
            <rFont val="Tahoma"/>
            <family val="2"/>
            <charset val="204"/>
          </rPr>
          <t>Обов'язкове поле</t>
        </r>
      </text>
    </comment>
    <comment ref="A5" authorId="0">
      <text>
        <r>
          <rPr>
            <b/>
            <sz val="9"/>
            <color indexed="81"/>
            <rFont val="Tahoma"/>
            <family val="2"/>
            <charset val="204"/>
          </rPr>
          <t>Обов'язкове поле</t>
        </r>
      </text>
    </comment>
    <comment ref="A6" authorId="0">
      <text>
        <r>
          <rPr>
            <b/>
            <sz val="9"/>
            <color indexed="81"/>
            <rFont val="Tahoma"/>
            <family val="2"/>
            <charset val="204"/>
          </rPr>
          <t>Обов'язкове поле</t>
        </r>
      </text>
    </comment>
  </commentList>
</comments>
</file>

<file path=xl/comments2.xml><?xml version="1.0" encoding="utf-8"?>
<comments xmlns="http://schemas.openxmlformats.org/spreadsheetml/2006/main">
  <authors>
    <author>Автор</author>
  </authors>
  <commentList>
    <comment ref="E5" authorId="0">
      <text>
        <r>
          <rPr>
            <b/>
            <sz val="9"/>
            <color indexed="81"/>
            <rFont val="Tahoma"/>
            <family val="2"/>
            <charset val="204"/>
          </rPr>
          <t>ІПН</t>
        </r>
        <r>
          <rPr>
            <sz val="9"/>
            <color indexed="81"/>
            <rFont val="Tahoma"/>
            <family val="2"/>
            <charset val="204"/>
          </rPr>
          <t xml:space="preserve"> - 10 цифр;
</t>
        </r>
        <r>
          <rPr>
            <b/>
            <sz val="9"/>
            <color indexed="81"/>
            <rFont val="Tahoma"/>
            <family val="2"/>
            <charset val="204"/>
          </rPr>
          <t>Паспорт-книжечка</t>
        </r>
        <r>
          <rPr>
            <sz val="9"/>
            <color indexed="81"/>
            <rFont val="Tahoma"/>
            <family val="2"/>
            <charset val="204"/>
          </rPr>
          <t xml:space="preserve">: БК та 2 букви 6 цифр (без пробілу) 
БКАА123456
</t>
        </r>
        <r>
          <rPr>
            <b/>
            <sz val="9"/>
            <color indexed="81"/>
            <rFont val="Tahoma"/>
            <family val="2"/>
            <charset val="204"/>
          </rPr>
          <t xml:space="preserve">Паспорт-картка </t>
        </r>
        <r>
          <rPr>
            <sz val="9"/>
            <color indexed="81"/>
            <rFont val="Tahoma"/>
            <family val="2"/>
            <charset val="204"/>
          </rPr>
          <t xml:space="preserve">(біометрія): П та 9 цифр (без пробілу)
П123456789
</t>
        </r>
        <r>
          <rPr>
            <b/>
            <sz val="9"/>
            <color indexed="81"/>
            <rFont val="Tahoma"/>
            <family val="2"/>
            <charset val="204"/>
          </rPr>
          <t>Посвідка</t>
        </r>
        <r>
          <rPr>
            <sz val="9"/>
            <color indexed="81"/>
            <rFont val="Tahoma"/>
            <family val="2"/>
            <charset val="204"/>
          </rPr>
          <t xml:space="preserve"> (не є громадяни): F та 9 довільних літер та символів
F123RQ45ФД</t>
        </r>
      </text>
    </comment>
    <comment ref="F5" authorId="0">
      <text>
        <r>
          <rPr>
            <b/>
            <sz val="9"/>
            <color indexed="81"/>
            <rFont val="Tahoma"/>
            <family val="2"/>
            <charset val="204"/>
          </rPr>
          <t>**</t>
        </r>
        <r>
          <rPr>
            <sz val="9"/>
            <color indexed="81"/>
            <rFont val="Tahoma"/>
            <family val="2"/>
            <charset val="204"/>
          </rPr>
          <t xml:space="preserve">
Основне місце роботи- </t>
        </r>
        <r>
          <rPr>
            <b/>
            <sz val="9"/>
            <color indexed="81"/>
            <rFont val="Tahoma"/>
            <family val="2"/>
            <charset val="204"/>
          </rPr>
          <t>1</t>
        </r>
        <r>
          <rPr>
            <sz val="9"/>
            <color indexed="81"/>
            <rFont val="Tahoma"/>
            <family val="2"/>
            <charset val="204"/>
          </rPr>
          <t xml:space="preserve">
Сумісництво- </t>
        </r>
        <r>
          <rPr>
            <b/>
            <sz val="9"/>
            <color indexed="81"/>
            <rFont val="Tahoma"/>
            <family val="2"/>
            <charset val="204"/>
          </rPr>
          <t>2</t>
        </r>
        <r>
          <rPr>
            <sz val="9"/>
            <color indexed="81"/>
            <rFont val="Tahoma"/>
            <family val="2"/>
            <charset val="204"/>
          </rPr>
          <t xml:space="preserve">
ФОП- </t>
        </r>
        <r>
          <rPr>
            <b/>
            <sz val="9"/>
            <color indexed="81"/>
            <rFont val="Tahoma"/>
            <family val="2"/>
            <charset val="204"/>
          </rPr>
          <t>3</t>
        </r>
        <r>
          <rPr>
            <sz val="9"/>
            <color indexed="81"/>
            <rFont val="Tahoma"/>
            <family val="2"/>
            <charset val="204"/>
          </rPr>
          <t xml:space="preserve">
За договором ЦПХ- </t>
        </r>
        <r>
          <rPr>
            <b/>
            <sz val="9"/>
            <color indexed="81"/>
            <rFont val="Tahoma"/>
            <family val="2"/>
            <charset val="204"/>
          </rPr>
          <t>4</t>
        </r>
      </text>
    </comment>
    <comment ref="J5" authorId="0">
      <text>
        <r>
          <rPr>
            <b/>
            <sz val="9"/>
            <color indexed="81"/>
            <rFont val="Tahoma"/>
            <family val="2"/>
            <charset val="204"/>
          </rPr>
          <t>1</t>
        </r>
        <r>
          <rPr>
            <sz val="9"/>
            <color indexed="81"/>
            <rFont val="Tahoma"/>
            <family val="2"/>
            <charset val="204"/>
          </rPr>
          <t xml:space="preserve"> - загальне захворювання;
</t>
        </r>
        <r>
          <rPr>
            <b/>
            <sz val="9"/>
            <color indexed="81"/>
            <rFont val="Tahoma"/>
            <family val="2"/>
            <charset val="204"/>
          </rPr>
          <t>3</t>
        </r>
        <r>
          <rPr>
            <sz val="9"/>
            <color indexed="81"/>
            <rFont val="Tahoma"/>
            <family val="2"/>
            <charset val="204"/>
          </rPr>
          <t xml:space="preserve"> - захворювання внаслідок аварії на ЧАЕС;
</t>
        </r>
        <r>
          <rPr>
            <b/>
            <sz val="9"/>
            <color indexed="81"/>
            <rFont val="Tahoma"/>
            <family val="2"/>
            <charset val="204"/>
          </rPr>
          <t>5</t>
        </r>
        <r>
          <rPr>
            <sz val="9"/>
            <color indexed="81"/>
            <rFont val="Tahoma"/>
            <family val="2"/>
            <charset val="204"/>
          </rPr>
          <t xml:space="preserve"> - невиробричі травми; 
</t>
        </r>
        <r>
          <rPr>
            <b/>
            <sz val="9"/>
            <color indexed="81"/>
            <rFont val="Tahoma"/>
            <family val="2"/>
            <charset val="204"/>
          </rPr>
          <t>6</t>
        </r>
        <r>
          <rPr>
            <sz val="9"/>
            <color indexed="81"/>
            <rFont val="Tahoma"/>
            <family val="2"/>
            <charset val="204"/>
          </rPr>
          <t xml:space="preserve"> - контакт з хворими на інфекційні захворювання та бактеріоносійство;
</t>
        </r>
        <r>
          <rPr>
            <b/>
            <sz val="9"/>
            <color indexed="81"/>
            <rFont val="Tahoma"/>
            <family val="2"/>
            <charset val="204"/>
          </rPr>
          <t>7</t>
        </r>
        <r>
          <rPr>
            <sz val="9"/>
            <color indexed="81"/>
            <rFont val="Tahoma"/>
            <family val="2"/>
            <charset val="204"/>
          </rPr>
          <t xml:space="preserve"> - санаторно-курортне лікування;
</t>
        </r>
        <r>
          <rPr>
            <b/>
            <sz val="9"/>
            <color indexed="81"/>
            <rFont val="Tahoma"/>
            <family val="2"/>
            <charset val="204"/>
          </rPr>
          <t>8</t>
        </r>
        <r>
          <rPr>
            <sz val="9"/>
            <color indexed="81"/>
            <rFont val="Tahoma"/>
            <family val="2"/>
            <charset val="204"/>
          </rPr>
          <t xml:space="preserve"> - вагітність та пологи;
</t>
        </r>
        <r>
          <rPr>
            <b/>
            <sz val="9"/>
            <color indexed="81"/>
            <rFont val="Tahoma"/>
            <family val="2"/>
            <charset val="204"/>
          </rPr>
          <t>9</t>
        </r>
        <r>
          <rPr>
            <sz val="9"/>
            <color indexed="81"/>
            <rFont val="Tahoma"/>
            <family val="2"/>
            <charset val="204"/>
          </rPr>
          <t xml:space="preserve"> - ортопедичне протезування;
</t>
        </r>
        <r>
          <rPr>
            <b/>
            <sz val="9"/>
            <color indexed="81"/>
            <rFont val="Tahoma"/>
            <family val="2"/>
            <charset val="204"/>
          </rPr>
          <t>10</t>
        </r>
        <r>
          <rPr>
            <sz val="9"/>
            <color indexed="81"/>
            <rFont val="Tahoma"/>
            <family val="2"/>
            <charset val="204"/>
          </rPr>
          <t xml:space="preserve"> - догляд</t>
        </r>
      </text>
    </comment>
    <comment ref="G6" authorId="0">
      <text>
        <r>
          <rPr>
            <b/>
            <sz val="9"/>
            <color indexed="81"/>
            <rFont val="Tahoma"/>
            <family val="2"/>
            <charset val="204"/>
          </rPr>
          <t>Серія ЛН</t>
        </r>
        <r>
          <rPr>
            <sz val="9"/>
            <color indexed="81"/>
            <rFont val="Tahoma"/>
            <family val="2"/>
            <charset val="204"/>
          </rPr>
          <t>: у форматі NNN - три укр літери (верхній регістр)</t>
        </r>
      </text>
    </comment>
    <comment ref="H6" authorId="0">
      <text>
        <r>
          <rPr>
            <b/>
            <sz val="9"/>
            <color indexed="81"/>
            <rFont val="Tahoma"/>
            <family val="2"/>
            <charset val="204"/>
          </rPr>
          <t>Номер</t>
        </r>
        <r>
          <rPr>
            <sz val="9"/>
            <color indexed="81"/>
            <rFont val="Tahoma"/>
            <family val="2"/>
            <charset val="204"/>
          </rPr>
          <t xml:space="preserve"> вказується з лідуючими нулями, наприклад 000001</t>
        </r>
      </text>
    </comment>
  </commentList>
</comments>
</file>

<file path=xl/comments3.xml><?xml version="1.0" encoding="utf-8"?>
<comments xmlns="http://schemas.openxmlformats.org/spreadsheetml/2006/main">
  <authors>
    <author>Автор</author>
  </authors>
  <commentList>
    <comment ref="F5" authorId="0">
      <text>
        <r>
          <rPr>
            <b/>
            <sz val="9"/>
            <color indexed="81"/>
            <rFont val="Tahoma"/>
            <family val="2"/>
            <charset val="204"/>
          </rPr>
          <t>ІПН</t>
        </r>
        <r>
          <rPr>
            <sz val="9"/>
            <color indexed="81"/>
            <rFont val="Tahoma"/>
            <family val="2"/>
            <charset val="204"/>
          </rPr>
          <t xml:space="preserve"> - 10 цифр;
</t>
        </r>
        <r>
          <rPr>
            <b/>
            <sz val="9"/>
            <color indexed="81"/>
            <rFont val="Tahoma"/>
            <family val="2"/>
            <charset val="204"/>
          </rPr>
          <t>Паспорт-книжечка</t>
        </r>
        <r>
          <rPr>
            <sz val="9"/>
            <color indexed="81"/>
            <rFont val="Tahoma"/>
            <family val="2"/>
            <charset val="204"/>
          </rPr>
          <t xml:space="preserve">: БК та 2 букви 6 цифр (без пробілу) 
БКАА123456
</t>
        </r>
        <r>
          <rPr>
            <b/>
            <sz val="9"/>
            <color indexed="81"/>
            <rFont val="Tahoma"/>
            <family val="2"/>
            <charset val="204"/>
          </rPr>
          <t>Паспорт-картка</t>
        </r>
        <r>
          <rPr>
            <sz val="9"/>
            <color indexed="81"/>
            <rFont val="Tahoma"/>
            <family val="2"/>
            <charset val="204"/>
          </rPr>
          <t xml:space="preserve"> (біометрія): П та 9 цифр (без пробілу)
П123456789
</t>
        </r>
        <r>
          <rPr>
            <b/>
            <sz val="9"/>
            <color indexed="81"/>
            <rFont val="Tahoma"/>
            <family val="2"/>
            <charset val="204"/>
          </rPr>
          <t>Посвідка</t>
        </r>
        <r>
          <rPr>
            <sz val="9"/>
            <color indexed="81"/>
            <rFont val="Tahoma"/>
            <family val="2"/>
            <charset val="204"/>
          </rPr>
          <t xml:space="preserve"> (не є громадяни): F та 9 довільних літер та символів
F123RQ45ФД</t>
        </r>
      </text>
    </comment>
    <comment ref="C6" authorId="0">
      <text>
        <r>
          <rPr>
            <sz val="9"/>
            <color indexed="81"/>
            <rFont val="Tahoma"/>
            <family val="2"/>
            <charset val="204"/>
          </rPr>
          <t xml:space="preserve">Не заповнюється у разі, якщо поховання здійснювала юридична особа
Одержувач:  </t>
        </r>
        <r>
          <rPr>
            <b/>
            <sz val="9"/>
            <color indexed="81"/>
            <rFont val="Tahoma"/>
            <family val="2"/>
            <charset val="204"/>
          </rPr>
          <t>Страхувальник (2)</t>
        </r>
      </text>
    </comment>
    <comment ref="J6" authorId="0">
      <text>
        <r>
          <rPr>
            <b/>
            <sz val="9"/>
            <color indexed="81"/>
            <rFont val="Tahoma"/>
            <family val="2"/>
            <charset val="204"/>
          </rPr>
          <t>Серія Свідоцтва про смерть:</t>
        </r>
        <r>
          <rPr>
            <sz val="9"/>
            <color indexed="81"/>
            <rFont val="Tahoma"/>
            <family val="2"/>
            <charset val="204"/>
          </rPr>
          <t xml:space="preserve"> у форматі XNN, де X – римська  {I, V, X, L, C, D, M}, NN - дві українські літери (верхній регістр) </t>
        </r>
      </text>
    </comment>
    <comment ref="K6" authorId="0">
      <text>
        <r>
          <rPr>
            <b/>
            <sz val="9"/>
            <color indexed="81"/>
            <rFont val="Tahoma"/>
            <family val="2"/>
            <charset val="204"/>
          </rPr>
          <t>Номер</t>
        </r>
        <r>
          <rPr>
            <sz val="9"/>
            <color indexed="81"/>
            <rFont val="Tahoma"/>
            <family val="2"/>
            <charset val="204"/>
          </rPr>
          <t xml:space="preserve"> вказується з лідуючими нулями, наприклад 000001</t>
        </r>
      </text>
    </comment>
  </commentList>
</comments>
</file>

<file path=xl/comments4.xml><?xml version="1.0" encoding="utf-8"?>
<comments xmlns="http://schemas.openxmlformats.org/spreadsheetml/2006/main">
  <authors>
    <author>Автор</author>
  </authors>
  <commentList>
    <comment ref="F5" authorId="0">
      <text>
        <r>
          <rPr>
            <b/>
            <sz val="9"/>
            <color indexed="81"/>
            <rFont val="Tahoma"/>
            <family val="2"/>
            <charset val="204"/>
          </rPr>
          <t>**</t>
        </r>
        <r>
          <rPr>
            <sz val="9"/>
            <color indexed="81"/>
            <rFont val="Tahoma"/>
            <family val="2"/>
            <charset val="204"/>
          </rPr>
          <t xml:space="preserve">
Основне місце роботи- </t>
        </r>
        <r>
          <rPr>
            <b/>
            <sz val="9"/>
            <color indexed="81"/>
            <rFont val="Tahoma"/>
            <family val="2"/>
            <charset val="204"/>
          </rPr>
          <t>1</t>
        </r>
        <r>
          <rPr>
            <sz val="9"/>
            <color indexed="81"/>
            <rFont val="Tahoma"/>
            <family val="2"/>
            <charset val="204"/>
          </rPr>
          <t xml:space="preserve">
Сумісництво- </t>
        </r>
        <r>
          <rPr>
            <b/>
            <sz val="9"/>
            <color indexed="81"/>
            <rFont val="Tahoma"/>
            <family val="2"/>
            <charset val="204"/>
          </rPr>
          <t>2</t>
        </r>
        <r>
          <rPr>
            <sz val="9"/>
            <color indexed="81"/>
            <rFont val="Tahoma"/>
            <family val="2"/>
            <charset val="204"/>
          </rPr>
          <t xml:space="preserve">
ФОП- </t>
        </r>
        <r>
          <rPr>
            <b/>
            <sz val="9"/>
            <color indexed="81"/>
            <rFont val="Tahoma"/>
            <family val="2"/>
            <charset val="204"/>
          </rPr>
          <t>3</t>
        </r>
        <r>
          <rPr>
            <sz val="9"/>
            <color indexed="81"/>
            <rFont val="Tahoma"/>
            <family val="2"/>
            <charset val="204"/>
          </rPr>
          <t xml:space="preserve">
За договором ЦПХ- </t>
        </r>
        <r>
          <rPr>
            <b/>
            <sz val="9"/>
            <color indexed="81"/>
            <rFont val="Tahoma"/>
            <family val="2"/>
            <charset val="204"/>
          </rPr>
          <t>4</t>
        </r>
      </text>
    </comment>
    <comment ref="K5" authorId="0">
      <text>
        <r>
          <rPr>
            <b/>
            <sz val="9"/>
            <color indexed="81"/>
            <rFont val="Tahoma"/>
            <family val="2"/>
            <charset val="204"/>
          </rPr>
          <t>2</t>
        </r>
        <r>
          <rPr>
            <sz val="9"/>
            <color indexed="81"/>
            <rFont val="Tahoma"/>
            <family val="2"/>
            <charset val="204"/>
          </rPr>
          <t xml:space="preserve"> - професійне захворювання та його наслідки
</t>
        </r>
        <r>
          <rPr>
            <b/>
            <sz val="9"/>
            <color indexed="81"/>
            <rFont val="Tahoma"/>
            <family val="2"/>
            <charset val="204"/>
          </rPr>
          <t>4</t>
        </r>
        <r>
          <rPr>
            <sz val="9"/>
            <color indexed="81"/>
            <rFont val="Tahoma"/>
            <family val="2"/>
            <charset val="204"/>
          </rPr>
          <t xml:space="preserve"> - нещасний випадок на виробництві</t>
        </r>
      </text>
    </comment>
    <comment ref="I6" authorId="0">
      <text>
        <r>
          <rPr>
            <b/>
            <sz val="9"/>
            <color indexed="81"/>
            <rFont val="Tahoma"/>
            <family val="2"/>
            <charset val="204"/>
          </rPr>
          <t>Серія ЛН:</t>
        </r>
        <r>
          <rPr>
            <sz val="9"/>
            <color indexed="81"/>
            <rFont val="Tahoma"/>
            <family val="2"/>
            <charset val="204"/>
          </rPr>
          <t xml:space="preserve"> у форматі NNN - три укр літери (верхній регістр)</t>
        </r>
      </text>
    </comment>
    <comment ref="J6" authorId="0">
      <text>
        <r>
          <rPr>
            <b/>
            <sz val="9"/>
            <color indexed="81"/>
            <rFont val="Tahoma"/>
            <family val="2"/>
            <charset val="204"/>
          </rPr>
          <t>Номер</t>
        </r>
        <r>
          <rPr>
            <sz val="9"/>
            <color indexed="81"/>
            <rFont val="Tahoma"/>
            <family val="2"/>
            <charset val="204"/>
          </rPr>
          <t xml:space="preserve"> вказується з лідуючими нулями, наприклад 000001</t>
        </r>
      </text>
    </comment>
  </commentList>
</comments>
</file>

<file path=xl/comments5.xml><?xml version="1.0" encoding="utf-8"?>
<comments xmlns="http://schemas.openxmlformats.org/spreadsheetml/2006/main">
  <authors>
    <author>Автор</author>
  </authors>
  <commentList>
    <comment ref="H6" authorId="0">
      <text>
        <r>
          <rPr>
            <b/>
            <sz val="9"/>
            <color indexed="81"/>
            <rFont val="Tahoma"/>
            <family val="2"/>
            <charset val="204"/>
          </rPr>
          <t>Серія МСЕК, ЛКК:</t>
        </r>
        <r>
          <rPr>
            <sz val="9"/>
            <color indexed="81"/>
            <rFont val="Tahoma"/>
            <family val="2"/>
            <charset val="204"/>
          </rPr>
          <t xml:space="preserve"> у форматі NNN - три укр літери (верхній регістр)</t>
        </r>
      </text>
    </comment>
    <comment ref="I6" authorId="0">
      <text>
        <r>
          <rPr>
            <b/>
            <sz val="9"/>
            <color indexed="81"/>
            <rFont val="Tahoma"/>
            <family val="2"/>
            <charset val="204"/>
          </rPr>
          <t>Номер</t>
        </r>
        <r>
          <rPr>
            <sz val="9"/>
            <color indexed="81"/>
            <rFont val="Tahoma"/>
            <family val="2"/>
            <charset val="204"/>
          </rPr>
          <t xml:space="preserve"> вказується з лідуючими нулями, наприклад 000001</t>
        </r>
      </text>
    </comment>
  </commentList>
</comments>
</file>

<file path=xl/comments6.xml><?xml version="1.0" encoding="utf-8"?>
<comments xmlns="http://schemas.openxmlformats.org/spreadsheetml/2006/main">
  <authors>
    <author>Автор</author>
  </authors>
  <commentList>
    <comment ref="H6" authorId="0">
      <text>
        <r>
          <rPr>
            <b/>
            <sz val="9"/>
            <color indexed="81"/>
            <rFont val="Tahoma"/>
            <family val="2"/>
            <charset val="204"/>
          </rPr>
          <t>Серія Свідоцтва про смерть:</t>
        </r>
        <r>
          <rPr>
            <sz val="9"/>
            <color indexed="81"/>
            <rFont val="Tahoma"/>
            <family val="2"/>
            <charset val="204"/>
          </rPr>
          <t xml:space="preserve"> у форматі XNN, де X – римська  {I, V, X, L, C, D, M}, NN - дві українські літери (верхній регістр) </t>
        </r>
      </text>
    </comment>
    <comment ref="I6" authorId="0">
      <text>
        <r>
          <rPr>
            <b/>
            <sz val="9"/>
            <color indexed="81"/>
            <rFont val="Tahoma"/>
            <family val="2"/>
            <charset val="204"/>
          </rPr>
          <t>Номер</t>
        </r>
        <r>
          <rPr>
            <sz val="9"/>
            <color indexed="81"/>
            <rFont val="Tahoma"/>
            <family val="2"/>
            <charset val="204"/>
          </rPr>
          <t xml:space="preserve"> вказується з лідуючими нулями, наприклад 000001</t>
        </r>
      </text>
    </comment>
  </commentList>
</comments>
</file>

<file path=xl/sharedStrings.xml><?xml version="1.0" encoding="utf-8"?>
<sst xmlns="http://schemas.openxmlformats.org/spreadsheetml/2006/main" count="771" uniqueCount="466">
  <si>
    <t>АТ "ФОРТУНА-БАНК"</t>
  </si>
  <si>
    <t>ПАТ "БАНК ВОСТОК"</t>
  </si>
  <si>
    <t>ПАТ "УНІКОМБАНК"</t>
  </si>
  <si>
    <t>ПАТ "ОМЕГА БАНК"</t>
  </si>
  <si>
    <t>АТ"БАНК"ФІНАНСИ ТА КРЕДИТ"</t>
  </si>
  <si>
    <t>АТ "БАНК АЛЬЯНС"</t>
  </si>
  <si>
    <t>ПАТ "УПБ"</t>
  </si>
  <si>
    <t>ПАТ "КБ "ПІВДЕНКОМБАНК"</t>
  </si>
  <si>
    <t>ПАТ "ЮСБ БАНК"</t>
  </si>
  <si>
    <t>ПАТ "КБ "ПРОМЕКОНОМБАНК"</t>
  </si>
  <si>
    <t>АТ "ТАСКОМБАНК"</t>
  </si>
  <si>
    <t>ПАТ "КРЕДОБАНК"</t>
  </si>
  <si>
    <t>АКБ "ІНДУСТРІАЛБАНК"</t>
  </si>
  <si>
    <t>ПАТ "МТБ БАНК"</t>
  </si>
  <si>
    <t>ПАТ "РЕАЛ БАНК"</t>
  </si>
  <si>
    <t>ПАТ "МЕГАБАНК", ХаркІв</t>
  </si>
  <si>
    <t>ПАТ "ГРІН БАНК"</t>
  </si>
  <si>
    <t>АТ "БТА Банк"</t>
  </si>
  <si>
    <t>АТ "АСВІО БАНК"</t>
  </si>
  <si>
    <t>Банк "Демарк"</t>
  </si>
  <si>
    <t>ПАТ "Ідея Банк"</t>
  </si>
  <si>
    <t>ПАТ "ФІНАНС БАНК"</t>
  </si>
  <si>
    <t>ПАТ "КРЕДІ АГРІКОЛЬ БАНК"</t>
  </si>
  <si>
    <t>ПАТ "УКРБІЗНЕСБАНК"</t>
  </si>
  <si>
    <t>ПАТ "УКРКОМУНБАНК"</t>
  </si>
  <si>
    <t>ПАТ "КБ "ХРЕЩАТИК"</t>
  </si>
  <si>
    <t>АТ "МІсто Банк"</t>
  </si>
  <si>
    <t>ПАТ АБ "СТОЛИЧНИЙ"</t>
  </si>
  <si>
    <t>ПАТ "БГ БАНК"</t>
  </si>
  <si>
    <t>АТ "ЮНЕКС БАНК" м. Ки•в</t>
  </si>
  <si>
    <t>ПАТ "ДІАМАНТБАНК"</t>
  </si>
  <si>
    <t>АТ "КІБ"</t>
  </si>
  <si>
    <t>АТ "АЙБОКС БАНК"</t>
  </si>
  <si>
    <t>ПАТ "УНІВЕРСАЛ БАНК"</t>
  </si>
  <si>
    <t>ПАТ "БАНК ФОРУМ"</t>
  </si>
  <si>
    <t>АТ "ПІРЕУС БАНК МКБ"</t>
  </si>
  <si>
    <t>АТ "БАНК ВЕЛЕС"</t>
  </si>
  <si>
    <t>АТ КБ "ТК КРЕДИТ"</t>
  </si>
  <si>
    <t>АТ "БАНК КРЕДИТ ДНІПРО"</t>
  </si>
  <si>
    <t>ПАТ "ЗахІдІнкомбанк"</t>
  </si>
  <si>
    <t>АБ "УКРГАЗБАНК"</t>
  </si>
  <si>
    <t>ПАТ "КЛАСИКБАНК"</t>
  </si>
  <si>
    <t>ПАТ "АБ "РАДАБАНК"</t>
  </si>
  <si>
    <t>ПАТ "КРЕДИТПРОМБАНК"</t>
  </si>
  <si>
    <t>ГУ ДКСУ У М.КИЇВІ</t>
  </si>
  <si>
    <t>ГУ ДКСУ У М.СЕВАСТОПОЛІ</t>
  </si>
  <si>
    <t>ГУ ДКСУ В ОДЕСЬКІЙ ОБЛАСТІ</t>
  </si>
  <si>
    <t>ГУ ДКСУ У ДОНЕЦЬКІЙ ОБЛАСТІ</t>
  </si>
  <si>
    <t>ГУ ДКСУ У СУМСЬКІЙ ОБЛАСТІ</t>
  </si>
  <si>
    <t>ПАТ "КБ "УФС"</t>
  </si>
  <si>
    <t>ПАТ "АКБ "Траст-капІтал"</t>
  </si>
  <si>
    <t>Укр.банк реконстр.та розв.</t>
  </si>
  <si>
    <t>АТ "УКРБУДІНВЕСТБАНК"</t>
  </si>
  <si>
    <t>ПАТ "БАНК КАМБІО"</t>
  </si>
  <si>
    <t>ПАТ "ПтБ"</t>
  </si>
  <si>
    <t>ПАТ КБ"ФІНАНСОВА ІНІЦІАТИВА</t>
  </si>
  <si>
    <t>ПАТ КБ "ЇВРОБАНК"</t>
  </si>
  <si>
    <t>АТ "БМ БАНК"</t>
  </si>
  <si>
    <t>ПАТ "КБ "АКСІОМА"</t>
  </si>
  <si>
    <t>АТ "Дельта Банк"</t>
  </si>
  <si>
    <t>АТ "БАНК ФОРВАРД"</t>
  </si>
  <si>
    <t>ПАТ "МІСЬКИЙ КОМЕРЦ. БАНК"</t>
  </si>
  <si>
    <t>АТ "АКБ "КОНКОРД"</t>
  </si>
  <si>
    <t>АТ "БАНК БОГУСЛАВ"</t>
  </si>
  <si>
    <t>ПАТ "КРЕДИТ ЇВРОПА БАНК"</t>
  </si>
  <si>
    <t>АТ "ЇВРОГАЗБАНК"</t>
  </si>
  <si>
    <t>ПАТ "КРЕДИТВЕСТ БАНК"</t>
  </si>
  <si>
    <t>АТ "ЕРДЕ БАНК"</t>
  </si>
  <si>
    <t>ПАТ "КБ "ПРЕМІУМ"</t>
  </si>
  <si>
    <t>ПАТ БАНК "ТРАСТ"</t>
  </si>
  <si>
    <t>АТ "МОТОР-БАНК"</t>
  </si>
  <si>
    <t>АТ "КБ "СОЮЗ"</t>
  </si>
  <si>
    <t>ПАТ "КБ "ГЛОБУС"</t>
  </si>
  <si>
    <t>ПАТ "АП БАНК"</t>
  </si>
  <si>
    <t>АТ "МІБ"</t>
  </si>
  <si>
    <t>ПАТ "АКТАБАНК"</t>
  </si>
  <si>
    <t>АТ "ЗЛАТОБАНК"</t>
  </si>
  <si>
    <t>ПуАТ "КБ "АКОРДБАНК"</t>
  </si>
  <si>
    <t>ПАТ "БАНК 3/4"</t>
  </si>
  <si>
    <t>АТ "ЇВРОПРОМБАНК"</t>
  </si>
  <si>
    <t>ПАТ КБ "СТАНДАРТ"</t>
  </si>
  <si>
    <t>ПАТ "ВЕРНУМ БАНК"</t>
  </si>
  <si>
    <t>ПАТ "АВАНТ-БАНК"</t>
  </si>
  <si>
    <t>ПАТ "ВБР"</t>
  </si>
  <si>
    <t>ПАТ "Дойче Банк ДБУ"</t>
  </si>
  <si>
    <t>ПАТ "РАДИКАЛ БАНК"</t>
  </si>
  <si>
    <t>ПАТ "РОЗРАХУНКОВИЙ ЦЕНТР"</t>
  </si>
  <si>
    <t>ПАТ КБ "Центр"</t>
  </si>
  <si>
    <t>ПУАТ "СМАРТБАНК"</t>
  </si>
  <si>
    <t>ПАТ"СЕБ КОРПОРАТИВНИЙ БАНК"</t>
  </si>
  <si>
    <t>АТ "БАНК СІЧ"</t>
  </si>
  <si>
    <t>ПАТ "ІНТЕРКРЕДИТБАНК"</t>
  </si>
  <si>
    <t>ПАТ "МЕЛІОР БАНК"</t>
  </si>
  <si>
    <t>ПАТ "БАНК "СОФІЙСЬКИЙ"</t>
  </si>
  <si>
    <t>АТ "АЛЬПАРІ БАНК"</t>
  </si>
  <si>
    <t>ПАТ "БАНК "ЮНІСОН"</t>
  </si>
  <si>
    <t>ПАТ "БАНК МИХАЙЛІВСЬКИЙ"</t>
  </si>
  <si>
    <t>АТ "БАНК АВАНГАРД"</t>
  </si>
  <si>
    <t>ПАТ"ІНВЕСТИЦІЙНО-ТРАСТ.БАНК</t>
  </si>
  <si>
    <t>ПАТ "БАНК "ПОРТАЛ"</t>
  </si>
  <si>
    <t>ПАТ "ВЕКТОР БАНК"</t>
  </si>
  <si>
    <t>АТ "КРИСТАЛБАНК"</t>
  </si>
  <si>
    <t>ПАТ "РВС БАНК"</t>
  </si>
  <si>
    <t>ПАТ "СТАРОКИЇВСЬКИЙ БАНК"</t>
  </si>
  <si>
    <t>ПАТ "АКБ "КИЇВ"</t>
  </si>
  <si>
    <t>ГУ ДКСУ У КИЇВСЬКІЙ ОБЛАСТІ</t>
  </si>
  <si>
    <t>ФІЛІЯ ПАТ "ПУМБ" В М.КИЇВ</t>
  </si>
  <si>
    <t>АТ "АЛЬФА-БАНК" У М.КИЇВІ</t>
  </si>
  <si>
    <t>ЦЕНТРАЛЬНЕ СХОВИЩЕ НБУ</t>
  </si>
  <si>
    <t>УПРАВЛІННЯ НБУ У ВОЛИНСЬКІЙ ОБЛАСТІ</t>
  </si>
  <si>
    <t>УПРАВЛІННЯ НБУ В ДНIПРОПЕТРОВСЬКIЙ ОБЛ</t>
  </si>
  <si>
    <t>УПРАВЛІННЯ НБУ В ЗАПОРІЗЬКІЙ ОБЛАСТІ</t>
  </si>
  <si>
    <t>УПРАВЛІННЯ НБУ У ХМЕЛЬНИЦЬКІЙ ОБЛАСТІ</t>
  </si>
  <si>
    <t>УПРАВЛІННЯ НБУ У ЛЬВІВСЬКІЙ ОБЛАСТІ</t>
  </si>
  <si>
    <t>УПРАВЛІННЯ НБУ В ОДЕСЬКІЙ ОБЛАСТІ</t>
  </si>
  <si>
    <t>УПРАВЛІННЯ НБУ В ХАРКІВСЬКІЙ ОБЛАСТІ</t>
  </si>
  <si>
    <t>УПРАВЛІННЯ НБУ В ХЕРСОНСЬКІЙ ОБЛАСТІ</t>
  </si>
  <si>
    <t>УПРАВЛІННЯ НБУ В ЧЕРНІВЕЦЬКІЙ ОБЛАСТІ</t>
  </si>
  <si>
    <t>БАНКНОТНО-МОНЕТНИЙ ДВІР</t>
  </si>
  <si>
    <t>ФАБРИКА БАНКНОТНОГО ПАПЕРУ</t>
  </si>
  <si>
    <t>ЦЕНТРАЛЬНИЙ АПАРАТ НБУ</t>
  </si>
  <si>
    <t>Ф-Я АТ УКРЕКСІМБАНК, М.ВІННИЦЯ</t>
  </si>
  <si>
    <t>Ф-Я АТ "УКРЕКСІМБАНК",ЛУЦЬК</t>
  </si>
  <si>
    <t>Ф-Я АТ "УКРЕКСIМБАНК",ДНIПРО</t>
  </si>
  <si>
    <t>Ф-Я АТ "УКРЕКСІМБАНК", ЖИТОМИР</t>
  </si>
  <si>
    <t>Ф-Я АТ "УКРЕКСІМБАНК",УЖГОРОД</t>
  </si>
  <si>
    <t>Ф-Я АТ"УКРЕКСІМБАНК",ЗАПОРІЖЖЯ</t>
  </si>
  <si>
    <t>Ф-Я АТ "УКРЕКСІМБАНК",ХМЕЛЬНИЦЬКИЙ</t>
  </si>
  <si>
    <t>Ф-Я АТ"УКРЕКСІМБАНК",КРОПИВНИЦЬКИЙ</t>
  </si>
  <si>
    <t>Ф-Я АТ"УКРЕКСІМБАНК", ЛЬВІВ</t>
  </si>
  <si>
    <t>Ф-Я АТ "УКРЕКСІМБАНК", ОДЕСА</t>
  </si>
  <si>
    <t>Ф-Я АТ"УКРЕКСІМБАНК",ПОЛТАВА</t>
  </si>
  <si>
    <t>Ф-Я АТ "УКРЕКСІМБАНК", РІВНЕ</t>
  </si>
  <si>
    <t>Ф-Я АТ "УКРЕКСІМБАНК",ІВАНО-ФРАНКІВСЬК</t>
  </si>
  <si>
    <t>Ф-Я АТ "УКРЕКСІМБАНК",ТЕРНОПІЛЬ</t>
  </si>
  <si>
    <t>Ф-Я АТ "УКРЕКСІМБАНК", ХАРКІВ</t>
  </si>
  <si>
    <t>Ф-Я АТ "УКРЕКСІМБАНК", ХЕРСОН</t>
  </si>
  <si>
    <t>Ф-Я АТ "УКРЕКСІМБАНК",ЧЕРНІГІВ</t>
  </si>
  <si>
    <t>Ф-Я АТ "УКРЕКСІМБАНК",ЧЕРКАСИ</t>
  </si>
  <si>
    <t>Ф-Я АТ "УКРЕКСІМБАНК", ЧЕРНІВЦІ</t>
  </si>
  <si>
    <t>ФВІННИЦЬКЕ ОБЛАСНЕ У АТОЩАД М.ВІННИЦЯ</t>
  </si>
  <si>
    <t>ФВОЛИНСЬКЕ ОБЛАСНЕ УПР АТОЩАД М.ЛУЦЬК</t>
  </si>
  <si>
    <t>ФЛУГАНСЬКЕ ОБЛАСНЕ  АТОЩАД М.СЇВЇРОДОН</t>
  </si>
  <si>
    <t>ФДНІПРОПЕТРОВСЬКЕ О АТОЩАД М.ДНІПРО</t>
  </si>
  <si>
    <t>ФЖИТОМИРСЬКЕ ОБЛАСНЕ АТОЩАД М.ЖИТОМИР</t>
  </si>
  <si>
    <t>ФЗАКАРПАТСЬКЕ ОБЛАСН АТОЩАД М.УЖГОРОД</t>
  </si>
  <si>
    <t>ФЗАПОРІЗЬКЕ ОБЛАСНЕ АТОЩАД М.ЗАПОРІЖЖ</t>
  </si>
  <si>
    <t>ФХМЕЛЬНИЦЬКЕ ОБЛАС УПРАТОЩАД М.ХМЕЛЬН.</t>
  </si>
  <si>
    <t>ФКІРОВОГРАДСЬКЕ ОУ АТОЩАД М.КІРОВОГРА</t>
  </si>
  <si>
    <t>АТ "Ощадбанк", м.Ки•в</t>
  </si>
  <si>
    <t>ФЛЬВІВСЬКЕ ОБЛАСНЕ УПР АТОЩАД М.ЛЬВІВ</t>
  </si>
  <si>
    <t>ФОДЕСЬКЕ ОБЛАСНЕ УПРАВ АТОЩАД М.ОДЕСА</t>
  </si>
  <si>
    <t>ФПОЛТАВСЬКЕ ОБЛАСНЕ  АТОЩАД М.ПОЛТАВА</t>
  </si>
  <si>
    <t>ФРІВНЕНСЬКЕ ОБЛАСНЕ УП АТОЩАД М.РІВНЕ</t>
  </si>
  <si>
    <t>ФДОНЕЦЬКЕ ОБЛАСНЕ УП АТОЩАД М.КРАМАТОР</t>
  </si>
  <si>
    <t>ФІВАНО-ФРАНКІВСЬКЕ АТОЩАДБ М.ІВАНО-ФР</t>
  </si>
  <si>
    <t>ФСУМСЬКЕ ОБЛАСНЕ УПРАВЛ АТОЩАД М.СУМИ</t>
  </si>
  <si>
    <t>ФТЕРНОПІЛЬСЬКЕ ОБЛА АТОЩАД М.ТЕРНОПІЛ</t>
  </si>
  <si>
    <t>ФХАРКІВСЬКЕ ОБЛАСНЕ У АТОЩАД М.ХАРКІВ</t>
  </si>
  <si>
    <t>ФХЕРСОНСЬКЕ ОБЛАСНЕ У АТОЩАД М.ХЕРСОН</t>
  </si>
  <si>
    <t>ФЧЕРНІГІВСЬКЕ ОБЛАС АТОЩАД М.ЧЕРНІГІВ</t>
  </si>
  <si>
    <t>ФЧЕРКАСЬКЕ ОУ АТ ОЩАДБАНК М.ЧЕРКАСИ</t>
  </si>
  <si>
    <t>ФЧЕРНІВЕЦЬКЕ ОБЛАСН АТОЩАД М.ЧЕРНІВЦІ</t>
  </si>
  <si>
    <t>ДОДАТ"РАЙФФАЙЗЕНБАНКАВАЛЬ"М.ДНІПР-СЬК</t>
  </si>
  <si>
    <t>ЛОДАТ"РАЙФФАЙЗЕН БАНК АВАЛЬ"М.ЛЬВІВ</t>
  </si>
  <si>
    <t>ООДАТ"РАЙФФАЙЗЕН БАНК АВАЛЬ"М.ОДЕСА</t>
  </si>
  <si>
    <t>ХОД АТ"РАЙФФАЙЗЕН БАНК АВАЛЬ"М.ХАРКІВ</t>
  </si>
  <si>
    <t>ВІННИЦЬКА Ф.ПАТ КБПРИВАТБАНК,М.ВІННИЦЯ</t>
  </si>
  <si>
    <t>ЛУГАН.Ф-Я ПАТ КБ"ПРИВАТБАНК"М.ЛУГАНСЬК</t>
  </si>
  <si>
    <t>КР.ФІЛІЯ ПАТКБ"ПРИВАТБАНК", КРИВИЙ РІГ</t>
  </si>
  <si>
    <t>ЖИТОМИР.РУ ПАТ КБ"ПРИВАТБАНК"М.ЖИТОМИР</t>
  </si>
  <si>
    <t>ЗАКАРП.РУ ПАТ КБ"ПРИВАТБАНК",М.УЖГОРОД</t>
  </si>
  <si>
    <t>ЗАП.РУ ПАТ КБ"ПРИВАТБАНК", М.ЗАПОРІЖЖЯ</t>
  </si>
  <si>
    <t>ХМЕЛ.Ф.ПАТКБ"ПРИВАТБАНК,М.ХМЕЛЬНИЦЬКИЙ</t>
  </si>
  <si>
    <t>КІРОВОГР. РУ "ПРИВАТБАНК",М.КІРОВОГРАД</t>
  </si>
  <si>
    <t>СЕВ.Ф.ПАТ КБ"ПРИВАТБАНК",М.СЕВАСТОПОЛЬ</t>
  </si>
  <si>
    <t>ЗАХІДНЕ ГРУ ПАТ КБ"ПРИВАТБАНК" М.ЛЬВІВ</t>
  </si>
  <si>
    <t>ПОЛТ. ГРУ ПАТ КБ"ПРИВАТБАНК",М.ПОЛТАВА</t>
  </si>
  <si>
    <t>РІВНЕНСЬКА Ф.ПАТ КБ ПРИВАТБАНК М.РІВНЕ</t>
  </si>
  <si>
    <t>МАРІУП.Ф.ПАТ КБ"ПРИВАТБАНК"М.МАРІУПОЛЬ</t>
  </si>
  <si>
    <t>ДОНЕЦЬКЕ РУПАТ КБ ПРИВАТБАНК,М.ДОНЕЦЬК</t>
  </si>
  <si>
    <t>КРАМ.Ф.ПАТКБ"ПРИВАТБАНК",М.КРАМАТОРСЬК</t>
  </si>
  <si>
    <t>І-ФР.Ф.ПАТ КБ"ПРИВАТБАНК",М.І-ФРАНКІВ.</t>
  </si>
  <si>
    <t>СУМСЬКА ФІЛІЯ ПАТКБ"ПРИВАТБАНК",М.СУМИ</t>
  </si>
  <si>
    <t>ТЕРНОПІЛЬСЬКА Ф.ПАТКБПРИВАТБАНК,М.ТЕРН</t>
  </si>
  <si>
    <t>ХЕРСОН.Ф.ПАТ КБ "ПРИВАТБАНК", М.ХЕРСОН</t>
  </si>
  <si>
    <t>ЧЕРНІГ.РУ ПАТ КБ"ПРИВАТБАНК"М.ЧЕРНІГІВ</t>
  </si>
  <si>
    <t>ЧЕРК. ГРУ ПАТ КБ"ПРИВАТБАНК",М.ЧЕРКАСИ</t>
  </si>
  <si>
    <t>ЧЕРНІВ.Ф.ПАТ КБ"ПРИВАТБАНК",М.ЧЕРНІВЦІ</t>
  </si>
  <si>
    <t>ГУ ДКСУ У ВІННИЦЬКІЙ ОБЛАСТІ</t>
  </si>
  <si>
    <t>ГУ ДКСУ У ВОЛИНСЬКІЙ ОБЛАСТІ</t>
  </si>
  <si>
    <t>ГУ ДКСУ У ЛУГАНСЬКІЙ ОБЛАСТІ</t>
  </si>
  <si>
    <t>ГУ ДКСУ У ЖИТОМИРСЬКІЙ ОБЛАСТІ</t>
  </si>
  <si>
    <t>ГУ ДКСУ У ЗАКАРПАТСЬКІЙ ОБЛАСТІ</t>
  </si>
  <si>
    <t>ГУ ДКСУ У ЗАПОРІЗЬКІЙ ОБЛАСТІ</t>
  </si>
  <si>
    <t>ГУ ДКСУ У ХМЕЛЬНИЦЬКІЙ ОБЛАСТІ</t>
  </si>
  <si>
    <t>ГУ ДКСУ У КІРОВОГРАДСЬКІЙ ОБЛАСТІ</t>
  </si>
  <si>
    <t>ГУ ДКСУ В АРК, М.СІМФЕРОПОЛЬ</t>
  </si>
  <si>
    <t>ГУ ДКСУ У ЛЬВІВСЬКІЙ ОБЛАСТІ</t>
  </si>
  <si>
    <t>ГУ ДКСУ У ПОЛТАВСЬКІЙ ОБЛАСТІ</t>
  </si>
  <si>
    <t>ГУ ДКСУ У РІВНЕНСЬКІЙ ОБЛАСТІ</t>
  </si>
  <si>
    <t>ГУ ДКСУ У ТЕРНОПІЛЬСЬКІЙ ОБЛАСТІ</t>
  </si>
  <si>
    <t>ГУ ДКСУ У ХАРКІВСЬКІЙ ОБЛАСТІ</t>
  </si>
  <si>
    <t>ГУ ДКСУ У ХЕРСОНСЬКІЙ ОБЛАСТІ</t>
  </si>
  <si>
    <t>ГУ ДКСУ У ЧЕРНІГІВСЬКІЙ ОБЛАСТІ</t>
  </si>
  <si>
    <t>ГУ ДКСУ У ЧЕРКАСЬКІЙ ОБЛАСТІ</t>
  </si>
  <si>
    <t>ГУ ДКСУ У ЧЕРНІВЕЦЬКІЙ ОБЛАСТІ</t>
  </si>
  <si>
    <t>ВОЛИНС.ГРУ ПАТ КБ "ПРИВАТБАНК",М.ЛУЦЬК</t>
  </si>
  <si>
    <t>ЮЖНЕ ГРУ ПАТ КБ "ПРИВАТБАНК", М.ОДЕСА</t>
  </si>
  <si>
    <t>ХАРКІВ.ГРУ ПАТ КБ"ПРИВАТБАНК",М.ХАРКІВ</t>
  </si>
  <si>
    <t>КРИМ.РУПАТКБ"ПРИВАТБАНК",М.СІМФЕРОПОЛЬ</t>
  </si>
  <si>
    <t>ГУ ДКСУ У ДНІПРОПЕТРОВСЬКІЙ ОБЛАСТІ</t>
  </si>
  <si>
    <t>ПАТ"КОМЕРЦІЙНИЙ БАНК"ДАНІЕЛЬ"</t>
  </si>
  <si>
    <t>АУДИТОР. ФІРМА "ПРАЙСВОТЕРХАУСКУПЕРС"</t>
  </si>
  <si>
    <t>Ф-Я АТ "УКРЕКСІМБАНК", СУМИ</t>
  </si>
  <si>
    <t>ПАТ "КОМЕРЦІЙНИЙ БАНК "ГЕФЕСТ"</t>
  </si>
  <si>
    <t>Казначейство Укра•ни(ел. адм. подат.)</t>
  </si>
  <si>
    <t>ПАТ"БАНК "УКРАЙН.КАПІТАЛ"</t>
  </si>
  <si>
    <t>БАНК НАЦІОНАЛЬНІ ІНВЕСТИЦІЙ</t>
  </si>
  <si>
    <t>"БАНК ПЕТРОКОММЕРЦ-УКРАЙНА"</t>
  </si>
  <si>
    <t>ДЕРЖАВНА СКАРБНИЦЯ УКРАЙНИ</t>
  </si>
  <si>
    <t>ФМИКОЛАЙВСЬКЕ ОБЛАС АТОЩАД М.МИКОЛАЙВ</t>
  </si>
  <si>
    <t>МИКОЛАЙВСЬКЕ РУ"ПРИВАТБАНК",М.МИКОЛАЙВ</t>
  </si>
  <si>
    <t>ГУ ДКСУ У МИКОЛАЙВСЬКІЙ ОБЛАСТІ</t>
  </si>
  <si>
    <t>ГУ ДКСУ В ІВАНО-ФРАНКІВСЬКІЙ ОБЛАСТІ</t>
  </si>
  <si>
    <t>Просимо здійснити фінансування для надання матеріального забезпечення застрахованим особам, страхових виплат потерпілим на виробництві, відшкодування вартості поховання потерпілого та пов’язаних з цим ритуальних послуг за рахунок коштів Фонду.</t>
  </si>
  <si>
    <t>ПАТ"БАНК"КИЇВСЬКА РУСЬ Ки•в</t>
  </si>
  <si>
    <t>Ф-Я АТ "УКРЕКСІМБАНК", МИКОЛАЇВ</t>
  </si>
  <si>
    <t>АТ "РАЙФФАЙЗЕН БАНК АВАЛЬ" У М. КИЇВ</t>
  </si>
  <si>
    <t>ФІЛІЯ"КІБ"ПАТ"КРЕДІ АГРІКОЛЬ БАНК"КИЇВ</t>
  </si>
  <si>
    <t>ДЕРЖКАЗНАЧЕЙСЬКА СЛУЖБА УКРАЙНИ,М.КИЇВ</t>
  </si>
  <si>
    <t>ПрАТ "УФГ", КИЇВ</t>
  </si>
  <si>
    <t>ГОЛОВНЕ УПР. НБУ ПО М.КИЇВУ І КИЇВ.ОБЛ</t>
  </si>
  <si>
    <t>Ф-Я АТ "УКРЕКСІМБАНК",КИЇВ</t>
  </si>
  <si>
    <t>ПЕЧЕРСЬКА Ф.ПАТ КБ"ПРИВАТБАНК", М.КИЇВ</t>
  </si>
  <si>
    <t>Ф"РОЗРАХ.ЦЕНТР"ПАТ КБ"ПРИВАТБАНК",КИЇВ</t>
  </si>
  <si>
    <t>КИЇВСЬКЕ ГРУ ПАТ КБ"ПРИВАТБАНК",М.КИЇВ</t>
  </si>
  <si>
    <t>КИЇВСЬКА ФІЛІЯ АТ "МІСТО БАНК"</t>
  </si>
  <si>
    <t>ФГОЛОВНЕ УПРАВЛІННЯ ПО  АТОЩАД М.КИЇВ</t>
  </si>
  <si>
    <t>КРД АТ"РАЙФФАЙЗЕН БАНК АВАЛЬ"М.КИЇВ</t>
  </si>
  <si>
    <t>КИЇВСЬКА ФІЛІЯ ПАТ "МЕГАБАНК"У М.КИЇВІ</t>
  </si>
  <si>
    <t>ПАТ"БАНК ІНВЕСТИЦІЙ ТА ЗАОЩАДЖЕНЬ"КИЇВ</t>
  </si>
  <si>
    <t>Ф-Я"КИЇВСІТІ"ПАТ КБ"ПРИВАТБАНК",М.КИЇВ</t>
  </si>
  <si>
    <t>СТОЛИЧНА ФІЛІЯ ПАТ КБ"ПРИВАТБАНК" КИЇВ</t>
  </si>
  <si>
    <t>Види матеріального забезпечення, та виплат потерпілим на виробництві</t>
  </si>
  <si>
    <r>
      <t xml:space="preserve">Найменування страхувальника  </t>
    </r>
    <r>
      <rPr>
        <sz val="10"/>
        <rFont val="Times New Roman"/>
        <family val="1"/>
        <charset val="204"/>
      </rPr>
      <t xml:space="preserve">                             (прізвище, ім'я, по батькові для фізичних осіб)</t>
    </r>
  </si>
  <si>
    <r>
      <t xml:space="preserve">Місце знаходження   </t>
    </r>
    <r>
      <rPr>
        <sz val="10"/>
        <rFont val="Times New Roman"/>
        <family val="1"/>
        <charset val="204"/>
      </rPr>
      <t xml:space="preserve">                                                 (місце проживання для фізичних осіб)</t>
    </r>
  </si>
  <si>
    <t>Витрати Фонду (сума в гривнях з копійками)</t>
  </si>
  <si>
    <t>Дані акту про нещасний випадок або профзахворювання</t>
  </si>
  <si>
    <t>Витрати Фонду</t>
  </si>
  <si>
    <t>Дата</t>
  </si>
  <si>
    <t>Дані акта про нещасний випадок або профзахворювання</t>
  </si>
  <si>
    <t>Дані довідки МСЕК або ЛКК</t>
  </si>
  <si>
    <t>МСЕК (1), ЛКК (2)</t>
  </si>
  <si>
    <t>Період переведення на легшу нижчеоплачувану роботу</t>
  </si>
  <si>
    <t>Дата початку</t>
  </si>
  <si>
    <t>Дата закінчення</t>
  </si>
  <si>
    <t>Сума в гривнях з копійками</t>
  </si>
  <si>
    <t>Реквізити:</t>
  </si>
  <si>
    <t>Телефон</t>
  </si>
  <si>
    <t>Значення:</t>
  </si>
  <si>
    <t>Керівник установи</t>
  </si>
  <si>
    <t>Головний бухгалтер</t>
  </si>
  <si>
    <t>Посада відповідальної особи</t>
  </si>
  <si>
    <t>ПІБ відповідальної особи</t>
  </si>
  <si>
    <t>Персональний код:</t>
  </si>
  <si>
    <t>ЄДРПОУ/ІПН:</t>
  </si>
  <si>
    <t>Назва страхувальника:</t>
  </si>
  <si>
    <t>Рахунок:</t>
  </si>
  <si>
    <t>МФО:</t>
  </si>
  <si>
    <t>Дата складання</t>
  </si>
  <si>
    <t>Місцезнаходження</t>
  </si>
  <si>
    <t>Номер 
(6 цифр)</t>
  </si>
  <si>
    <t xml:space="preserve">Серія
(3 букви) </t>
  </si>
  <si>
    <t>Первинний (1); Подовження (2)</t>
  </si>
  <si>
    <t>Сума 
(в гривнях з копійками)</t>
  </si>
  <si>
    <t>Серія
(3 букви)</t>
  </si>
  <si>
    <t>Номер
(6 цифр)</t>
  </si>
  <si>
    <t>Страховий стаж(в повних місяцях)</t>
  </si>
  <si>
    <t>Дата направлення на МСЕК(за наявності)</t>
  </si>
  <si>
    <t>Сума (в гривнях з копій-ками)</t>
  </si>
  <si>
    <t>Одержувач допомоги: Фіз.особа (1); Страхувальник (2)</t>
  </si>
  <si>
    <t>**</t>
  </si>
  <si>
    <t>Вид роботи **</t>
  </si>
  <si>
    <t>Причина непрацездатності *</t>
  </si>
  <si>
    <t>Одержувача допомоги**</t>
  </si>
  <si>
    <t>Додаток 1.1 "І. Матеріальне забезпечення"</t>
  </si>
  <si>
    <t>Додаток 1.2 "ІІ. Допомога на поховання"</t>
  </si>
  <si>
    <t>Додаток 1.3 "ІІІ. Нарахування допомоги по тимчасовій непрацездатності внаслідок нещасного випадку або профзахворювання"</t>
  </si>
  <si>
    <t>Додаток 1.4 "ІV. Нарахування виплат у разі переведення потерпілого на легшу, нижчеоплачувану роботу"</t>
  </si>
  <si>
    <t>Додаток 1.5 "V. Відшкодування вартості поховання потерпілого та пов'язаних з цим ритуальних послуг"</t>
  </si>
  <si>
    <t>V 12.01</t>
  </si>
  <si>
    <t>d</t>
  </si>
  <si>
    <t>друк</t>
  </si>
  <si>
    <t>СД</t>
  </si>
  <si>
    <t>продовжені</t>
  </si>
  <si>
    <t>Рызниця</t>
  </si>
  <si>
    <t>сд ф</t>
  </si>
  <si>
    <t>сд установа</t>
  </si>
  <si>
    <t>дны уст</t>
  </si>
  <si>
    <t>сума уст</t>
  </si>
  <si>
    <t>ф остаточна</t>
  </si>
  <si>
    <t>сд фоРМУЛА</t>
  </si>
  <si>
    <t>різниця дні</t>
  </si>
  <si>
    <t>різниця cevf</t>
  </si>
  <si>
    <t>ф1</t>
  </si>
  <si>
    <t>ф2</t>
  </si>
  <si>
    <t>ц1</t>
  </si>
  <si>
    <t>ц2</t>
  </si>
  <si>
    <t>Кількість днівза Фондом не може перевищувати загальну кількість днів по ЛЛ</t>
  </si>
  <si>
    <t>3</t>
  </si>
  <si>
    <t>бухгалтер</t>
  </si>
  <si>
    <t>ЗАЯВА-РОЗРАХУНОК</t>
  </si>
  <si>
    <t>Окремий поточний рахунок у банку або окремий рахунок у відповідному органі Державного казначейства</t>
  </si>
  <si>
    <t>НацІональний банк Укра•ни</t>
  </si>
  <si>
    <t>АТ "УкрексІмбанк"</t>
  </si>
  <si>
    <t>ПАТ "ПромІнвестбанк"</t>
  </si>
  <si>
    <t>АТ "УКРСОЦБАНК"</t>
  </si>
  <si>
    <t>АТ "ОЩАДБАНК"</t>
  </si>
  <si>
    <t>ПАТ "ЛЕГБАНК"</t>
  </si>
  <si>
    <t>ПАТ "УКРІНБАНК"</t>
  </si>
  <si>
    <t>ПУАТ "ФІДОБАНК"</t>
  </si>
  <si>
    <t>ПАТ "Інтеграл-банк"</t>
  </si>
  <si>
    <t>ПАТ "ЕНЕРГОБАНК"</t>
  </si>
  <si>
    <t>ПАТ КБ "ІНТЕРБАНК"</t>
  </si>
  <si>
    <t>АТ "Райффайзен Банк Аваль"</t>
  </si>
  <si>
    <t>АТ "БРОКБІЗНЕСБАНК"</t>
  </si>
  <si>
    <t>АТ "ВТБ БАНК"</t>
  </si>
  <si>
    <t>АТ "АЛЬТБАНК"</t>
  </si>
  <si>
    <t>АТ КБ "ПРИВАТБАНК"</t>
  </si>
  <si>
    <t>АКБ "НОВИЙ"</t>
  </si>
  <si>
    <t>ПолІкомбанк</t>
  </si>
  <si>
    <t>ПАТ "ПРОФІН БАНК"</t>
  </si>
  <si>
    <t>ПАТ "АКБ "КАПІТАЛ"</t>
  </si>
  <si>
    <t>АТ "РОДОВІД БАНК"</t>
  </si>
  <si>
    <t>АТ "КБ "ЕКСПОБАНК"</t>
  </si>
  <si>
    <t>ПpАТ "БАНК ФАМІЛЬНИЙ"</t>
  </si>
  <si>
    <t>ПАТ "ВІЕйБІ Банк"</t>
  </si>
  <si>
    <t>АТ "БАНК "ТАВРИКА"</t>
  </si>
  <si>
    <t>ПАТ АКБ "ЛьвІв"</t>
  </si>
  <si>
    <t>ПАТ "ОКСІ БАНК"</t>
  </si>
  <si>
    <t>АТ "А - БАНК"</t>
  </si>
  <si>
    <t>ПАТ "ВІЕс Банк"</t>
  </si>
  <si>
    <t>АТ БАНК"МЕРКУРІЙ"У М.ХАРКІВ</t>
  </si>
  <si>
    <t>АкцІонерний банк"ПІвденний"</t>
  </si>
  <si>
    <t>АБ "ПОРТО-ФРАНКО"</t>
  </si>
  <si>
    <t>ПАТ "КБ "Інвестбанк"</t>
  </si>
  <si>
    <t>АТ "Полтава-банк"</t>
  </si>
  <si>
    <t>ПАT "ПУМБ"</t>
  </si>
  <si>
    <t>ПАТ "ФІНБАНК"</t>
  </si>
  <si>
    <t>АТ "БАНК "ГРАНТ"</t>
  </si>
  <si>
    <t>АТ "СКАЙ БАНК"</t>
  </si>
  <si>
    <t>АТ "УкрСиббанк"</t>
  </si>
  <si>
    <t>АТ "КОМІНВЕСТБАНК"</t>
  </si>
  <si>
    <t>АТ "ПРАВЕКС БАНК"</t>
  </si>
  <si>
    <t>АТ "ФІНРОСТБАНК"</t>
  </si>
  <si>
    <t>АТ "НК БАНК"</t>
  </si>
  <si>
    <t>АТ АКБ "АРКАДА"</t>
  </si>
  <si>
    <t>ПАТ "АКБ Банк"</t>
  </si>
  <si>
    <t>ПАТ Банк "Контракт"</t>
  </si>
  <si>
    <t>АТ "МетаБанк"</t>
  </si>
  <si>
    <t>АТ "БАНК ЗОЛОТІ ВОРОТА"</t>
  </si>
  <si>
    <t>АБ "УКООПСПІЛКА"</t>
  </si>
  <si>
    <t>ПАТ "КБ "Надра"</t>
  </si>
  <si>
    <t>ПАТ "КСГ БАНК"</t>
  </si>
  <si>
    <t>ПАТ "КБ "ЗЕМЕЛЬНИЙ КАПІТАЛ"</t>
  </si>
  <si>
    <t>АТ "ІМЕКСБАНК"</t>
  </si>
  <si>
    <t>АТ "СП БАНК"</t>
  </si>
  <si>
    <t>"БАНК НАЦІОНАЛЬНИЙ КРЕДИТ"</t>
  </si>
  <si>
    <t>ПАТ "УКРГАЗПРОМБАНК"</t>
  </si>
  <si>
    <t>ПАТ "ТЕРРА БАНК"</t>
  </si>
  <si>
    <t>АБ "КЛІРИНГОВИЙ ДІМ"</t>
  </si>
  <si>
    <t>"ПЕРШИЙ ІНВЕСТИЦІЙНИЙ БАНК"</t>
  </si>
  <si>
    <t>ПАТ "ІНГ Банк Укра•на"</t>
  </si>
  <si>
    <t>АТ "ОТП БАНК"</t>
  </si>
  <si>
    <t>АТ "СІТІБАНК"</t>
  </si>
  <si>
    <t>АТ "ПРОКРЕДИТ БАНК"</t>
  </si>
  <si>
    <t>АТ "СБЕРБАНК"</t>
  </si>
  <si>
    <t>ПАТ "ПРАЙМ-БАНК"</t>
  </si>
  <si>
    <t>ПАТ "КБ "АКТИВ - БАНК"</t>
  </si>
  <si>
    <t>АТ "АРТЕМ-БАНК"</t>
  </si>
  <si>
    <t>Контактний номер телефону</t>
  </si>
  <si>
    <t>№ з/п</t>
  </si>
  <si>
    <t>Прізвище</t>
  </si>
  <si>
    <t>Ім'я</t>
  </si>
  <si>
    <t>По батькові</t>
  </si>
  <si>
    <t>№ страхового свідоцтва (ідентифікаційний номер) або серія та номер паспорта</t>
  </si>
  <si>
    <t>Дані листка непрацездатності</t>
  </si>
  <si>
    <t>Номер</t>
  </si>
  <si>
    <t>Період непрацездатності</t>
  </si>
  <si>
    <t>З (Дата)</t>
  </si>
  <si>
    <t>По (Дата)</t>
  </si>
  <si>
    <t>Кількість днів, що підлягають оплаті</t>
  </si>
  <si>
    <t>Всього</t>
  </si>
  <si>
    <t>У т.ч. за рахунок коштів Фонду</t>
  </si>
  <si>
    <t>Сума (в гривнях з копійками)</t>
  </si>
  <si>
    <t>В тому числі за пільгою постраждалим на ЧАЕС за рахунок коштів Фонду</t>
  </si>
  <si>
    <t>Дні</t>
  </si>
  <si>
    <t>Номер посвідчення ЧАЕС</t>
  </si>
  <si>
    <t>Загальний</t>
  </si>
  <si>
    <t>За останні 12 місяців</t>
  </si>
  <si>
    <t>Померлого</t>
  </si>
  <si>
    <t>Свідоцтво про смерть</t>
  </si>
  <si>
    <t>ТВП</t>
  </si>
  <si>
    <t>вагітність</t>
  </si>
  <si>
    <t>сума</t>
  </si>
  <si>
    <r>
      <t xml:space="preserve"> </t>
    </r>
    <r>
      <rPr>
        <sz val="10"/>
        <rFont val="Times New Roman"/>
        <family val="1"/>
        <charset val="204"/>
      </rPr>
      <t>МФО</t>
    </r>
  </si>
  <si>
    <t>Повідомляємо наші реквізити:</t>
  </si>
  <si>
    <t>Код за ЄДРПОУ (реєстраційний номер облікової картки платника податків - для фізичних осіб або серія та номер паспорта (для фізичних осіб, які через свої релігійні переконання відмовляються від прийняття реєстраційного номера облікової картки податків та офіційно повідомили про це відповідний орган державної податкової служби і мають відмітку у паспорті)</t>
  </si>
  <si>
    <t>Всього:</t>
  </si>
  <si>
    <t>* причина непрацездатності відображається за даними листка непрацездатності: 1- загальне захворювання; 3 - захворювання внаслідок аварії на ЧАЕС; 5- невиробничі травми; 6- контакт з хворими на інфекційні захворювання та бактеріоносійство; 7- санаторно - курортне лікування; 8 - вагітність та пологи; 9 - ортопедичне протезування; 10 -догляд</t>
  </si>
  <si>
    <t>Відповідальна особа</t>
  </si>
  <si>
    <t>(посада)</t>
  </si>
  <si>
    <t>(підпис)</t>
  </si>
  <si>
    <t>(ПІБ)</t>
  </si>
  <si>
    <t>Сума (в гривнях. з копійками)</t>
  </si>
  <si>
    <t>Примітка</t>
  </si>
  <si>
    <t>У тому числі виплата за пільгами постраждалим внаслідок ЧАЕС</t>
  </si>
  <si>
    <t>По тимчасовій непрацездатності</t>
  </si>
  <si>
    <t>1.2</t>
  </si>
  <si>
    <t>Допомога по вагітності та пологах</t>
  </si>
  <si>
    <t>2</t>
  </si>
  <si>
    <t>2.1</t>
  </si>
  <si>
    <t>Допомога на поховання</t>
  </si>
  <si>
    <t>Допомога по тимчасовій непрацездатності внаслідок нещасного випадку або профзахворювання</t>
  </si>
  <si>
    <t>4</t>
  </si>
  <si>
    <t>Виплата у разі переведення потерпілого на легшу, нижчеоплачувану роботу</t>
  </si>
  <si>
    <t>Відшкодування вартості поховання потерпілого та пов’язаних з цим ритуальних послуг</t>
  </si>
  <si>
    <t>ВСЬОГО</t>
  </si>
  <si>
    <t>х</t>
  </si>
  <si>
    <t>5</t>
  </si>
  <si>
    <t>ТВП в т.ч чорнобиль</t>
  </si>
  <si>
    <t>вагітність  в т.ч чорнобиль</t>
  </si>
  <si>
    <t>** Не заповнюється у разі, якщо поховання здійснювала юридична особа</t>
  </si>
  <si>
    <t>* причина непрацездатності відображається за даними листка непрацездатності: 2- професійне захворювання та його наслідки; 4 - нещасний випадок на виробництві та його наслідки</t>
  </si>
  <si>
    <t>Додатки 1.1 — 1.5 заповнюються тільки для тих видів виплат, на які замовляються кошти.</t>
  </si>
  <si>
    <r>
      <t>МП</t>
    </r>
    <r>
      <rPr>
        <sz val="10"/>
        <color indexed="8"/>
        <rFont val="Times New Roman"/>
        <family val="1"/>
        <charset val="204"/>
      </rPr>
      <t xml:space="preserve"> (за наявності)</t>
    </r>
  </si>
  <si>
    <t>Дата складання заяви-розрахунку     "___" __________________20___ р.</t>
  </si>
  <si>
    <t>Додаток 1</t>
  </si>
  <si>
    <t xml:space="preserve">До порядку фінансування страхувальників для надання матеріального </t>
  </si>
  <si>
    <t>забезпечення застрахованим особам у звязку із тимчасовою втратою</t>
  </si>
  <si>
    <t>працездатності та окремих виплат потерпілим на виробництві за</t>
  </si>
  <si>
    <t>рахунок коштів Фонду соціаьного страхування України</t>
  </si>
  <si>
    <r>
      <rPr>
        <b/>
        <sz val="18"/>
        <rFont val="Times New Roman"/>
        <family val="1"/>
        <charset val="204"/>
      </rPr>
      <t></t>
    </r>
    <r>
      <rPr>
        <b/>
        <sz val="11"/>
        <rFont val="Times New Roman"/>
        <family val="1"/>
        <charset val="204"/>
      </rPr>
      <t xml:space="preserve"> Додаток 1.3</t>
    </r>
  </si>
  <si>
    <r>
      <rPr>
        <b/>
        <sz val="18"/>
        <rFont val="Times New Roman"/>
        <family val="1"/>
        <charset val="204"/>
      </rPr>
      <t></t>
    </r>
    <r>
      <rPr>
        <b/>
        <sz val="11"/>
        <rFont val="Times New Roman"/>
        <family val="1"/>
        <charset val="204"/>
      </rPr>
      <t xml:space="preserve"> Додаток 1.1</t>
    </r>
  </si>
  <si>
    <r>
      <rPr>
        <b/>
        <sz val="18"/>
        <rFont val="Times New Roman"/>
        <family val="1"/>
        <charset val="204"/>
      </rPr>
      <t></t>
    </r>
    <r>
      <rPr>
        <b/>
        <sz val="11"/>
        <rFont val="Times New Roman"/>
        <family val="1"/>
        <charset val="204"/>
      </rPr>
      <t xml:space="preserve"> Додаток 1.2</t>
    </r>
  </si>
  <si>
    <r>
      <rPr>
        <b/>
        <sz val="18"/>
        <rFont val="Times New Roman"/>
        <family val="1"/>
        <charset val="204"/>
      </rPr>
      <t></t>
    </r>
    <r>
      <rPr>
        <b/>
        <sz val="11"/>
        <rFont val="Times New Roman"/>
        <family val="1"/>
        <charset val="204"/>
      </rPr>
      <t xml:space="preserve"> Додаток 1.5</t>
    </r>
  </si>
  <si>
    <r>
      <rPr>
        <b/>
        <sz val="18"/>
        <rFont val="Times New Roman"/>
        <family val="1"/>
        <charset val="204"/>
      </rPr>
      <t></t>
    </r>
    <r>
      <rPr>
        <b/>
        <sz val="11"/>
        <rFont val="Times New Roman"/>
        <family val="1"/>
        <charset val="204"/>
      </rPr>
      <t xml:space="preserve"> Додаток 1.4</t>
    </r>
  </si>
  <si>
    <t>Кількість днів для п.1, 2, 2.1, 4.5
Кількість осіб                        для п. З,6</t>
  </si>
  <si>
    <t>УКРАЇНА, 76018, IВАНО-ФРАНКIВСЬКА ОБЛАСТЬ, М.ІВАНО-ФРАНКІВСЬК, С.КРИХІВЦІ, ВУЛ. ДВІРСЬКА, БУД. 20, КВ.74</t>
  </si>
  <si>
    <t>UA363366770000026041052500068</t>
  </si>
  <si>
    <t>Приватний нотаріус Підхомна  О.Д.</t>
  </si>
  <si>
    <t>Підхомна  О.Д.</t>
  </si>
  <si>
    <t>3051013503</t>
  </si>
  <si>
    <t>05043333773</t>
  </si>
  <si>
    <t>11.06.20</t>
  </si>
  <si>
    <t>Гавор</t>
  </si>
  <si>
    <t>Юлія</t>
  </si>
  <si>
    <t>Андріївна</t>
  </si>
  <si>
    <t>УКРАЇНА, 76491, IВАНО-ФРАНКIВСЬКА ОБЛАСТЬ, М.ІВАНО-ФРАНКІВСЬК, С.ВОВЧИНЕЦЬ, ВУЛ. ВАСИЛЯ СИМОНЕНКА, БУД. 37, КВ.76</t>
  </si>
  <si>
    <t>Підхомна О.Д.</t>
  </si>
  <si>
    <t>3440907686</t>
  </si>
  <si>
    <t>АДФ</t>
  </si>
  <si>
    <t>050667</t>
  </si>
  <si>
    <t>UA603006140000026200501330527</t>
  </si>
  <si>
    <t>АТ «КРЕДІ АГРІКОЛЬ БАНК»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</si>
</sst>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Red]\-#,##0.00\ "/>
  </numFmts>
  <fonts count="48" x14ac:knownFonts="1">
    <font>
      <sz val="11"/>
      <color theme="1"/>
      <name val="Calibri"/>
      <family val="2"/>
      <scheme val="minor"/>
    </font>
    <font>
      <sz val="11"/>
      <color indexed="8"/>
      <name val="Calibri"/>
      <family val="2"/>
      <charset val="204"/>
    </font>
    <font>
      <sz val="9"/>
      <color indexed="81"/>
      <name val="Tahoma"/>
      <family val="2"/>
      <charset val="204"/>
    </font>
    <font>
      <b/>
      <sz val="9"/>
      <color indexed="81"/>
      <name val="Tahoma"/>
      <family val="2"/>
      <charset val="204"/>
    </font>
    <font>
      <i/>
      <sz val="10"/>
      <name val="Times New Roman"/>
      <family val="1"/>
      <charset val="204"/>
    </font>
    <font>
      <sz val="10"/>
      <name val="Times New Roman"/>
      <family val="1"/>
      <charset val="204"/>
    </font>
    <font>
      <b/>
      <sz val="11"/>
      <name val="Times New Roman"/>
      <family val="1"/>
      <charset val="204"/>
    </font>
    <font>
      <sz val="11"/>
      <name val="Times New Roman"/>
      <family val="1"/>
      <charset val="204"/>
    </font>
    <font>
      <sz val="11"/>
      <color indexed="9"/>
      <name val="Calibri"/>
      <family val="2"/>
      <charset val="204"/>
    </font>
    <font>
      <b/>
      <sz val="11"/>
      <color indexed="8"/>
      <name val="Calibri"/>
      <family val="2"/>
      <charset val="204"/>
    </font>
    <font>
      <b/>
      <sz val="11"/>
      <color indexed="9"/>
      <name val="Calibri"/>
      <family val="2"/>
      <charset val="204"/>
    </font>
    <font>
      <sz val="10"/>
      <color indexed="8"/>
      <name val="Times New Roman"/>
      <family val="1"/>
      <charset val="204"/>
    </font>
    <font>
      <sz val="11"/>
      <color indexed="8"/>
      <name val="Times New Roman"/>
      <family val="1"/>
      <charset val="204"/>
    </font>
    <font>
      <b/>
      <sz val="11"/>
      <color indexed="8"/>
      <name val="Times New Roman"/>
      <family val="1"/>
      <charset val="204"/>
    </font>
    <font>
      <sz val="11"/>
      <name val="Calibri"/>
      <family val="2"/>
    </font>
    <font>
      <b/>
      <sz val="10"/>
      <color indexed="8"/>
      <name val="Times New Roman"/>
      <family val="1"/>
      <charset val="204"/>
    </font>
    <font>
      <sz val="8"/>
      <name val="Calibri"/>
      <family val="2"/>
    </font>
    <font>
      <sz val="10"/>
      <name val="Arial Cyr"/>
      <charset val="204"/>
    </font>
    <font>
      <sz val="8"/>
      <name val="Arial Cyr"/>
      <charset val="204"/>
    </font>
    <font>
      <b/>
      <sz val="10"/>
      <name val="Arial Cyr"/>
      <charset val="204"/>
    </font>
    <font>
      <b/>
      <sz val="9"/>
      <name val="Times New Roman"/>
      <family val="1"/>
      <charset val="204"/>
    </font>
    <font>
      <sz val="9"/>
      <name val="Arial Cyr"/>
      <charset val="204"/>
    </font>
    <font>
      <sz val="9"/>
      <name val="Times New Roman"/>
      <family val="1"/>
      <charset val="204"/>
    </font>
    <font>
      <b/>
      <sz val="8"/>
      <name val="Arial Cyr"/>
      <charset val="204"/>
    </font>
    <font>
      <b/>
      <sz val="8"/>
      <color indexed="10"/>
      <name val="Arial Cyr"/>
      <charset val="204"/>
    </font>
    <font>
      <b/>
      <sz val="10"/>
      <name val="Times New Roman"/>
      <family val="1"/>
      <charset val="204"/>
    </font>
    <font>
      <sz val="5"/>
      <name val="Times New Roman"/>
      <family val="1"/>
      <charset val="204"/>
    </font>
    <font>
      <b/>
      <sz val="12"/>
      <name val="Times New Roman"/>
      <family val="1"/>
      <charset val="204"/>
    </font>
    <font>
      <b/>
      <sz val="14"/>
      <name val="Times New Roman"/>
      <family val="1"/>
      <charset val="204"/>
    </font>
    <font>
      <sz val="12"/>
      <name val="Times New Roman"/>
      <family val="1"/>
      <charset val="204"/>
    </font>
    <font>
      <sz val="10"/>
      <color indexed="10"/>
      <name val="Times New Roman"/>
      <family val="1"/>
      <charset val="204"/>
    </font>
    <font>
      <b/>
      <u/>
      <sz val="11"/>
      <name val="Times New Roman"/>
      <family val="1"/>
      <charset val="204"/>
    </font>
    <font>
      <sz val="10"/>
      <color indexed="8"/>
      <name val="Arial"/>
      <family val="2"/>
      <charset val="204"/>
    </font>
    <font>
      <b/>
      <u/>
      <sz val="10"/>
      <name val="Times New Roman"/>
      <family val="1"/>
      <charset val="204"/>
    </font>
    <font>
      <b/>
      <u/>
      <sz val="12"/>
      <name val="Times New Roman"/>
      <family val="1"/>
      <charset val="204"/>
    </font>
    <font>
      <b/>
      <sz val="14"/>
      <color indexed="8"/>
      <name val="Times New Roman"/>
      <family val="1"/>
      <charset val="204"/>
    </font>
    <font>
      <b/>
      <sz val="9"/>
      <color indexed="8"/>
      <name val="Calibri"/>
      <family val="2"/>
      <charset val="204"/>
    </font>
    <font>
      <sz val="11.5"/>
      <color indexed="8"/>
      <name val="Times New Roman"/>
      <family val="1"/>
      <charset val="204"/>
    </font>
    <font>
      <sz val="13.5"/>
      <color indexed="8"/>
      <name val="Times New Roman"/>
      <family val="1"/>
      <charset val="204"/>
    </font>
    <font>
      <sz val="9"/>
      <color indexed="8"/>
      <name val="Times New Roman"/>
      <family val="1"/>
      <charset val="204"/>
    </font>
    <font>
      <sz val="9"/>
      <color indexed="8"/>
      <name val="Calibri"/>
      <family val="2"/>
    </font>
    <font>
      <b/>
      <sz val="10"/>
      <color indexed="10"/>
      <name val="Times New Roman"/>
      <family val="1"/>
      <charset val="204"/>
    </font>
    <font>
      <sz val="10"/>
      <color indexed="9"/>
      <name val="Times New Roman"/>
      <family val="1"/>
      <charset val="204"/>
    </font>
    <font>
      <sz val="9"/>
      <color indexed="9"/>
      <name val="Calibri"/>
      <family val="2"/>
    </font>
    <font>
      <sz val="11"/>
      <color indexed="9"/>
      <name val="Calibri"/>
      <family val="2"/>
    </font>
    <font>
      <b/>
      <sz val="18"/>
      <name val="Times New Roman"/>
      <family val="1"/>
      <charset val="204"/>
    </font>
    <font>
      <sz val="8"/>
      <name val="Times New Roman"/>
      <family val="1"/>
      <charset val="204"/>
    </font>
    <font>
      <sz val="8"/>
      <color rgb="FF222222"/>
      <name val="Trebuchet MS"/>
      <family val="2"/>
      <charset val="204"/>
    </font>
  </fonts>
  <fills count="14">
    <fill>
      <patternFill patternType="none"/>
    </fill>
    <fill>
      <patternFill patternType="gray125"/>
    </fill>
    <fill>
      <patternFill patternType="solid">
        <fgColor indexed="22"/>
      </patternFill>
    </fill>
    <fill>
      <patternFill patternType="solid">
        <fgColor indexed="47"/>
      </patternFill>
    </fill>
    <fill>
      <patternFill patternType="solid">
        <fgColor indexed="26"/>
      </patternFill>
    </fill>
    <fill>
      <patternFill patternType="solid">
        <fgColor indexed="21"/>
      </patternFill>
    </fill>
    <fill>
      <patternFill patternType="solid">
        <fgColor indexed="29"/>
      </patternFill>
    </fill>
    <fill>
      <patternFill patternType="solid">
        <fgColor indexed="43"/>
      </patternFill>
    </fill>
    <fill>
      <patternFill patternType="solid">
        <fgColor indexed="17"/>
      </patternFill>
    </fill>
    <fill>
      <patternFill patternType="solid">
        <fgColor indexed="18"/>
      </patternFill>
    </fill>
    <fill>
      <patternFill patternType="solid">
        <fgColor indexed="27"/>
        <bgColor indexed="64"/>
      </patternFill>
    </fill>
    <fill>
      <patternFill patternType="solid">
        <fgColor indexed="47"/>
        <bgColor indexed="64"/>
      </patternFill>
    </fill>
    <fill>
      <patternFill patternType="solid">
        <fgColor indexed="43"/>
        <bgColor indexed="64"/>
      </patternFill>
    </fill>
    <fill>
      <patternFill patternType="solid">
        <fgColor indexed="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2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5"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8" fillId="8"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3" borderId="0" applyNumberFormat="0" applyBorder="0" applyAlignment="0" applyProtection="0"/>
    <xf numFmtId="0" fontId="17" fillId="0" borderId="0"/>
    <xf numFmtId="0" fontId="17" fillId="0" borderId="0">
      <alignment wrapText="1"/>
    </xf>
  </cellStyleXfs>
  <cellXfs count="235">
    <xf numFmtId="0" fontId="0" fillId="0" borderId="0" xfId="0"/>
    <xf numFmtId="49" fontId="0" fillId="0" borderId="0" xfId="0" applyNumberFormat="1"/>
    <xf numFmtId="0" fontId="11" fillId="0" borderId="0" xfId="0" applyFont="1"/>
    <xf numFmtId="0" fontId="11" fillId="0" borderId="0" xfId="0" applyFont="1" applyAlignment="1">
      <alignment horizontal="center" vertical="center"/>
    </xf>
    <xf numFmtId="0" fontId="11" fillId="0" borderId="1" xfId="0" applyFont="1" applyBorder="1" applyAlignment="1">
      <alignment horizontal="center" vertical="center" wrapText="1"/>
    </xf>
    <xf numFmtId="0" fontId="11" fillId="10" borderId="1" xfId="0" applyFont="1" applyFill="1" applyBorder="1" applyAlignment="1">
      <alignment horizontal="center" vertical="center" wrapText="1"/>
    </xf>
    <xf numFmtId="0" fontId="12" fillId="0" borderId="0" xfId="0" applyFont="1"/>
    <xf numFmtId="49" fontId="12" fillId="0" borderId="0" xfId="0" applyNumberFormat="1" applyFont="1"/>
    <xf numFmtId="49" fontId="11" fillId="0" borderId="0" xfId="0" applyNumberFormat="1" applyFont="1"/>
    <xf numFmtId="0" fontId="11" fillId="10" borderId="1" xfId="0" applyFont="1" applyFill="1" applyBorder="1" applyAlignment="1">
      <alignment horizontal="center" vertical="center"/>
    </xf>
    <xf numFmtId="0" fontId="0" fillId="0" borderId="0" xfId="0" applyFont="1"/>
    <xf numFmtId="0" fontId="5" fillId="10" borderId="1" xfId="0" applyFont="1" applyFill="1" applyBorder="1" applyAlignment="1">
      <alignment horizontal="center" vertical="center"/>
    </xf>
    <xf numFmtId="0" fontId="5" fillId="10" borderId="1" xfId="0" applyFont="1" applyFill="1" applyBorder="1" applyAlignment="1">
      <alignment horizontal="center"/>
    </xf>
    <xf numFmtId="0" fontId="11" fillId="0" borderId="1" xfId="0" applyFont="1" applyFill="1" applyBorder="1" applyAlignment="1">
      <alignment horizontal="center" vertical="center" wrapText="1"/>
    </xf>
    <xf numFmtId="49" fontId="12" fillId="0" borderId="2" xfId="0" applyNumberFormat="1" applyFont="1" applyBorder="1" applyAlignment="1"/>
    <xf numFmtId="49" fontId="13" fillId="11" borderId="2" xfId="0" applyNumberFormat="1" applyFont="1" applyFill="1" applyBorder="1" applyAlignment="1"/>
    <xf numFmtId="49" fontId="12" fillId="0" borderId="3" xfId="0" applyNumberFormat="1" applyFont="1" applyBorder="1" applyAlignment="1">
      <alignment horizontal="left"/>
    </xf>
    <xf numFmtId="49" fontId="12" fillId="0" borderId="4" xfId="0" applyNumberFormat="1" applyFont="1" applyBorder="1" applyAlignment="1"/>
    <xf numFmtId="49" fontId="12" fillId="0" borderId="3" xfId="0" applyNumberFormat="1" applyFont="1" applyBorder="1" applyAlignment="1"/>
    <xf numFmtId="0" fontId="13" fillId="10" borderId="4" xfId="0" applyFont="1" applyFill="1" applyBorder="1" applyAlignment="1">
      <alignment horizontal="center" vertical="center"/>
    </xf>
    <xf numFmtId="0" fontId="6" fillId="10" borderId="5" xfId="0" applyFont="1" applyFill="1" applyBorder="1" applyAlignment="1">
      <alignment horizontal="center" vertical="center"/>
    </xf>
    <xf numFmtId="49" fontId="7" fillId="0" borderId="0" xfId="0" applyNumberFormat="1" applyFont="1"/>
    <xf numFmtId="0" fontId="5" fillId="0" borderId="0" xfId="0" applyFont="1"/>
    <xf numFmtId="0" fontId="14" fillId="0" borderId="0" xfId="0" applyFont="1"/>
    <xf numFmtId="0" fontId="11" fillId="0" borderId="1" xfId="0" applyFont="1" applyBorder="1" applyAlignment="1">
      <alignment horizontal="center" vertical="center"/>
    </xf>
    <xf numFmtId="0" fontId="18" fillId="0" borderId="0" xfId="20" applyFont="1" applyFill="1" applyProtection="1">
      <alignment wrapText="1"/>
    </xf>
    <xf numFmtId="0" fontId="23" fillId="0" borderId="0" xfId="20" applyFont="1" applyFill="1" applyProtection="1">
      <alignment wrapText="1"/>
    </xf>
    <xf numFmtId="0" fontId="23" fillId="0" borderId="1" xfId="20" applyFont="1" applyFill="1" applyBorder="1" applyProtection="1">
      <alignment wrapText="1"/>
    </xf>
    <xf numFmtId="0" fontId="23" fillId="0" borderId="6" xfId="20" applyFont="1" applyFill="1" applyBorder="1" applyProtection="1">
      <alignment wrapText="1"/>
    </xf>
    <xf numFmtId="0" fontId="23" fillId="0" borderId="0" xfId="20" applyFont="1" applyFill="1" applyBorder="1" applyProtection="1">
      <alignment wrapText="1"/>
    </xf>
    <xf numFmtId="0" fontId="23" fillId="0" borderId="7" xfId="20" applyFont="1" applyFill="1" applyBorder="1" applyProtection="1">
      <alignment wrapText="1"/>
    </xf>
    <xf numFmtId="2" fontId="18" fillId="0" borderId="1" xfId="20" applyNumberFormat="1" applyFont="1" applyFill="1" applyBorder="1" applyProtection="1">
      <alignment wrapText="1"/>
    </xf>
    <xf numFmtId="0" fontId="18" fillId="0" borderId="1" xfId="20" applyFont="1" applyFill="1" applyBorder="1" applyProtection="1">
      <alignment wrapText="1"/>
    </xf>
    <xf numFmtId="1" fontId="18" fillId="0" borderId="1" xfId="20" applyNumberFormat="1" applyFont="1" applyFill="1" applyBorder="1" applyProtection="1">
      <alignment wrapText="1"/>
    </xf>
    <xf numFmtId="4" fontId="18" fillId="0" borderId="1" xfId="20" applyNumberFormat="1" applyFont="1" applyFill="1" applyBorder="1" applyProtection="1">
      <alignment wrapText="1"/>
    </xf>
    <xf numFmtId="1" fontId="18" fillId="0" borderId="8" xfId="20" applyNumberFormat="1" applyFont="1" applyFill="1" applyBorder="1" applyProtection="1">
      <alignment wrapText="1"/>
    </xf>
    <xf numFmtId="4" fontId="18" fillId="0" borderId="9" xfId="20" applyNumberFormat="1" applyFont="1" applyFill="1" applyBorder="1" applyProtection="1">
      <alignment wrapText="1"/>
    </xf>
    <xf numFmtId="0" fontId="18" fillId="0" borderId="9" xfId="20" applyFont="1" applyFill="1" applyBorder="1" applyProtection="1">
      <alignment wrapText="1"/>
    </xf>
    <xf numFmtId="0" fontId="18" fillId="0" borderId="10" xfId="20" applyFont="1" applyFill="1" applyBorder="1" applyProtection="1">
      <alignment wrapText="1"/>
    </xf>
    <xf numFmtId="0" fontId="26" fillId="0" borderId="0" xfId="19" applyFont="1" applyAlignment="1" applyProtection="1"/>
    <xf numFmtId="0" fontId="17" fillId="0" borderId="0" xfId="19" applyNumberFormat="1" applyFont="1" applyFill="1" applyBorder="1" applyAlignment="1" applyProtection="1"/>
    <xf numFmtId="0" fontId="21" fillId="0" borderId="0" xfId="19" applyFont="1" applyProtection="1"/>
    <xf numFmtId="0" fontId="22" fillId="0" borderId="0" xfId="19" applyFont="1" applyAlignment="1" applyProtection="1">
      <alignment vertical="top" wrapText="1"/>
    </xf>
    <xf numFmtId="0" fontId="25" fillId="0" borderId="0" xfId="19" applyFont="1" applyAlignment="1" applyProtection="1">
      <alignment vertical="top" wrapText="1"/>
    </xf>
    <xf numFmtId="0" fontId="17" fillId="0" borderId="0" xfId="19" applyProtection="1"/>
    <xf numFmtId="0" fontId="5" fillId="0" borderId="0" xfId="19" applyFont="1" applyAlignment="1" applyProtection="1"/>
    <xf numFmtId="0" fontId="5" fillId="0" borderId="0" xfId="19" applyFont="1" applyProtection="1"/>
    <xf numFmtId="0" fontId="25" fillId="0" borderId="0" xfId="19" applyFont="1" applyAlignment="1" applyProtection="1"/>
    <xf numFmtId="0" fontId="20" fillId="0" borderId="0" xfId="19" applyFont="1" applyAlignment="1" applyProtection="1">
      <alignment horizontal="justify"/>
    </xf>
    <xf numFmtId="0" fontId="7" fillId="0" borderId="1" xfId="19" applyFont="1" applyBorder="1" applyAlignment="1" applyProtection="1">
      <alignment horizontal="center" vertical="center" wrapText="1"/>
    </xf>
    <xf numFmtId="4" fontId="29" fillId="0" borderId="1" xfId="19" applyNumberFormat="1" applyFont="1" applyBorder="1" applyAlignment="1" applyProtection="1">
      <alignment horizontal="right" vertical="center" wrapText="1"/>
    </xf>
    <xf numFmtId="0" fontId="17" fillId="0" borderId="1" xfId="20" applyBorder="1" applyAlignment="1">
      <alignment vertical="top" wrapText="1"/>
    </xf>
    <xf numFmtId="0" fontId="17" fillId="0" borderId="0" xfId="20">
      <alignment wrapText="1"/>
    </xf>
    <xf numFmtId="0" fontId="17" fillId="0" borderId="11" xfId="20" applyBorder="1" applyAlignment="1">
      <alignment vertical="top" wrapText="1"/>
    </xf>
    <xf numFmtId="0" fontId="17" fillId="0" borderId="1" xfId="20" applyBorder="1">
      <alignment wrapText="1"/>
    </xf>
    <xf numFmtId="0" fontId="17" fillId="0" borderId="1" xfId="20" applyBorder="1" applyAlignment="1">
      <alignment horizontal="center" wrapText="1"/>
    </xf>
    <xf numFmtId="1" fontId="17" fillId="0" borderId="1" xfId="20" applyNumberFormat="1" applyBorder="1">
      <alignment wrapText="1"/>
    </xf>
    <xf numFmtId="4" fontId="17" fillId="0" borderId="1" xfId="20" applyNumberFormat="1" applyBorder="1">
      <alignment wrapText="1"/>
    </xf>
    <xf numFmtId="1" fontId="19" fillId="12" borderId="0" xfId="20" applyNumberFormat="1" applyFont="1" applyFill="1">
      <alignment wrapText="1"/>
    </xf>
    <xf numFmtId="0" fontId="5" fillId="0" borderId="0" xfId="19" applyFont="1" applyBorder="1" applyAlignment="1" applyProtection="1"/>
    <xf numFmtId="0" fontId="6" fillId="13" borderId="0" xfId="19" applyNumberFormat="1" applyFont="1" applyFill="1" applyBorder="1" applyAlignment="1" applyProtection="1"/>
    <xf numFmtId="0" fontId="31" fillId="0" borderId="0" xfId="19" applyFont="1" applyAlignment="1" applyProtection="1">
      <alignment horizontal="left" vertical="justify"/>
    </xf>
    <xf numFmtId="1" fontId="17" fillId="0" borderId="2" xfId="20" applyNumberFormat="1" applyBorder="1" applyAlignment="1">
      <alignment horizontal="left" vertical="top"/>
    </xf>
    <xf numFmtId="1" fontId="17" fillId="0" borderId="3" xfId="20" applyNumberFormat="1" applyBorder="1" applyAlignment="1">
      <alignment horizontal="left" vertical="top"/>
    </xf>
    <xf numFmtId="1" fontId="17" fillId="0" borderId="0" xfId="20" applyNumberFormat="1">
      <alignment wrapText="1"/>
    </xf>
    <xf numFmtId="1" fontId="32" fillId="0" borderId="0" xfId="0" applyNumberFormat="1" applyFont="1" applyFill="1" applyAlignment="1"/>
    <xf numFmtId="0" fontId="32" fillId="0" borderId="0" xfId="0" applyFont="1" applyFill="1" applyAlignment="1"/>
    <xf numFmtId="0" fontId="25" fillId="0" borderId="0" xfId="19" applyFont="1" applyBorder="1" applyAlignment="1" applyProtection="1">
      <alignment horizontal="center"/>
    </xf>
    <xf numFmtId="0" fontId="33" fillId="0" borderId="0" xfId="19" applyFont="1" applyBorder="1" applyAlignment="1" applyProtection="1"/>
    <xf numFmtId="0" fontId="31" fillId="13" borderId="0" xfId="19" applyNumberFormat="1" applyFont="1" applyFill="1" applyBorder="1" applyAlignment="1" applyProtection="1"/>
    <xf numFmtId="1" fontId="34" fillId="0" borderId="0" xfId="19" applyNumberFormat="1" applyFont="1" applyFill="1" applyBorder="1" applyAlignment="1" applyProtection="1">
      <alignment horizontal="left"/>
    </xf>
    <xf numFmtId="0" fontId="24" fillId="0" borderId="0" xfId="20" applyFont="1" applyFill="1" applyAlignment="1" applyProtection="1">
      <alignment horizontal="left" wrapText="1"/>
    </xf>
    <xf numFmtId="49" fontId="5" fillId="12" borderId="1" xfId="0" applyNumberFormat="1" applyFont="1" applyFill="1" applyBorder="1" applyAlignment="1" applyProtection="1">
      <alignment horizontal="left"/>
      <protection locked="0"/>
    </xf>
    <xf numFmtId="1" fontId="5" fillId="12" borderId="1" xfId="0" applyNumberFormat="1" applyFont="1" applyFill="1" applyBorder="1" applyProtection="1">
      <protection locked="0"/>
    </xf>
    <xf numFmtId="49" fontId="5" fillId="12" borderId="1" xfId="0" applyNumberFormat="1" applyFont="1" applyFill="1" applyBorder="1" applyProtection="1">
      <protection locked="0"/>
    </xf>
    <xf numFmtId="14" fontId="5" fillId="12" borderId="1" xfId="0" applyNumberFormat="1" applyFont="1" applyFill="1" applyBorder="1" applyProtection="1">
      <protection locked="0"/>
    </xf>
    <xf numFmtId="3" fontId="5" fillId="12" borderId="1" xfId="0" applyNumberFormat="1" applyFont="1" applyFill="1" applyBorder="1" applyProtection="1">
      <protection locked="0"/>
    </xf>
    <xf numFmtId="164" fontId="5" fillId="12" borderId="1" xfId="0" applyNumberFormat="1" applyFont="1" applyFill="1" applyBorder="1" applyAlignment="1" applyProtection="1">
      <alignment horizontal="right"/>
      <protection locked="0"/>
    </xf>
    <xf numFmtId="0" fontId="5" fillId="12" borderId="1" xfId="0" applyFont="1" applyFill="1" applyBorder="1" applyProtection="1">
      <protection locked="0"/>
    </xf>
    <xf numFmtId="0" fontId="11" fillId="0" borderId="0" xfId="0" applyFont="1" applyProtection="1"/>
    <xf numFmtId="0" fontId="15" fillId="0" borderId="9" xfId="0" applyFont="1" applyBorder="1" applyAlignment="1" applyProtection="1">
      <alignment horizontal="left"/>
    </xf>
    <xf numFmtId="0" fontId="11" fillId="0" borderId="9" xfId="0" applyFont="1" applyBorder="1" applyAlignment="1" applyProtection="1">
      <alignment horizontal="left"/>
    </xf>
    <xf numFmtId="49" fontId="4" fillId="0" borderId="9" xfId="0" applyNumberFormat="1" applyFont="1" applyBorder="1" applyProtection="1"/>
    <xf numFmtId="0" fontId="11" fillId="0" borderId="1" xfId="0" applyFont="1" applyBorder="1" applyAlignment="1" applyProtection="1">
      <alignment horizontal="center" vertical="center" wrapText="1"/>
    </xf>
    <xf numFmtId="0" fontId="11" fillId="0" borderId="0" xfId="0" applyFont="1" applyAlignment="1" applyProtection="1">
      <alignment horizontal="center" vertical="center"/>
    </xf>
    <xf numFmtId="0" fontId="11" fillId="10" borderId="1" xfId="0" applyFont="1" applyFill="1" applyBorder="1" applyAlignment="1" applyProtection="1">
      <alignment horizontal="center" vertical="center" wrapText="1"/>
    </xf>
    <xf numFmtId="1" fontId="5" fillId="0" borderId="1" xfId="0" applyNumberFormat="1" applyFont="1" applyBorder="1" applyAlignment="1" applyProtection="1">
      <alignment horizontal="center" vertical="center"/>
    </xf>
    <xf numFmtId="0" fontId="0" fillId="0" borderId="0" xfId="0" applyProtection="1"/>
    <xf numFmtId="3" fontId="0" fillId="0" borderId="1" xfId="0" applyNumberFormat="1" applyBorder="1" applyProtection="1"/>
    <xf numFmtId="164" fontId="36" fillId="0" borderId="1" xfId="0" applyNumberFormat="1" applyFont="1" applyBorder="1" applyProtection="1"/>
    <xf numFmtId="0" fontId="39" fillId="0" borderId="0" xfId="0" applyFont="1" applyAlignment="1">
      <alignment horizontal="left"/>
    </xf>
    <xf numFmtId="0" fontId="9" fillId="0" borderId="0" xfId="0" applyFont="1" applyProtection="1"/>
    <xf numFmtId="4" fontId="5" fillId="12" borderId="1" xfId="0" applyNumberFormat="1" applyFont="1" applyFill="1" applyBorder="1" applyAlignment="1" applyProtection="1">
      <alignment horizontal="right"/>
      <protection locked="0"/>
    </xf>
    <xf numFmtId="49" fontId="5" fillId="12" borderId="12" xfId="0" applyNumberFormat="1" applyFont="1" applyFill="1" applyBorder="1" applyProtection="1">
      <protection locked="0"/>
    </xf>
    <xf numFmtId="164" fontId="36" fillId="0" borderId="0" xfId="0" applyNumberFormat="1" applyFont="1" applyBorder="1" applyProtection="1"/>
    <xf numFmtId="3" fontId="5" fillId="12" borderId="1" xfId="0" applyNumberFormat="1" applyFont="1" applyFill="1" applyBorder="1" applyAlignment="1" applyProtection="1">
      <alignment horizontal="right"/>
      <protection locked="0"/>
    </xf>
    <xf numFmtId="3" fontId="29" fillId="0" borderId="1" xfId="19" applyNumberFormat="1" applyFont="1" applyBorder="1" applyAlignment="1" applyProtection="1">
      <alignment horizontal="right" vertical="center" wrapText="1"/>
    </xf>
    <xf numFmtId="49" fontId="29" fillId="0" borderId="1" xfId="19" applyNumberFormat="1" applyFont="1" applyBorder="1" applyAlignment="1" applyProtection="1">
      <alignment horizontal="center" vertical="center" wrapText="1"/>
    </xf>
    <xf numFmtId="0" fontId="29" fillId="0" borderId="1" xfId="19" applyFont="1" applyBorder="1" applyAlignment="1" applyProtection="1">
      <alignment horizontal="center" vertical="center" wrapText="1"/>
    </xf>
    <xf numFmtId="49" fontId="4" fillId="0" borderId="1" xfId="19" applyNumberFormat="1" applyFont="1" applyBorder="1" applyAlignment="1" applyProtection="1">
      <alignment horizontal="center" vertical="center" wrapText="1"/>
    </xf>
    <xf numFmtId="4" fontId="5" fillId="0" borderId="1" xfId="19" applyNumberFormat="1" applyFont="1" applyBorder="1" applyAlignment="1" applyProtection="1">
      <alignment horizontal="right" vertical="center" wrapText="1"/>
    </xf>
    <xf numFmtId="0" fontId="17" fillId="0" borderId="0" xfId="19" applyFont="1" applyProtection="1"/>
    <xf numFmtId="3" fontId="5" fillId="0" borderId="1" xfId="19" applyNumberFormat="1" applyFont="1" applyBorder="1" applyAlignment="1" applyProtection="1">
      <alignment horizontal="right" vertical="center" wrapText="1"/>
    </xf>
    <xf numFmtId="0" fontId="29" fillId="0" borderId="1" xfId="19" applyFont="1" applyBorder="1" applyAlignment="1" applyProtection="1">
      <alignment horizontal="right" vertical="center" wrapText="1"/>
    </xf>
    <xf numFmtId="0" fontId="5" fillId="0" borderId="1" xfId="19" applyFont="1" applyBorder="1" applyAlignment="1" applyProtection="1">
      <alignment horizontal="right" vertical="center" wrapText="1"/>
    </xf>
    <xf numFmtId="4" fontId="17" fillId="0" borderId="13" xfId="20" applyNumberFormat="1" applyBorder="1">
      <alignment wrapText="1"/>
    </xf>
    <xf numFmtId="4" fontId="6" fillId="0" borderId="1" xfId="19" applyNumberFormat="1" applyFont="1" applyBorder="1" applyAlignment="1" applyProtection="1">
      <alignment horizontal="right" vertical="center" wrapText="1"/>
    </xf>
    <xf numFmtId="4" fontId="27" fillId="0" borderId="1" xfId="19" applyNumberFormat="1" applyFont="1" applyBorder="1" applyAlignment="1" applyProtection="1">
      <alignment horizontal="right" vertical="center" wrapText="1"/>
    </xf>
    <xf numFmtId="49" fontId="41" fillId="12" borderId="5" xfId="0" applyNumberFormat="1" applyFont="1" applyFill="1" applyBorder="1" applyProtection="1">
      <protection locked="0"/>
    </xf>
    <xf numFmtId="49" fontId="41" fillId="12" borderId="14" xfId="0" applyNumberFormat="1" applyFont="1" applyFill="1" applyBorder="1" applyProtection="1">
      <protection locked="0"/>
    </xf>
    <xf numFmtId="49" fontId="41" fillId="12" borderId="15" xfId="0" applyNumberFormat="1" applyFont="1" applyFill="1" applyBorder="1" applyProtection="1">
      <protection locked="0"/>
    </xf>
    <xf numFmtId="0" fontId="9" fillId="0" borderId="9" xfId="0" applyFont="1" applyBorder="1" applyAlignment="1" applyProtection="1">
      <alignment horizontal="center"/>
    </xf>
    <xf numFmtId="0" fontId="29" fillId="0" borderId="1" xfId="19" applyFont="1" applyFill="1" applyBorder="1" applyAlignment="1" applyProtection="1">
      <alignment horizontal="right" vertical="center" wrapText="1"/>
    </xf>
    <xf numFmtId="0" fontId="9" fillId="0" borderId="0" xfId="0" applyFont="1" applyBorder="1" applyAlignment="1" applyProtection="1"/>
    <xf numFmtId="0" fontId="0" fillId="0" borderId="0" xfId="0" applyBorder="1" applyProtection="1"/>
    <xf numFmtId="0" fontId="0" fillId="0" borderId="0" xfId="0" applyFont="1" applyBorder="1"/>
    <xf numFmtId="0" fontId="40" fillId="0" borderId="0" xfId="0" applyFont="1" applyBorder="1" applyAlignment="1" applyProtection="1"/>
    <xf numFmtId="0" fontId="42" fillId="0" borderId="0" xfId="0" applyFont="1"/>
    <xf numFmtId="0" fontId="42" fillId="0" borderId="0" xfId="0" applyFont="1" applyAlignment="1">
      <alignment horizontal="center" vertical="center"/>
    </xf>
    <xf numFmtId="0" fontId="10" fillId="0" borderId="0" xfId="0" applyFont="1" applyBorder="1" applyAlignment="1" applyProtection="1"/>
    <xf numFmtId="0" fontId="43" fillId="0" borderId="0" xfId="0" applyFont="1" applyBorder="1" applyAlignment="1" applyProtection="1"/>
    <xf numFmtId="0" fontId="44" fillId="0" borderId="0" xfId="0" applyFont="1" applyBorder="1"/>
    <xf numFmtId="0" fontId="44" fillId="0" borderId="0" xfId="0" applyFont="1"/>
    <xf numFmtId="0" fontId="11" fillId="0" borderId="16" xfId="0" applyFont="1" applyBorder="1" applyAlignment="1">
      <alignment horizontal="center" vertical="center"/>
    </xf>
    <xf numFmtId="49" fontId="41" fillId="12" borderId="17" xfId="0" applyNumberFormat="1" applyFont="1" applyFill="1" applyBorder="1" applyProtection="1">
      <protection locked="0"/>
    </xf>
    <xf numFmtId="0" fontId="15" fillId="0" borderId="0" xfId="0" applyFont="1" applyBorder="1" applyAlignment="1">
      <alignment horizontal="left"/>
    </xf>
    <xf numFmtId="0" fontId="11" fillId="0" borderId="0" xfId="0" applyFont="1" applyBorder="1" applyAlignment="1">
      <alignment horizontal="left"/>
    </xf>
    <xf numFmtId="49" fontId="4" fillId="0" borderId="0" xfId="0" applyNumberFormat="1" applyFont="1" applyBorder="1"/>
    <xf numFmtId="0" fontId="11" fillId="0" borderId="0" xfId="0" applyFont="1" applyBorder="1"/>
    <xf numFmtId="0" fontId="11" fillId="10" borderId="16" xfId="0" applyFont="1" applyFill="1" applyBorder="1" applyAlignment="1">
      <alignment horizontal="center" vertical="center"/>
    </xf>
    <xf numFmtId="4" fontId="15" fillId="0" borderId="1" xfId="0" applyNumberFormat="1" applyFont="1" applyBorder="1"/>
    <xf numFmtId="1" fontId="5" fillId="12" borderId="1" xfId="0" applyNumberFormat="1" applyFont="1" applyFill="1" applyBorder="1" applyAlignment="1" applyProtection="1">
      <alignment vertical="center"/>
      <protection locked="0"/>
    </xf>
    <xf numFmtId="49" fontId="5" fillId="12" borderId="1" xfId="0" applyNumberFormat="1" applyFont="1" applyFill="1" applyBorder="1" applyAlignment="1" applyProtection="1">
      <alignment vertical="center"/>
      <protection locked="0"/>
    </xf>
    <xf numFmtId="4" fontId="5" fillId="12" borderId="1" xfId="0" applyNumberFormat="1" applyFont="1" applyFill="1" applyBorder="1" applyAlignment="1" applyProtection="1">
      <alignment vertical="center"/>
      <protection locked="0"/>
    </xf>
    <xf numFmtId="0" fontId="11" fillId="0" borderId="0" xfId="0" applyFont="1" applyAlignment="1">
      <alignment vertical="center"/>
    </xf>
    <xf numFmtId="0" fontId="42" fillId="0" borderId="0" xfId="0" applyFont="1" applyAlignment="1">
      <alignment vertical="center"/>
    </xf>
    <xf numFmtId="49" fontId="7" fillId="12" borderId="14" xfId="0" applyNumberFormat="1" applyFont="1" applyFill="1" applyBorder="1" applyAlignment="1" applyProtection="1">
      <protection locked="0"/>
    </xf>
    <xf numFmtId="49" fontId="6" fillId="12" borderId="14" xfId="0" applyNumberFormat="1" applyFont="1" applyFill="1" applyBorder="1" applyAlignment="1" applyProtection="1">
      <protection locked="0"/>
    </xf>
    <xf numFmtId="1" fontId="6" fillId="12" borderId="14" xfId="0" applyNumberFormat="1" applyFont="1" applyFill="1" applyBorder="1" applyAlignment="1" applyProtection="1">
      <alignment horizontal="left"/>
      <protection locked="0"/>
    </xf>
    <xf numFmtId="49" fontId="7" fillId="12" borderId="15" xfId="0" applyNumberFormat="1" applyFont="1" applyFill="1" applyBorder="1" applyAlignment="1" applyProtection="1">
      <alignment horizontal="left"/>
      <protection locked="0"/>
    </xf>
    <xf numFmtId="49" fontId="7" fillId="12" borderId="5" xfId="0" applyNumberFormat="1" applyFont="1" applyFill="1" applyBorder="1" applyAlignment="1" applyProtection="1">
      <protection locked="0"/>
    </xf>
    <xf numFmtId="3" fontId="15" fillId="0" borderId="1" xfId="0" applyNumberFormat="1" applyFont="1" applyBorder="1"/>
    <xf numFmtId="164" fontId="15" fillId="0" borderId="1" xfId="0" applyNumberFormat="1" applyFont="1" applyBorder="1"/>
    <xf numFmtId="0" fontId="15" fillId="0" borderId="0" xfId="0" applyFont="1"/>
    <xf numFmtId="0" fontId="5" fillId="12" borderId="1" xfId="0" applyFont="1" applyFill="1" applyBorder="1" applyAlignment="1" applyProtection="1">
      <alignment horizontal="center" vertical="center" wrapText="1"/>
      <protection locked="0"/>
    </xf>
    <xf numFmtId="49" fontId="5" fillId="12" borderId="1" xfId="0" applyNumberFormat="1" applyFont="1" applyFill="1" applyBorder="1" applyAlignment="1" applyProtection="1">
      <alignment horizontal="center" vertical="center" wrapText="1"/>
      <protection locked="0"/>
    </xf>
    <xf numFmtId="49" fontId="5" fillId="12" borderId="1" xfId="0" applyNumberFormat="1" applyFont="1" applyFill="1" applyBorder="1" applyAlignment="1" applyProtection="1">
      <alignment horizontal="left" vertical="center" wrapText="1"/>
      <protection locked="0"/>
    </xf>
    <xf numFmtId="3" fontId="5" fillId="12" borderId="1" xfId="0" applyNumberFormat="1" applyFont="1" applyFill="1" applyBorder="1" applyAlignment="1" applyProtection="1">
      <alignment vertical="center" wrapText="1"/>
      <protection locked="0"/>
    </xf>
    <xf numFmtId="164" fontId="5" fillId="12" borderId="1" xfId="0" applyNumberFormat="1" applyFont="1" applyFill="1" applyBorder="1" applyAlignment="1" applyProtection="1">
      <alignment vertical="center" wrapText="1"/>
      <protection locked="0"/>
    </xf>
    <xf numFmtId="164" fontId="5" fillId="12" borderId="1" xfId="0" applyNumberFormat="1" applyFont="1" applyFill="1" applyBorder="1" applyProtection="1">
      <protection locked="0"/>
    </xf>
    <xf numFmtId="0" fontId="5" fillId="10" borderId="18" xfId="0" applyFont="1" applyFill="1" applyBorder="1" applyAlignment="1">
      <alignment horizontal="center" vertical="center"/>
    </xf>
    <xf numFmtId="0" fontId="37" fillId="0" borderId="0" xfId="0" applyFont="1" applyProtection="1"/>
    <xf numFmtId="0" fontId="38" fillId="0" borderId="0" xfId="0" applyFont="1" applyProtection="1"/>
    <xf numFmtId="0" fontId="15" fillId="0" borderId="0" xfId="0" applyFont="1" applyProtection="1"/>
    <xf numFmtId="49" fontId="6" fillId="0" borderId="0" xfId="19" applyNumberFormat="1" applyFont="1" applyProtection="1"/>
    <xf numFmtId="0" fontId="6" fillId="0" borderId="0" xfId="19" applyFont="1" applyProtection="1"/>
    <xf numFmtId="0" fontId="7" fillId="0" borderId="0" xfId="19" applyFont="1" applyProtection="1"/>
    <xf numFmtId="0" fontId="7" fillId="0" borderId="9" xfId="19" applyFont="1" applyBorder="1" applyProtection="1"/>
    <xf numFmtId="0" fontId="6" fillId="0" borderId="0" xfId="19" applyFont="1" applyAlignment="1" applyProtection="1">
      <alignment horizontal="left"/>
    </xf>
    <xf numFmtId="0" fontId="46" fillId="0" borderId="0" xfId="19" applyFont="1" applyAlignment="1" applyProtection="1"/>
    <xf numFmtId="0" fontId="46" fillId="0" borderId="0" xfId="19" applyNumberFormat="1" applyFont="1" applyFill="1" applyBorder="1" applyAlignment="1" applyProtection="1"/>
    <xf numFmtId="0" fontId="25" fillId="0" borderId="1" xfId="19" applyFont="1" applyBorder="1" applyAlignment="1" applyProtection="1">
      <alignment horizontal="center" vertical="center" wrapText="1"/>
    </xf>
    <xf numFmtId="0" fontId="47" fillId="0" borderId="0" xfId="0" applyFont="1"/>
    <xf numFmtId="0" fontId="6" fillId="0" borderId="0" xfId="19" applyFont="1" applyAlignment="1" applyProtection="1">
      <alignment horizontal="left"/>
    </xf>
    <xf numFmtId="0" fontId="25" fillId="0" borderId="1" xfId="19" applyFont="1" applyBorder="1" applyAlignment="1" applyProtection="1">
      <alignment horizontal="center" vertical="center" wrapText="1"/>
    </xf>
    <xf numFmtId="0" fontId="23" fillId="0" borderId="13" xfId="20" applyFont="1" applyFill="1" applyBorder="1" applyAlignment="1" applyProtection="1">
      <alignment horizontal="center" wrapText="1"/>
    </xf>
    <xf numFmtId="0" fontId="23" fillId="0" borderId="19" xfId="20" applyFont="1" applyFill="1" applyBorder="1" applyAlignment="1" applyProtection="1">
      <alignment horizontal="center" wrapText="1"/>
    </xf>
    <xf numFmtId="0" fontId="23" fillId="0" borderId="16" xfId="20" applyFont="1" applyFill="1" applyBorder="1" applyAlignment="1" applyProtection="1">
      <alignment horizontal="center" wrapText="1"/>
    </xf>
    <xf numFmtId="0" fontId="23" fillId="0" borderId="20" xfId="20" applyFont="1" applyFill="1" applyBorder="1" applyAlignment="1" applyProtection="1">
      <alignment horizontal="center" wrapText="1"/>
    </xf>
    <xf numFmtId="0" fontId="23" fillId="0" borderId="21" xfId="20" applyFont="1" applyFill="1" applyBorder="1" applyAlignment="1" applyProtection="1">
      <alignment horizontal="center" wrapText="1"/>
    </xf>
    <xf numFmtId="0" fontId="23" fillId="0" borderId="22" xfId="20" applyFont="1" applyFill="1" applyBorder="1" applyAlignment="1" applyProtection="1">
      <alignment horizontal="center" wrapText="1"/>
    </xf>
    <xf numFmtId="0" fontId="35" fillId="0" borderId="13" xfId="0" applyFont="1" applyBorder="1" applyAlignment="1" applyProtection="1">
      <alignment horizontal="right"/>
    </xf>
    <xf numFmtId="0" fontId="35" fillId="0" borderId="19" xfId="0" applyFont="1" applyBorder="1" applyAlignment="1" applyProtection="1">
      <alignment horizontal="right"/>
    </xf>
    <xf numFmtId="0" fontId="35" fillId="0" borderId="16" xfId="0" applyFont="1" applyBorder="1" applyAlignment="1" applyProtection="1">
      <alignment horizontal="right"/>
    </xf>
    <xf numFmtId="0" fontId="15" fillId="0" borderId="9" xfId="0" applyFont="1" applyBorder="1" applyAlignment="1">
      <alignment horizontal="center"/>
    </xf>
    <xf numFmtId="0" fontId="39" fillId="0" borderId="0" xfId="0" applyFont="1" applyAlignment="1">
      <alignment horizontal="left" wrapText="1"/>
    </xf>
    <xf numFmtId="0" fontId="9" fillId="0" borderId="9" xfId="0" applyFont="1" applyBorder="1" applyAlignment="1" applyProtection="1">
      <alignment horizontal="center"/>
    </xf>
    <xf numFmtId="0" fontId="40" fillId="0" borderId="0" xfId="0" applyFont="1" applyAlignment="1" applyProtection="1">
      <alignment horizontal="center"/>
    </xf>
    <xf numFmtId="0" fontId="0" fillId="0" borderId="9" xfId="0" applyBorder="1" applyAlignment="1" applyProtection="1">
      <alignment horizontal="center"/>
    </xf>
    <xf numFmtId="0" fontId="40" fillId="0" borderId="21" xfId="0" applyFont="1" applyBorder="1" applyAlignment="1" applyProtection="1">
      <alignment horizontal="center"/>
    </xf>
    <xf numFmtId="0" fontId="11" fillId="0" borderId="1" xfId="0" applyFont="1" applyBorder="1" applyAlignment="1" applyProtection="1">
      <alignment horizontal="center" vertical="center" wrapText="1"/>
    </xf>
    <xf numFmtId="0" fontId="11" fillId="0" borderId="13" xfId="0" applyFont="1" applyBorder="1" applyAlignment="1" applyProtection="1">
      <alignment horizontal="center" vertical="center" wrapText="1"/>
    </xf>
    <xf numFmtId="0" fontId="11" fillId="0" borderId="19" xfId="0" applyFont="1" applyBorder="1" applyAlignment="1" applyProtection="1">
      <alignment horizontal="center" vertical="center" wrapText="1"/>
    </xf>
    <xf numFmtId="0" fontId="11" fillId="0" borderId="16" xfId="0" applyFont="1" applyBorder="1" applyAlignment="1" applyProtection="1">
      <alignment horizontal="center" vertical="center" wrapText="1"/>
    </xf>
    <xf numFmtId="0" fontId="30" fillId="0" borderId="1" xfId="0" applyFont="1" applyBorder="1" applyAlignment="1" applyProtection="1">
      <alignment horizontal="left"/>
    </xf>
    <xf numFmtId="0" fontId="15" fillId="0" borderId="13" xfId="0" applyFont="1" applyBorder="1" applyAlignment="1">
      <alignment horizontal="right"/>
    </xf>
    <xf numFmtId="0" fontId="15" fillId="0" borderId="19" xfId="0" applyFont="1" applyBorder="1" applyAlignment="1">
      <alignment horizontal="right"/>
    </xf>
    <xf numFmtId="0" fontId="15" fillId="0" borderId="16" xfId="0" applyFont="1" applyBorder="1" applyAlignment="1">
      <alignment horizontal="right"/>
    </xf>
    <xf numFmtId="0" fontId="40" fillId="0" borderId="0" xfId="0" applyFont="1" applyBorder="1" applyAlignment="1" applyProtection="1">
      <alignment horizontal="center"/>
    </xf>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11" fillId="0" borderId="25" xfId="0" applyFont="1" applyBorder="1" applyAlignment="1">
      <alignment horizontal="left" vertical="center"/>
    </xf>
    <xf numFmtId="0" fontId="11" fillId="0" borderId="26" xfId="0" applyFont="1" applyBorder="1" applyAlignment="1">
      <alignment horizontal="left" vertical="center"/>
    </xf>
    <xf numFmtId="0" fontId="11" fillId="0" borderId="19" xfId="0" applyFont="1" applyBorder="1" applyAlignment="1">
      <alignment horizontal="left" vertical="center"/>
    </xf>
    <xf numFmtId="0" fontId="11" fillId="0" borderId="16" xfId="0" applyFont="1" applyBorder="1" applyAlignment="1">
      <alignment horizontal="left" vertical="center"/>
    </xf>
    <xf numFmtId="0" fontId="11" fillId="0" borderId="27" xfId="0" applyFont="1" applyBorder="1" applyAlignment="1">
      <alignment horizontal="left" vertical="center"/>
    </xf>
    <xf numFmtId="0" fontId="11" fillId="0" borderId="21" xfId="0" applyFont="1" applyBorder="1" applyAlignment="1">
      <alignment horizontal="left" vertical="center"/>
    </xf>
    <xf numFmtId="0" fontId="11" fillId="0" borderId="22" xfId="0" applyFont="1" applyBorder="1" applyAlignment="1">
      <alignment horizontal="left"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16" xfId="0" applyFont="1" applyBorder="1" applyAlignment="1">
      <alignment horizontal="center" vertical="center"/>
    </xf>
    <xf numFmtId="0" fontId="15" fillId="0" borderId="1" xfId="0" applyFont="1" applyBorder="1" applyAlignment="1">
      <alignment horizontal="right"/>
    </xf>
    <xf numFmtId="0" fontId="39" fillId="0" borderId="21" xfId="0" applyFont="1" applyBorder="1" applyAlignment="1">
      <alignment horizontal="left"/>
    </xf>
    <xf numFmtId="0" fontId="11" fillId="0" borderId="4" xfId="0" applyFont="1" applyBorder="1" applyAlignment="1">
      <alignment horizontal="left" vertical="center"/>
    </xf>
    <xf numFmtId="0" fontId="11" fillId="0" borderId="28" xfId="0" applyFont="1" applyBorder="1" applyAlignment="1">
      <alignment horizontal="left" vertical="center"/>
    </xf>
    <xf numFmtId="0" fontId="11" fillId="0" borderId="2" xfId="0" applyFont="1" applyBorder="1" applyAlignment="1">
      <alignment horizontal="left" vertical="center"/>
    </xf>
    <xf numFmtId="0" fontId="11" fillId="0" borderId="1" xfId="0" applyFont="1" applyBorder="1" applyAlignment="1">
      <alignment horizontal="left" vertical="center"/>
    </xf>
    <xf numFmtId="0" fontId="11" fillId="0" borderId="29" xfId="0" applyFont="1" applyBorder="1" applyAlignment="1">
      <alignment horizontal="left" vertical="center"/>
    </xf>
    <xf numFmtId="0" fontId="11" fillId="0" borderId="12" xfId="0" applyFont="1" applyBorder="1" applyAlignment="1">
      <alignment horizontal="left" vertical="center"/>
    </xf>
    <xf numFmtId="0" fontId="11" fillId="0" borderId="16" xfId="0" applyFont="1" applyBorder="1" applyAlignment="1">
      <alignment horizontal="center" vertical="center" wrapText="1"/>
    </xf>
    <xf numFmtId="0" fontId="25" fillId="0" borderId="1" xfId="19" applyFont="1" applyBorder="1" applyAlignment="1" applyProtection="1">
      <alignment horizontal="left" vertical="center" wrapText="1"/>
    </xf>
    <xf numFmtId="49" fontId="6" fillId="0" borderId="0" xfId="19" applyNumberFormat="1" applyFont="1" applyAlignment="1" applyProtection="1">
      <alignment horizontal="left"/>
    </xf>
    <xf numFmtId="0" fontId="6" fillId="0" borderId="0" xfId="19" applyFont="1" applyAlignment="1" applyProtection="1">
      <alignment horizontal="left"/>
    </xf>
    <xf numFmtId="0" fontId="29" fillId="0" borderId="1" xfId="19" applyFont="1" applyBorder="1" applyAlignment="1" applyProtection="1">
      <alignment horizontal="left" vertical="center" wrapText="1"/>
    </xf>
    <xf numFmtId="0" fontId="31" fillId="0" borderId="0" xfId="19" applyFont="1" applyBorder="1" applyAlignment="1" applyProtection="1">
      <alignment horizontal="left"/>
    </xf>
    <xf numFmtId="0" fontId="5" fillId="0" borderId="0" xfId="19" applyFont="1" applyAlignment="1" applyProtection="1">
      <alignment horizontal="left" wrapText="1"/>
    </xf>
    <xf numFmtId="0" fontId="5" fillId="0" borderId="0" xfId="19" applyFont="1" applyAlignment="1" applyProtection="1">
      <alignment horizontal="left"/>
    </xf>
    <xf numFmtId="0" fontId="4" fillId="0" borderId="1" xfId="19" applyFont="1" applyBorder="1" applyAlignment="1" applyProtection="1">
      <alignment horizontal="left" vertical="center" wrapText="1"/>
    </xf>
    <xf numFmtId="49" fontId="34" fillId="0" borderId="0" xfId="19" applyNumberFormat="1" applyFont="1" applyBorder="1" applyAlignment="1" applyProtection="1">
      <alignment horizontal="left"/>
    </xf>
    <xf numFmtId="0" fontId="34" fillId="0" borderId="0" xfId="19" applyFont="1" applyBorder="1" applyAlignment="1" applyProtection="1">
      <alignment horizontal="left"/>
    </xf>
    <xf numFmtId="0" fontId="25" fillId="0" borderId="1" xfId="19" applyFont="1" applyBorder="1" applyAlignment="1" applyProtection="1">
      <alignment horizontal="center" vertical="center" wrapText="1"/>
    </xf>
    <xf numFmtId="0" fontId="46" fillId="0" borderId="0" xfId="19" applyFont="1" applyBorder="1" applyAlignment="1" applyProtection="1">
      <alignment horizontal="left" vertical="top" wrapText="1"/>
    </xf>
    <xf numFmtId="0" fontId="46" fillId="0" borderId="0" xfId="19" applyFont="1" applyAlignment="1" applyProtection="1">
      <alignment horizontal="left" wrapText="1"/>
    </xf>
    <xf numFmtId="0" fontId="28" fillId="0" borderId="0" xfId="19" applyFont="1" applyAlignment="1" applyProtection="1">
      <alignment horizontal="center" vertical="center"/>
    </xf>
    <xf numFmtId="0" fontId="5" fillId="0" borderId="0" xfId="19" applyFont="1" applyAlignment="1" applyProtection="1">
      <alignment horizontal="left" vertical="center" wrapText="1"/>
    </xf>
    <xf numFmtId="0" fontId="7" fillId="0" borderId="0" xfId="19" applyFont="1" applyAlignment="1" applyProtection="1">
      <alignment horizontal="left" vertical="justify"/>
    </xf>
    <xf numFmtId="0" fontId="5" fillId="0" borderId="0" xfId="19" applyFont="1" applyAlignment="1" applyProtection="1">
      <alignment horizontal="left" vertical="justify"/>
    </xf>
    <xf numFmtId="0" fontId="5" fillId="0" borderId="0" xfId="19" applyFont="1" applyAlignment="1" applyProtection="1">
      <alignment horizontal="justify" vertical="distributed" wrapText="1"/>
    </xf>
    <xf numFmtId="49" fontId="33" fillId="0" borderId="0" xfId="19" applyNumberFormat="1" applyFont="1" applyFill="1" applyBorder="1" applyAlignment="1" applyProtection="1">
      <alignment horizontal="left" vertical="justify"/>
    </xf>
    <xf numFmtId="0" fontId="33" fillId="0" borderId="0" xfId="19" applyFont="1" applyFill="1" applyBorder="1" applyAlignment="1" applyProtection="1">
      <alignment horizontal="left" vertical="justify"/>
    </xf>
    <xf numFmtId="1" fontId="31" fillId="0" borderId="0" xfId="19" applyNumberFormat="1" applyFont="1" applyFill="1" applyBorder="1" applyAlignment="1" applyProtection="1">
      <alignment horizontal="left" vertical="justify" wrapText="1"/>
    </xf>
    <xf numFmtId="0" fontId="31" fillId="0" borderId="0" xfId="19" applyFont="1" applyFill="1" applyBorder="1" applyAlignment="1" applyProtection="1">
      <alignment horizontal="left" vertical="justify" wrapText="1"/>
    </xf>
    <xf numFmtId="0" fontId="17" fillId="0" borderId="1" xfId="20" applyBorder="1" applyAlignment="1">
      <alignment horizontal="center" wrapText="1"/>
    </xf>
    <xf numFmtId="0" fontId="17" fillId="0" borderId="1" xfId="20" applyFont="1" applyBorder="1" applyAlignment="1">
      <alignment horizontal="center" wrapText="1"/>
    </xf>
    <xf numFmtId="0" fontId="31" fillId="0" borderId="0" xfId="19" applyFont="1" applyBorder="1" applyAlignment="1" applyProtection="1">
      <alignment horizontal="left" wrapText="1"/>
    </xf>
  </cellXfs>
  <cellStyles count="21">
    <cellStyle name="20% - Акцент1" xfId="1"/>
    <cellStyle name="20% - Акцент2" xfId="2"/>
    <cellStyle name="20% - Акцент3" xfId="3"/>
    <cellStyle name="20% - Акцент4" xfId="4"/>
    <cellStyle name="20% - Акцент5" xfId="5"/>
    <cellStyle name="20% - Акцент6" xfId="6"/>
    <cellStyle name="40% - Акцент1" xfId="7"/>
    <cellStyle name="40% - Акцент2" xfId="8"/>
    <cellStyle name="40% - Акцент3" xfId="9"/>
    <cellStyle name="40% - Акцент4" xfId="10"/>
    <cellStyle name="40% - Акцент5" xfId="11"/>
    <cellStyle name="40% - Акцент6" xfId="12"/>
    <cellStyle name="60% - Акцент1" xfId="13"/>
    <cellStyle name="60% - Акцент2" xfId="14"/>
    <cellStyle name="60% - Акцент3" xfId="15"/>
    <cellStyle name="60% - Акцент4" xfId="16"/>
    <cellStyle name="60% - Акцент5" xfId="17"/>
    <cellStyle name="60% - Акцент6" xfId="18"/>
    <cellStyle name="Обычный" xfId="0" builtinId="0"/>
    <cellStyle name="Обычный_zayavalik" xfId="19"/>
    <cellStyle name="Обычный_старе"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10"/>
    <pageSetUpPr fitToPage="1"/>
  </sheetPr>
  <dimension ref="A1:B20"/>
  <sheetViews>
    <sheetView topLeftCell="B1" workbookViewId="0">
      <selection activeCell="B7" sqref="B7"/>
    </sheetView>
  </sheetViews>
  <sheetFormatPr defaultRowHeight="15" x14ac:dyDescent="0.25"/>
  <cols>
    <col min="1" max="1" width="21.85546875" bestFit="1" customWidth="1"/>
    <col min="2" max="2" width="116.28515625" style="23" customWidth="1"/>
    <col min="3" max="3" width="12.28515625" customWidth="1"/>
    <col min="4" max="4" width="11" customWidth="1"/>
    <col min="5" max="5" width="11.7109375" bestFit="1" customWidth="1"/>
  </cols>
  <sheetData>
    <row r="1" spans="1:2" s="6" customFormat="1" x14ac:dyDescent="0.25">
      <c r="A1" s="19" t="s">
        <v>258</v>
      </c>
      <c r="B1" s="20" t="s">
        <v>260</v>
      </c>
    </row>
    <row r="2" spans="1:2" s="6" customFormat="1" x14ac:dyDescent="0.25">
      <c r="A2" s="14" t="s">
        <v>265</v>
      </c>
      <c r="B2" s="136"/>
    </row>
    <row r="3" spans="1:2" s="6" customFormat="1" x14ac:dyDescent="0.25">
      <c r="A3" s="14" t="s">
        <v>267</v>
      </c>
      <c r="B3" s="136" t="s">
        <v>451</v>
      </c>
    </row>
    <row r="4" spans="1:2" s="6" customFormat="1" x14ac:dyDescent="0.25">
      <c r="A4" s="15" t="s">
        <v>266</v>
      </c>
      <c r="B4" s="137" t="s">
        <v>453</v>
      </c>
    </row>
    <row r="5" spans="1:2" s="6" customFormat="1" x14ac:dyDescent="0.25">
      <c r="A5" s="15" t="s">
        <v>268</v>
      </c>
      <c r="B5" s="137" t="s">
        <v>450</v>
      </c>
    </row>
    <row r="6" spans="1:2" s="6" customFormat="1" x14ac:dyDescent="0.25">
      <c r="A6" s="15" t="s">
        <v>269</v>
      </c>
      <c r="B6" s="138">
        <v>336677</v>
      </c>
    </row>
    <row r="7" spans="1:2" s="6" customFormat="1" ht="15.75" x14ac:dyDescent="0.3">
      <c r="A7" s="14" t="s">
        <v>271</v>
      </c>
      <c r="B7" s="162" t="s">
        <v>449</v>
      </c>
    </row>
    <row r="8" spans="1:2" s="6" customFormat="1" x14ac:dyDescent="0.25">
      <c r="A8" s="14" t="s">
        <v>259</v>
      </c>
      <c r="B8" s="136" t="s">
        <v>454</v>
      </c>
    </row>
    <row r="9" spans="1:2" s="6" customFormat="1" ht="15.75" thickBot="1" x14ac:dyDescent="0.3">
      <c r="A9" s="16" t="s">
        <v>270</v>
      </c>
      <c r="B9" s="139" t="s">
        <v>455</v>
      </c>
    </row>
    <row r="10" spans="1:2" s="6" customFormat="1" ht="15.75" thickBot="1" x14ac:dyDescent="0.3">
      <c r="A10" s="7"/>
      <c r="B10" s="21"/>
    </row>
    <row r="11" spans="1:2" s="6" customFormat="1" ht="15.75" thickBot="1" x14ac:dyDescent="0.3">
      <c r="A11" s="17" t="s">
        <v>261</v>
      </c>
      <c r="B11" s="140" t="s">
        <v>452</v>
      </c>
    </row>
    <row r="12" spans="1:2" s="6" customFormat="1" ht="15.75" thickBot="1" x14ac:dyDescent="0.3">
      <c r="A12" s="18" t="s">
        <v>262</v>
      </c>
      <c r="B12" s="140" t="s">
        <v>452</v>
      </c>
    </row>
    <row r="13" spans="1:2" s="2" customFormat="1" ht="12.75" x14ac:dyDescent="0.2">
      <c r="A13" s="8" t="s">
        <v>291</v>
      </c>
      <c r="B13" s="22"/>
    </row>
    <row r="14" spans="1:2" s="2" customFormat="1" ht="12.75" x14ac:dyDescent="0.2">
      <c r="A14" s="8"/>
      <c r="B14" s="22"/>
    </row>
    <row r="15" spans="1:2" ht="15" customHeight="1" x14ac:dyDescent="0.25">
      <c r="A15" s="1"/>
    </row>
    <row r="16" spans="1:2" x14ac:dyDescent="0.25">
      <c r="A16" s="1"/>
    </row>
    <row r="17" spans="1:1" x14ac:dyDescent="0.25">
      <c r="A17" s="1"/>
    </row>
    <row r="20" spans="1:1" ht="15" customHeight="1" x14ac:dyDescent="0.25"/>
  </sheetData>
  <sheetProtection password="CB52" sheet="1"/>
  <phoneticPr fontId="16" type="noConversion"/>
  <pageMargins left="0.70866141732283472" right="0.70866141732283472" top="0.59055118110236227" bottom="0.59055118110236227" header="0.23622047244094491" footer="0.23622047244094491"/>
  <pageSetup paperSize="9" scale="63" orientation="portrait" r:id="rId1"/>
  <headerFooter>
    <oddFooter>&amp;L&amp;8&amp;D &amp;T&amp;C&amp;8Файл: &amp;F (&amp;A)&amp;R&amp;8Сторінка:&amp;P з &amp;N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workbookViewId="0">
      <selection activeCell="E22" sqref="E22"/>
    </sheetView>
  </sheetViews>
  <sheetFormatPr defaultRowHeight="12.75" x14ac:dyDescent="0.2"/>
  <cols>
    <col min="1" max="1" width="9.85546875" style="44" customWidth="1"/>
    <col min="2" max="2" width="30.7109375" style="44" customWidth="1"/>
    <col min="3" max="3" width="11.85546875" style="44" customWidth="1"/>
    <col min="4" max="4" width="17" style="44" customWidth="1"/>
    <col min="5" max="5" width="18.28515625" style="44" customWidth="1"/>
    <col min="6" max="6" width="17" style="44" customWidth="1"/>
    <col min="7" max="16384" width="9.140625" style="44"/>
  </cols>
  <sheetData>
    <row r="1" spans="1:10" s="41" customFormat="1" ht="15.75" customHeight="1" x14ac:dyDescent="0.2">
      <c r="A1" s="39"/>
      <c r="B1" s="39"/>
      <c r="C1" s="39"/>
      <c r="D1" s="159" t="s">
        <v>438</v>
      </c>
      <c r="E1" s="160"/>
      <c r="F1" s="160"/>
      <c r="G1" s="40"/>
      <c r="H1" s="40"/>
      <c r="I1" s="40"/>
      <c r="J1" s="40"/>
    </row>
    <row r="2" spans="1:10" s="41" customFormat="1" ht="15.75" customHeight="1" x14ac:dyDescent="0.2">
      <c r="A2" s="39"/>
      <c r="B2" s="39"/>
      <c r="C2" s="39"/>
      <c r="D2" s="159" t="s">
        <v>439</v>
      </c>
      <c r="E2" s="160"/>
      <c r="F2" s="160"/>
      <c r="G2" s="40"/>
      <c r="H2" s="40"/>
      <c r="I2" s="40"/>
      <c r="J2" s="40"/>
    </row>
    <row r="3" spans="1:10" s="41" customFormat="1" ht="15.75" customHeight="1" x14ac:dyDescent="0.2">
      <c r="A3" s="39"/>
      <c r="B3" s="39"/>
      <c r="C3" s="39"/>
      <c r="D3" s="159" t="s">
        <v>440</v>
      </c>
      <c r="E3" s="160"/>
      <c r="F3" s="160"/>
      <c r="G3" s="40"/>
      <c r="H3" s="40"/>
      <c r="I3" s="40"/>
      <c r="J3" s="40"/>
    </row>
    <row r="4" spans="1:10" ht="15.75" customHeight="1" x14ac:dyDescent="0.2">
      <c r="A4" s="42"/>
      <c r="B4" s="43"/>
      <c r="C4" s="43"/>
      <c r="D4" s="222" t="s">
        <v>441</v>
      </c>
      <c r="E4" s="222"/>
      <c r="F4" s="222"/>
    </row>
    <row r="5" spans="1:10" ht="21.75" customHeight="1" x14ac:dyDescent="0.2">
      <c r="A5" s="42"/>
      <c r="B5" s="42"/>
      <c r="C5" s="42"/>
      <c r="D5" s="221" t="s">
        <v>442</v>
      </c>
      <c r="E5" s="221"/>
      <c r="F5" s="221"/>
    </row>
    <row r="6" spans="1:10" ht="30" customHeight="1" x14ac:dyDescent="0.2">
      <c r="A6" s="223" t="s">
        <v>312</v>
      </c>
      <c r="B6" s="223"/>
      <c r="C6" s="223"/>
      <c r="D6" s="223"/>
      <c r="E6" s="223"/>
      <c r="F6" s="223"/>
    </row>
    <row r="7" spans="1:10" ht="27.75" customHeight="1" x14ac:dyDescent="0.2">
      <c r="A7" s="227" t="s">
        <v>225</v>
      </c>
      <c r="B7" s="227"/>
      <c r="C7" s="227"/>
      <c r="D7" s="227"/>
      <c r="E7" s="227"/>
      <c r="F7" s="227"/>
    </row>
    <row r="8" spans="1:10" ht="15.75" customHeight="1" x14ac:dyDescent="0.2">
      <c r="A8" s="224" t="s">
        <v>407</v>
      </c>
      <c r="B8" s="224"/>
      <c r="C8" s="224"/>
      <c r="D8" s="224"/>
      <c r="E8" s="224"/>
      <c r="F8" s="224"/>
    </row>
    <row r="9" spans="1:10" ht="30.75" customHeight="1" x14ac:dyDescent="0.2">
      <c r="A9" s="225" t="s">
        <v>245</v>
      </c>
      <c r="B9" s="226"/>
      <c r="C9" s="230" t="str">
        <f>'1'!B3</f>
        <v>Приватний нотаріус Підхомна  О.Д.</v>
      </c>
      <c r="D9" s="231"/>
      <c r="E9" s="231"/>
      <c r="F9" s="231"/>
    </row>
    <row r="10" spans="1:10" ht="29.25" customHeight="1" x14ac:dyDescent="0.2">
      <c r="A10" s="225" t="s">
        <v>246</v>
      </c>
      <c r="B10" s="226"/>
      <c r="C10" s="228" t="s">
        <v>459</v>
      </c>
      <c r="D10" s="229"/>
      <c r="E10" s="229"/>
      <c r="F10" s="229"/>
    </row>
    <row r="11" spans="1:10" ht="15" customHeight="1" x14ac:dyDescent="0.2">
      <c r="A11" s="45" t="s">
        <v>259</v>
      </c>
      <c r="B11" s="69" t="str">
        <f>Phone</f>
        <v>05043333773</v>
      </c>
      <c r="C11" s="59"/>
      <c r="D11" s="60"/>
      <c r="E11" s="59"/>
      <c r="F11" s="60"/>
    </row>
    <row r="12" spans="1:10" ht="54.75" customHeight="1" x14ac:dyDescent="0.2">
      <c r="A12" s="215" t="s">
        <v>408</v>
      </c>
      <c r="B12" s="216"/>
      <c r="C12" s="216"/>
      <c r="D12" s="216"/>
      <c r="E12" s="216"/>
      <c r="F12" s="61" t="str">
        <f>Unicode</f>
        <v>3051013503</v>
      </c>
    </row>
    <row r="13" spans="1:10" ht="18.75" customHeight="1" x14ac:dyDescent="0.2">
      <c r="A13" s="216" t="s">
        <v>313</v>
      </c>
      <c r="B13" s="216"/>
      <c r="C13" s="216"/>
      <c r="D13" s="216"/>
      <c r="E13" s="216"/>
      <c r="F13" s="216"/>
    </row>
    <row r="14" spans="1:10" ht="15.75" customHeight="1" x14ac:dyDescent="0.2">
      <c r="A14" s="68"/>
      <c r="B14" s="234" t="s">
        <v>465</v>
      </c>
      <c r="C14" s="234"/>
      <c r="D14" s="234"/>
      <c r="E14" s="234"/>
      <c r="F14" s="234"/>
    </row>
    <row r="15" spans="1:10" ht="15.75" customHeight="1" x14ac:dyDescent="0.25">
      <c r="A15" s="67"/>
      <c r="B15" s="218" t="s">
        <v>464</v>
      </c>
      <c r="C15" s="219"/>
      <c r="D15" s="219"/>
      <c r="E15" s="219"/>
      <c r="F15" s="219"/>
    </row>
    <row r="16" spans="1:10" ht="17.25" customHeight="1" x14ac:dyDescent="0.25">
      <c r="A16" s="47" t="s">
        <v>406</v>
      </c>
      <c r="B16" s="70">
        <v>300614</v>
      </c>
      <c r="C16" s="47"/>
      <c r="D16" s="47"/>
      <c r="E16" s="47"/>
      <c r="F16" s="47"/>
    </row>
    <row r="17" spans="1:6" x14ac:dyDescent="0.2">
      <c r="A17" s="48"/>
      <c r="B17" s="46"/>
      <c r="C17" s="46"/>
      <c r="D17" s="46"/>
      <c r="E17" s="46"/>
      <c r="F17" s="46"/>
    </row>
    <row r="18" spans="1:6" ht="51" x14ac:dyDescent="0.2">
      <c r="A18" s="164" t="s">
        <v>382</v>
      </c>
      <c r="B18" s="220" t="s">
        <v>244</v>
      </c>
      <c r="C18" s="220"/>
      <c r="D18" s="164" t="s">
        <v>448</v>
      </c>
      <c r="E18" s="164" t="s">
        <v>415</v>
      </c>
      <c r="F18" s="164" t="s">
        <v>416</v>
      </c>
    </row>
    <row r="19" spans="1:6" ht="22.5" x14ac:dyDescent="0.2">
      <c r="A19" s="97">
        <v>1</v>
      </c>
      <c r="B19" s="213" t="s">
        <v>418</v>
      </c>
      <c r="C19" s="213"/>
      <c r="D19" s="96" t="str">
        <f>IF((SUM(Лист1!B156))&gt;0,SUM(Лист1!B156),"-")</f>
        <v>-</v>
      </c>
      <c r="E19" s="50" t="str">
        <f>IF((SUM(Лист1!C156))&gt;0,SUM(Лист1!C156),"-")</f>
        <v>-</v>
      </c>
      <c r="F19" s="106" t="s">
        <v>444</v>
      </c>
    </row>
    <row r="20" spans="1:6" ht="21" customHeight="1" x14ac:dyDescent="0.2">
      <c r="A20" s="99" t="s">
        <v>419</v>
      </c>
      <c r="B20" s="217" t="s">
        <v>417</v>
      </c>
      <c r="C20" s="217"/>
      <c r="D20" s="102" t="str">
        <f>IF((SUM(Лист1!D156))&gt;0,SUM(Лист1!D156),"-")</f>
        <v>-</v>
      </c>
      <c r="E20" s="100" t="str">
        <f>IF((SUM(Лист1!E156))&gt;0,SUM(Лист1!E156),"-")</f>
        <v>-</v>
      </c>
      <c r="F20" s="106"/>
    </row>
    <row r="21" spans="1:6" ht="22.5" x14ac:dyDescent="0.2">
      <c r="A21" s="97" t="s">
        <v>421</v>
      </c>
      <c r="B21" s="213" t="s">
        <v>420</v>
      </c>
      <c r="C21" s="213"/>
      <c r="D21" s="103">
        <f>IF((SUM(Лист1!F156))&gt;0,SUM(Лист1!F156),"-")</f>
        <v>126</v>
      </c>
      <c r="E21" s="50">
        <v>19550.16</v>
      </c>
      <c r="F21" s="106" t="s">
        <v>444</v>
      </c>
    </row>
    <row r="22" spans="1:6" s="101" customFormat="1" ht="14.25" x14ac:dyDescent="0.2">
      <c r="A22" s="99" t="s">
        <v>422</v>
      </c>
      <c r="B22" s="217" t="s">
        <v>417</v>
      </c>
      <c r="C22" s="217"/>
      <c r="D22" s="104" t="str">
        <f>IF((SUM(Лист1!H156))&gt;0,SUM(Лист1!H156),"-")</f>
        <v>-</v>
      </c>
      <c r="E22" s="100" t="str">
        <f>IF((SUM(Лист1!I156))&gt;0,SUM(Лист1!I156),"-")</f>
        <v>-</v>
      </c>
      <c r="F22" s="106"/>
    </row>
    <row r="23" spans="1:6" ht="22.5" x14ac:dyDescent="0.2">
      <c r="A23" s="97" t="s">
        <v>310</v>
      </c>
      <c r="B23" s="213" t="s">
        <v>423</v>
      </c>
      <c r="C23" s="213"/>
      <c r="D23" s="112" t="str">
        <f>IF('1_2'!O15&gt;0,'1_2'!O15,"-")</f>
        <v>-</v>
      </c>
      <c r="E23" s="50" t="str">
        <f>IF('1_2'!L15&gt;0,'1_2'!L15,"-")</f>
        <v>-</v>
      </c>
      <c r="F23" s="106" t="s">
        <v>445</v>
      </c>
    </row>
    <row r="24" spans="1:6" ht="22.5" x14ac:dyDescent="0.2">
      <c r="A24" s="97" t="s">
        <v>425</v>
      </c>
      <c r="B24" s="213" t="s">
        <v>424</v>
      </c>
      <c r="C24" s="213"/>
      <c r="D24" s="103" t="str">
        <f>IF('1_3'!N11&gt;0,'1_3'!N11,"-")</f>
        <v>-</v>
      </c>
      <c r="E24" s="50" t="str">
        <f>IF('1_3'!O11&gt;0,'1_3'!O11,"-")</f>
        <v>-</v>
      </c>
      <c r="F24" s="106" t="s">
        <v>443</v>
      </c>
    </row>
    <row r="25" spans="1:6" ht="22.5" x14ac:dyDescent="0.2">
      <c r="A25" s="97" t="s">
        <v>430</v>
      </c>
      <c r="B25" s="213" t="s">
        <v>426</v>
      </c>
      <c r="C25" s="213"/>
      <c r="D25" s="103" t="str">
        <f>IF('1_4'!M11&gt;0,'1_4'!M11,"-")</f>
        <v>-</v>
      </c>
      <c r="E25" s="50" t="str">
        <f>IF('1_4'!N11&gt;0,'1_4'!N11,"-")</f>
        <v>-</v>
      </c>
      <c r="F25" s="106" t="s">
        <v>447</v>
      </c>
    </row>
    <row r="26" spans="1:6" ht="22.5" x14ac:dyDescent="0.2">
      <c r="A26" s="98">
        <v>6</v>
      </c>
      <c r="B26" s="213" t="s">
        <v>427</v>
      </c>
      <c r="C26" s="213"/>
      <c r="D26" s="103" t="str">
        <f>IF('1_5'!L11&gt;0,'1_5'!L11,"-")</f>
        <v>-</v>
      </c>
      <c r="E26" s="50" t="str">
        <f>IF('1_5'!J11&gt;0,'1_5'!J11,"-")</f>
        <v>-</v>
      </c>
      <c r="F26" s="106" t="s">
        <v>446</v>
      </c>
    </row>
    <row r="27" spans="1:6" ht="15.75" x14ac:dyDescent="0.2">
      <c r="A27" s="49">
        <v>7</v>
      </c>
      <c r="B27" s="210" t="s">
        <v>428</v>
      </c>
      <c r="C27" s="210"/>
      <c r="D27" s="98" t="s">
        <v>429</v>
      </c>
      <c r="E27" s="107">
        <f>SUM(E19:E26)</f>
        <v>19550.16</v>
      </c>
      <c r="F27" s="50"/>
    </row>
    <row r="28" spans="1:6" ht="15" x14ac:dyDescent="0.25">
      <c r="A28" s="151" t="s">
        <v>435</v>
      </c>
    </row>
    <row r="30" spans="1:6" ht="15" x14ac:dyDescent="0.25">
      <c r="A30" s="154" t="str">
        <f>'1'!A11</f>
        <v>Керівник установи</v>
      </c>
      <c r="B30" s="156"/>
      <c r="C30" s="157"/>
      <c r="D30" s="156"/>
      <c r="E30" s="211" t="str">
        <f>'1'!B11</f>
        <v>Підхомна  О.Д.</v>
      </c>
      <c r="F30" s="212"/>
    </row>
    <row r="31" spans="1:6" ht="15" x14ac:dyDescent="0.25">
      <c r="A31" s="155"/>
      <c r="B31" s="156"/>
      <c r="C31" s="156"/>
      <c r="D31" s="156"/>
      <c r="E31" s="163"/>
      <c r="F31" s="163"/>
    </row>
    <row r="32" spans="1:6" ht="15" x14ac:dyDescent="0.25">
      <c r="A32" s="155"/>
      <c r="B32" s="156"/>
      <c r="C32" s="156"/>
      <c r="D32" s="156"/>
      <c r="E32" s="163"/>
      <c r="F32" s="163"/>
    </row>
    <row r="33" spans="1:6" ht="15" x14ac:dyDescent="0.25">
      <c r="A33" s="154" t="str">
        <f>'1'!A12</f>
        <v>Головний бухгалтер</v>
      </c>
      <c r="B33" s="156"/>
      <c r="C33" s="157"/>
      <c r="D33" s="156"/>
      <c r="E33" s="211" t="str">
        <f>'1'!B12</f>
        <v>Підхомна  О.Д.</v>
      </c>
      <c r="F33" s="212"/>
    </row>
    <row r="35" spans="1:6" ht="17.25" x14ac:dyDescent="0.25">
      <c r="A35" s="152" t="s">
        <v>436</v>
      </c>
      <c r="C35" s="153" t="s">
        <v>437</v>
      </c>
    </row>
  </sheetData>
  <mergeCells count="25">
    <mergeCell ref="B15:F15"/>
    <mergeCell ref="D4:F4"/>
    <mergeCell ref="D5:F5"/>
    <mergeCell ref="A6:F6"/>
    <mergeCell ref="A7:F7"/>
    <mergeCell ref="A8:F8"/>
    <mergeCell ref="A9:B9"/>
    <mergeCell ref="C9:F9"/>
    <mergeCell ref="B14:F14"/>
    <mergeCell ref="A10:B10"/>
    <mergeCell ref="C10:F10"/>
    <mergeCell ref="A12:E12"/>
    <mergeCell ref="A13:F13"/>
    <mergeCell ref="E33:F33"/>
    <mergeCell ref="B18:C18"/>
    <mergeCell ref="B19:C19"/>
    <mergeCell ref="B20:C20"/>
    <mergeCell ref="B21:C21"/>
    <mergeCell ref="B22:C22"/>
    <mergeCell ref="B23:C23"/>
    <mergeCell ref="B24:C24"/>
    <mergeCell ref="B25:C25"/>
    <mergeCell ref="B26:C26"/>
    <mergeCell ref="B27:C27"/>
    <mergeCell ref="E30:F30"/>
  </mergeCells>
  <pageMargins left="0.70866141732283472" right="0.70866141732283472" top="0.74803149606299213" bottom="0.19685039370078741" header="0.31496062992125984" footer="0.31496062992125984"/>
  <pageSetup paperSize="9" scale="8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AY165"/>
  <sheetViews>
    <sheetView zoomScaleNormal="100" zoomScaleSheetLayoutView="115" workbookViewId="0">
      <selection activeCell="O9" sqref="O9"/>
    </sheetView>
  </sheetViews>
  <sheetFormatPr defaultRowHeight="15" outlineLevelCol="1" x14ac:dyDescent="0.25"/>
  <cols>
    <col min="1" max="1" width="4.7109375" style="87" customWidth="1"/>
    <col min="2" max="2" width="12.140625" style="87" customWidth="1"/>
    <col min="3" max="3" width="12.140625" style="87" bestFit="1" customWidth="1"/>
    <col min="4" max="4" width="12.28515625" style="87" customWidth="1"/>
    <col min="5" max="5" width="11.140625" style="87" customWidth="1"/>
    <col min="6" max="6" width="5.7109375" style="87" customWidth="1"/>
    <col min="7" max="7" width="6.28515625" style="87" customWidth="1"/>
    <col min="8" max="8" width="7.42578125" style="87" customWidth="1"/>
    <col min="9" max="9" width="6.5703125" style="87" customWidth="1"/>
    <col min="10" max="10" width="7.85546875" style="87" customWidth="1"/>
    <col min="11" max="12" width="10.42578125" style="87" customWidth="1"/>
    <col min="13" max="14" width="8" style="87" customWidth="1"/>
    <col min="15" max="16" width="9.85546875" style="87" customWidth="1"/>
    <col min="17" max="17" width="5.28515625" style="87" customWidth="1"/>
    <col min="18" max="19" width="8.42578125" style="87" customWidth="1"/>
    <col min="20" max="20" width="8.85546875" style="87" customWidth="1"/>
    <col min="21" max="21" width="6.42578125" style="87" customWidth="1"/>
    <col min="22" max="22" width="6.140625" style="87" customWidth="1"/>
    <col min="23" max="23" width="9.140625" style="87"/>
    <col min="24" max="24" width="153.5703125" style="87" customWidth="1"/>
    <col min="25" max="26" width="0" style="87" hidden="1" customWidth="1"/>
    <col min="27" max="31" width="9.140625" style="87" hidden="1" customWidth="1"/>
    <col min="32" max="32" width="0" style="87" hidden="1" customWidth="1"/>
    <col min="33" max="50" width="0" style="87" hidden="1" customWidth="1" outlineLevel="1"/>
    <col min="51" max="51" width="9.140625" style="87" collapsed="1"/>
    <col min="52" max="16384" width="9.140625" style="87"/>
  </cols>
  <sheetData>
    <row r="1" spans="1:50" s="79" customFormat="1" ht="12.75" x14ac:dyDescent="0.2">
      <c r="A1" s="184" t="s">
        <v>263</v>
      </c>
      <c r="B1" s="184"/>
      <c r="C1" s="184"/>
      <c r="D1" s="108" t="s">
        <v>311</v>
      </c>
      <c r="W1" s="79" t="s">
        <v>292</v>
      </c>
    </row>
    <row r="2" spans="1:50" s="79" customFormat="1" ht="12.75" x14ac:dyDescent="0.2">
      <c r="A2" s="184" t="s">
        <v>264</v>
      </c>
      <c r="B2" s="184"/>
      <c r="C2" s="184"/>
      <c r="D2" s="109" t="s">
        <v>460</v>
      </c>
      <c r="W2" s="79" t="s">
        <v>293</v>
      </c>
    </row>
    <row r="3" spans="1:50" s="79" customFormat="1" ht="13.5" thickBot="1" x14ac:dyDescent="0.25">
      <c r="A3" s="184" t="s">
        <v>381</v>
      </c>
      <c r="B3" s="184"/>
      <c r="C3" s="184"/>
      <c r="D3" s="110" t="s">
        <v>454</v>
      </c>
      <c r="W3" s="79" t="s">
        <v>293</v>
      </c>
    </row>
    <row r="4" spans="1:50" s="79" customFormat="1" ht="12.75" x14ac:dyDescent="0.2">
      <c r="A4" s="80" t="s">
        <v>286</v>
      </c>
      <c r="B4" s="81"/>
      <c r="C4" s="81"/>
      <c r="D4" s="82"/>
      <c r="W4" s="79" t="s">
        <v>293</v>
      </c>
    </row>
    <row r="5" spans="1:50" s="84" customFormat="1" ht="55.5" customHeight="1" x14ac:dyDescent="0.2">
      <c r="A5" s="180" t="s">
        <v>382</v>
      </c>
      <c r="B5" s="180" t="s">
        <v>383</v>
      </c>
      <c r="C5" s="180" t="s">
        <v>384</v>
      </c>
      <c r="D5" s="180" t="s">
        <v>385</v>
      </c>
      <c r="E5" s="180" t="s">
        <v>386</v>
      </c>
      <c r="F5" s="180" t="s">
        <v>283</v>
      </c>
      <c r="G5" s="180" t="s">
        <v>387</v>
      </c>
      <c r="H5" s="180"/>
      <c r="I5" s="180"/>
      <c r="J5" s="180" t="s">
        <v>284</v>
      </c>
      <c r="K5" s="180" t="s">
        <v>389</v>
      </c>
      <c r="L5" s="180"/>
      <c r="M5" s="180" t="s">
        <v>392</v>
      </c>
      <c r="N5" s="180"/>
      <c r="O5" s="180" t="s">
        <v>275</v>
      </c>
      <c r="P5" s="180"/>
      <c r="Q5" s="181" t="s">
        <v>396</v>
      </c>
      <c r="R5" s="182"/>
      <c r="S5" s="183"/>
      <c r="T5" s="180" t="s">
        <v>279</v>
      </c>
      <c r="U5" s="180" t="s">
        <v>278</v>
      </c>
      <c r="V5" s="180"/>
      <c r="W5" s="79" t="s">
        <v>293</v>
      </c>
    </row>
    <row r="6" spans="1:50" s="84" customFormat="1" ht="81" customHeight="1" x14ac:dyDescent="0.2">
      <c r="A6" s="180"/>
      <c r="B6" s="180"/>
      <c r="C6" s="180"/>
      <c r="D6" s="180"/>
      <c r="E6" s="180"/>
      <c r="F6" s="180"/>
      <c r="G6" s="83" t="s">
        <v>273</v>
      </c>
      <c r="H6" s="83" t="s">
        <v>272</v>
      </c>
      <c r="I6" s="83" t="s">
        <v>274</v>
      </c>
      <c r="J6" s="180"/>
      <c r="K6" s="83" t="s">
        <v>390</v>
      </c>
      <c r="L6" s="83" t="s">
        <v>391</v>
      </c>
      <c r="M6" s="83" t="s">
        <v>393</v>
      </c>
      <c r="N6" s="83" t="s">
        <v>394</v>
      </c>
      <c r="O6" s="83" t="s">
        <v>393</v>
      </c>
      <c r="P6" s="83" t="s">
        <v>394</v>
      </c>
      <c r="Q6" s="83" t="s">
        <v>397</v>
      </c>
      <c r="R6" s="83" t="s">
        <v>280</v>
      </c>
      <c r="S6" s="83" t="s">
        <v>398</v>
      </c>
      <c r="T6" s="180"/>
      <c r="U6" s="83" t="s">
        <v>399</v>
      </c>
      <c r="V6" s="83" t="s">
        <v>400</v>
      </c>
      <c r="W6" s="79" t="s">
        <v>293</v>
      </c>
      <c r="AG6" s="165" t="s">
        <v>294</v>
      </c>
      <c r="AH6" s="166"/>
      <c r="AI6" s="166"/>
      <c r="AJ6" s="166"/>
      <c r="AK6" s="166"/>
      <c r="AL6" s="166"/>
      <c r="AM6" s="166"/>
      <c r="AN6" s="167"/>
      <c r="AO6" s="168" t="s">
        <v>295</v>
      </c>
      <c r="AP6" s="169"/>
      <c r="AQ6" s="169"/>
      <c r="AR6" s="169"/>
      <c r="AS6" s="169"/>
      <c r="AT6" s="170"/>
      <c r="AU6" s="26"/>
      <c r="AV6" s="165"/>
      <c r="AW6" s="166"/>
      <c r="AX6" s="167"/>
    </row>
    <row r="7" spans="1:50" s="79" customFormat="1" ht="22.5" x14ac:dyDescent="0.2">
      <c r="A7" s="85">
        <v>1</v>
      </c>
      <c r="B7" s="85">
        <v>2</v>
      </c>
      <c r="C7" s="85">
        <v>3</v>
      </c>
      <c r="D7" s="85">
        <v>4</v>
      </c>
      <c r="E7" s="85">
        <v>5</v>
      </c>
      <c r="F7" s="85">
        <v>6</v>
      </c>
      <c r="G7" s="85">
        <v>7</v>
      </c>
      <c r="H7" s="85">
        <v>8</v>
      </c>
      <c r="I7" s="85">
        <v>9</v>
      </c>
      <c r="J7" s="85">
        <v>10</v>
      </c>
      <c r="K7" s="85">
        <v>11</v>
      </c>
      <c r="L7" s="85">
        <v>12</v>
      </c>
      <c r="M7" s="85">
        <v>13</v>
      </c>
      <c r="N7" s="85">
        <v>14</v>
      </c>
      <c r="O7" s="85">
        <v>15</v>
      </c>
      <c r="P7" s="85">
        <v>16</v>
      </c>
      <c r="Q7" s="85">
        <v>17</v>
      </c>
      <c r="R7" s="85">
        <v>18</v>
      </c>
      <c r="S7" s="85">
        <v>19</v>
      </c>
      <c r="T7" s="85">
        <v>20</v>
      </c>
      <c r="U7" s="85">
        <v>21</v>
      </c>
      <c r="V7" s="85">
        <v>22</v>
      </c>
      <c r="W7" s="79" t="s">
        <v>293</v>
      </c>
      <c r="AG7" s="27" t="s">
        <v>296</v>
      </c>
      <c r="AH7" s="27" t="s">
        <v>297</v>
      </c>
      <c r="AI7" s="27" t="s">
        <v>298</v>
      </c>
      <c r="AJ7" s="27" t="s">
        <v>299</v>
      </c>
      <c r="AK7" s="27" t="s">
        <v>300</v>
      </c>
      <c r="AL7" s="27" t="s">
        <v>301</v>
      </c>
      <c r="AM7" s="27"/>
      <c r="AN7" s="27" t="s">
        <v>302</v>
      </c>
      <c r="AO7" s="28" t="s">
        <v>303</v>
      </c>
      <c r="AP7" s="29" t="s">
        <v>304</v>
      </c>
      <c r="AQ7" s="29" t="s">
        <v>305</v>
      </c>
      <c r="AR7" s="29" t="s">
        <v>306</v>
      </c>
      <c r="AS7" s="29" t="s">
        <v>307</v>
      </c>
      <c r="AT7" s="30" t="s">
        <v>308</v>
      </c>
      <c r="AU7" s="26"/>
      <c r="AV7" s="27"/>
      <c r="AW7" s="27"/>
      <c r="AX7" s="27"/>
    </row>
    <row r="8" spans="1:50" s="79" customFormat="1" ht="13.5" customHeight="1" x14ac:dyDescent="0.2">
      <c r="A8" s="86">
        <v>1</v>
      </c>
      <c r="B8" s="72" t="s">
        <v>456</v>
      </c>
      <c r="C8" s="72" t="s">
        <v>457</v>
      </c>
      <c r="D8" s="72" t="s">
        <v>458</v>
      </c>
      <c r="E8" s="72" t="s">
        <v>461</v>
      </c>
      <c r="F8" s="73">
        <v>1</v>
      </c>
      <c r="G8" s="74" t="s">
        <v>462</v>
      </c>
      <c r="H8" s="74" t="s">
        <v>463</v>
      </c>
      <c r="I8" s="73">
        <v>1</v>
      </c>
      <c r="J8" s="73">
        <v>8</v>
      </c>
      <c r="K8" s="75">
        <v>43963</v>
      </c>
      <c r="L8" s="75">
        <v>44088</v>
      </c>
      <c r="M8" s="95">
        <v>126</v>
      </c>
      <c r="N8" s="95">
        <v>126</v>
      </c>
      <c r="O8" s="92">
        <v>19550.16</v>
      </c>
      <c r="P8" s="92">
        <f>O8</f>
        <v>19550.16</v>
      </c>
      <c r="Q8" s="95"/>
      <c r="R8" s="77"/>
      <c r="S8" s="74"/>
      <c r="T8" s="75"/>
      <c r="U8" s="73">
        <v>28</v>
      </c>
      <c r="V8" s="73">
        <v>12</v>
      </c>
      <c r="W8" s="25" t="str">
        <f>IF(P8&gt;0,"друк","-")</f>
        <v>друк</v>
      </c>
      <c r="X8" s="71" t="str">
        <f>CONCATENATE(AW8," ",AT8," ",AN8)</f>
        <v>1 - -</v>
      </c>
      <c r="Y8" s="25"/>
      <c r="Z8" s="25"/>
      <c r="AA8" s="25"/>
      <c r="AB8" s="25"/>
      <c r="AC8" s="25"/>
      <c r="AD8" s="25"/>
      <c r="AE8" s="25"/>
      <c r="AF8" s="25"/>
      <c r="AG8" s="31" t="e">
        <f>ROUND(AH8-AI8,2)</f>
        <v>#DIV/0!</v>
      </c>
      <c r="AH8" s="32">
        <f>ROUND(P8/N8,2)</f>
        <v>155.16</v>
      </c>
      <c r="AI8" s="32" t="e">
        <f>ROUND(AK8/AJ8,2)</f>
        <v>#DIV/0!</v>
      </c>
      <c r="AJ8" s="33">
        <f>M8-N8</f>
        <v>0</v>
      </c>
      <c r="AK8" s="34">
        <f>O8-P8</f>
        <v>0</v>
      </c>
      <c r="AL8" s="32" t="e">
        <f>IF(AG8&lt;&gt;0,AM8,"-")</f>
        <v>#DIV/0!</v>
      </c>
      <c r="AM8" s="32" t="e">
        <f>IF(AH8&gt;AI8,CONCATENATE("Середньодення ЗП за рахунок коштів Фонду бульша на ",AG8,"грн.","від середньоденної ЗП за рахунок установи"),CONCATENATE("Середньодення ЗП за рахунок коштів Фонду менша на ",AG8,"грн.","від середньоденної ЗП за рахунок установи"))</f>
        <v>#DIV/0!</v>
      </c>
      <c r="AN8" s="32" t="str">
        <f>IF(AJ8&gt;0,AL8,"-")</f>
        <v>-</v>
      </c>
      <c r="AO8" s="35">
        <f>IF((M8-N8)&lt;&gt;0,M8-N8,0)</f>
        <v>0</v>
      </c>
      <c r="AP8" s="36">
        <f>IF((O8-P8)&lt;&gt;0,O8-P8,0)</f>
        <v>0</v>
      </c>
      <c r="AQ8" s="37" t="str">
        <f>IF(AO8=0,IF(AP8&lt;&gt;0,"Невірно вказана калькість днів, або сума лікарняних","-"))</f>
        <v>-</v>
      </c>
      <c r="AR8" s="37" t="str">
        <f>IF(AP8=0,IF(AO8&lt;&gt;0,"Невірно вказана калькість днів, або сума лікарняних","-"))</f>
        <v>-</v>
      </c>
      <c r="AS8" s="37" t="str">
        <f>IF(AP8&lt;&gt;0,AQ8,AR8)</f>
        <v>-</v>
      </c>
      <c r="AT8" s="38" t="str">
        <f>IF((AO8+AP8)&lt;&gt;0,AS8,"-")</f>
        <v>-</v>
      </c>
      <c r="AU8" s="25"/>
      <c r="AV8" s="33">
        <f>T8-S8</f>
        <v>0</v>
      </c>
      <c r="AW8" s="32">
        <f>IF(AV8&gt;0,"Кількість днівза Фондом не може перевищувати загальну кількість днів по ЛЛ",1)</f>
        <v>1</v>
      </c>
      <c r="AX8" s="32" t="s">
        <v>309</v>
      </c>
    </row>
    <row r="9" spans="1:50" s="79" customFormat="1" ht="18" customHeight="1" x14ac:dyDescent="0.2">
      <c r="A9" s="86">
        <v>2</v>
      </c>
      <c r="B9" s="72"/>
      <c r="C9" s="72"/>
      <c r="D9" s="72"/>
      <c r="E9" s="72"/>
      <c r="F9" s="73"/>
      <c r="G9" s="74"/>
      <c r="H9" s="74"/>
      <c r="I9" s="73"/>
      <c r="J9" s="73"/>
      <c r="K9" s="75"/>
      <c r="L9" s="75"/>
      <c r="M9" s="95"/>
      <c r="N9" s="95"/>
      <c r="O9" s="92"/>
      <c r="P9" s="92"/>
      <c r="Q9" s="95"/>
      <c r="R9" s="77"/>
      <c r="S9" s="74"/>
      <c r="T9" s="75"/>
      <c r="U9" s="73"/>
      <c r="V9" s="73"/>
      <c r="W9" s="25" t="str">
        <f t="shared" ref="W9:W72" si="0">IF(P9&gt;0,"друк","-")</f>
        <v>-</v>
      </c>
      <c r="X9" s="71" t="str">
        <f>CONCATENATE(AW9," ",AT9," ",AN9)</f>
        <v>1 - -</v>
      </c>
      <c r="Y9" s="25"/>
      <c r="Z9" s="25"/>
      <c r="AA9" s="25"/>
      <c r="AB9" s="25"/>
      <c r="AC9" s="25"/>
      <c r="AD9" s="25"/>
      <c r="AE9" s="25"/>
      <c r="AF9" s="25"/>
      <c r="AG9" s="31" t="e">
        <f t="shared" ref="AG9:AG72" si="1">ROUND(AH9-AI9,2)</f>
        <v>#DIV/0!</v>
      </c>
      <c r="AH9" s="32" t="e">
        <f t="shared" ref="AH9:AH72" si="2">ROUND(P9/N9,2)</f>
        <v>#DIV/0!</v>
      </c>
      <c r="AI9" s="32" t="e">
        <f t="shared" ref="AI9:AI72" si="3">ROUND(AK9/AJ9,2)</f>
        <v>#DIV/0!</v>
      </c>
      <c r="AJ9" s="33">
        <f t="shared" ref="AJ9:AJ72" si="4">M9-N9</f>
        <v>0</v>
      </c>
      <c r="AK9" s="34">
        <f t="shared" ref="AK9:AK72" si="5">O9-P9</f>
        <v>0</v>
      </c>
      <c r="AL9" s="32" t="e">
        <f t="shared" ref="AL9:AL72" si="6">IF(AG9&lt;&gt;0,AM9,"-")</f>
        <v>#DIV/0!</v>
      </c>
      <c r="AM9" s="32" t="e">
        <f t="shared" ref="AM9:AM72" si="7">IF(AH9&gt;AI9,CONCATENATE("Середньодення ЗП за рахунок коштів Фонду бульша на ",AG9,"грн.","від середньоденної ЗП за рахунок установи"),CONCATENATE("Середньодення ЗП за рахунок коштів Фонду менша на ",AG9,"грн.","від середньоденної ЗП за рахунок установи"))</f>
        <v>#DIV/0!</v>
      </c>
      <c r="AN9" s="32" t="str">
        <f t="shared" ref="AN9:AN72" si="8">IF(AJ9&gt;0,AL9,"-")</f>
        <v>-</v>
      </c>
      <c r="AO9" s="35">
        <f t="shared" ref="AO9:AO72" si="9">IF((M9-N9)&lt;&gt;0,M9-N9,0)</f>
        <v>0</v>
      </c>
      <c r="AP9" s="36">
        <f t="shared" ref="AP9:AP72" si="10">IF((O9-P9)&lt;&gt;0,O9-P9,0)</f>
        <v>0</v>
      </c>
      <c r="AQ9" s="37" t="str">
        <f t="shared" ref="AQ9:AQ72" si="11">IF(AO9=0,IF(AP9&lt;&gt;0,"Невірно вказана калькість днів, або сума лікарняних","-"))</f>
        <v>-</v>
      </c>
      <c r="AR9" s="37" t="str">
        <f t="shared" ref="AR9:AR72" si="12">IF(AP9=0,IF(AO9&lt;&gt;0,"Невірно вказана калькість днів, або сума лікарняних","-"))</f>
        <v>-</v>
      </c>
      <c r="AS9" s="37" t="str">
        <f t="shared" ref="AS9:AS72" si="13">IF(AP9&lt;&gt;0,AQ9,AR9)</f>
        <v>-</v>
      </c>
      <c r="AT9" s="38" t="str">
        <f t="shared" ref="AT9:AT72" si="14">IF((AO9+AP9)&lt;&gt;0,AS9,"-")</f>
        <v>-</v>
      </c>
      <c r="AU9" s="25"/>
      <c r="AV9" s="33">
        <f t="shared" ref="AV9:AV72" si="15">T9-S9</f>
        <v>0</v>
      </c>
      <c r="AW9" s="32">
        <f t="shared" ref="AW9:AW72" si="16">IF(AV9&gt;0,"Кількість днівза Фондом не може перевищувати загальну кількість днів по ЛЛ",1)</f>
        <v>1</v>
      </c>
      <c r="AX9" s="32" t="s">
        <v>309</v>
      </c>
    </row>
    <row r="10" spans="1:50" s="79" customFormat="1" ht="18" customHeight="1" x14ac:dyDescent="0.2">
      <c r="A10" s="86">
        <v>3</v>
      </c>
      <c r="B10" s="72"/>
      <c r="C10" s="72"/>
      <c r="D10" s="72"/>
      <c r="E10" s="72"/>
      <c r="F10" s="73"/>
      <c r="G10" s="74"/>
      <c r="H10" s="74"/>
      <c r="I10" s="73"/>
      <c r="J10" s="73"/>
      <c r="K10" s="75"/>
      <c r="L10" s="75"/>
      <c r="M10" s="95"/>
      <c r="N10" s="95"/>
      <c r="O10" s="92"/>
      <c r="P10" s="92"/>
      <c r="Q10" s="95"/>
      <c r="R10" s="77"/>
      <c r="S10" s="74"/>
      <c r="T10" s="75"/>
      <c r="U10" s="73"/>
      <c r="V10" s="73"/>
      <c r="W10" s="25" t="str">
        <f t="shared" si="0"/>
        <v>-</v>
      </c>
      <c r="X10" s="71" t="str">
        <f t="shared" ref="X10:X72" si="17">CONCATENATE(AW10," ",AT10," ",AN10)</f>
        <v>1 - -</v>
      </c>
      <c r="Y10" s="25"/>
      <c r="Z10" s="25"/>
      <c r="AA10" s="25"/>
      <c r="AB10" s="25"/>
      <c r="AC10" s="25"/>
      <c r="AD10" s="25"/>
      <c r="AE10" s="25"/>
      <c r="AF10" s="25"/>
      <c r="AG10" s="31" t="e">
        <f t="shared" si="1"/>
        <v>#DIV/0!</v>
      </c>
      <c r="AH10" s="32" t="e">
        <f t="shared" si="2"/>
        <v>#DIV/0!</v>
      </c>
      <c r="AI10" s="32" t="e">
        <f t="shared" si="3"/>
        <v>#DIV/0!</v>
      </c>
      <c r="AJ10" s="33">
        <f t="shared" si="4"/>
        <v>0</v>
      </c>
      <c r="AK10" s="34">
        <f t="shared" si="5"/>
        <v>0</v>
      </c>
      <c r="AL10" s="32" t="e">
        <f t="shared" si="6"/>
        <v>#DIV/0!</v>
      </c>
      <c r="AM10" s="32" t="e">
        <f t="shared" si="7"/>
        <v>#DIV/0!</v>
      </c>
      <c r="AN10" s="32" t="str">
        <f t="shared" si="8"/>
        <v>-</v>
      </c>
      <c r="AO10" s="35">
        <f t="shared" si="9"/>
        <v>0</v>
      </c>
      <c r="AP10" s="36">
        <f t="shared" si="10"/>
        <v>0</v>
      </c>
      <c r="AQ10" s="37" t="str">
        <f t="shared" si="11"/>
        <v>-</v>
      </c>
      <c r="AR10" s="37" t="str">
        <f t="shared" si="12"/>
        <v>-</v>
      </c>
      <c r="AS10" s="37" t="str">
        <f t="shared" si="13"/>
        <v>-</v>
      </c>
      <c r="AT10" s="38" t="str">
        <f t="shared" si="14"/>
        <v>-</v>
      </c>
      <c r="AU10" s="25"/>
      <c r="AV10" s="33">
        <f t="shared" si="15"/>
        <v>0</v>
      </c>
      <c r="AW10" s="32">
        <f t="shared" si="16"/>
        <v>1</v>
      </c>
      <c r="AX10" s="32" t="s">
        <v>309</v>
      </c>
    </row>
    <row r="11" spans="1:50" ht="18" customHeight="1" x14ac:dyDescent="0.25">
      <c r="A11" s="86">
        <v>4</v>
      </c>
      <c r="B11" s="72"/>
      <c r="C11" s="72"/>
      <c r="D11" s="72"/>
      <c r="E11" s="72"/>
      <c r="F11" s="73"/>
      <c r="G11" s="74"/>
      <c r="H11" s="74"/>
      <c r="I11" s="73"/>
      <c r="J11" s="73"/>
      <c r="K11" s="75"/>
      <c r="L11" s="75"/>
      <c r="M11" s="95"/>
      <c r="N11" s="95"/>
      <c r="O11" s="92"/>
      <c r="P11" s="92"/>
      <c r="Q11" s="95"/>
      <c r="R11" s="77"/>
      <c r="S11" s="74"/>
      <c r="T11" s="75"/>
      <c r="U11" s="73"/>
      <c r="V11" s="73"/>
      <c r="W11" s="25" t="str">
        <f t="shared" si="0"/>
        <v>-</v>
      </c>
      <c r="X11" s="71" t="str">
        <f t="shared" si="17"/>
        <v>1 - -</v>
      </c>
      <c r="Y11" s="25"/>
      <c r="Z11" s="25"/>
      <c r="AA11" s="25"/>
      <c r="AB11" s="25"/>
      <c r="AC11" s="25"/>
      <c r="AD11" s="25"/>
      <c r="AE11" s="25"/>
      <c r="AF11" s="25"/>
      <c r="AG11" s="31" t="e">
        <f t="shared" si="1"/>
        <v>#DIV/0!</v>
      </c>
      <c r="AH11" s="32" t="e">
        <f t="shared" si="2"/>
        <v>#DIV/0!</v>
      </c>
      <c r="AI11" s="32" t="e">
        <f t="shared" si="3"/>
        <v>#DIV/0!</v>
      </c>
      <c r="AJ11" s="33">
        <f t="shared" si="4"/>
        <v>0</v>
      </c>
      <c r="AK11" s="34">
        <f t="shared" si="5"/>
        <v>0</v>
      </c>
      <c r="AL11" s="32" t="e">
        <f t="shared" si="6"/>
        <v>#DIV/0!</v>
      </c>
      <c r="AM11" s="32" t="e">
        <f t="shared" si="7"/>
        <v>#DIV/0!</v>
      </c>
      <c r="AN11" s="32" t="str">
        <f t="shared" si="8"/>
        <v>-</v>
      </c>
      <c r="AO11" s="35">
        <f t="shared" si="9"/>
        <v>0</v>
      </c>
      <c r="AP11" s="36">
        <f t="shared" si="10"/>
        <v>0</v>
      </c>
      <c r="AQ11" s="37" t="str">
        <f t="shared" si="11"/>
        <v>-</v>
      </c>
      <c r="AR11" s="37" t="str">
        <f t="shared" si="12"/>
        <v>-</v>
      </c>
      <c r="AS11" s="37" t="str">
        <f t="shared" si="13"/>
        <v>-</v>
      </c>
      <c r="AT11" s="38" t="str">
        <f t="shared" si="14"/>
        <v>-</v>
      </c>
      <c r="AU11" s="25"/>
      <c r="AV11" s="33">
        <f t="shared" si="15"/>
        <v>0</v>
      </c>
      <c r="AW11" s="32">
        <f t="shared" si="16"/>
        <v>1</v>
      </c>
      <c r="AX11" s="32" t="s">
        <v>309</v>
      </c>
    </row>
    <row r="12" spans="1:50" ht="18" customHeight="1" x14ac:dyDescent="0.25">
      <c r="A12" s="86">
        <v>5</v>
      </c>
      <c r="B12" s="72"/>
      <c r="C12" s="72"/>
      <c r="D12" s="72"/>
      <c r="E12" s="72"/>
      <c r="F12" s="73"/>
      <c r="G12" s="74"/>
      <c r="H12" s="74"/>
      <c r="I12" s="73"/>
      <c r="J12" s="73"/>
      <c r="K12" s="75"/>
      <c r="L12" s="75"/>
      <c r="M12" s="95"/>
      <c r="N12" s="95"/>
      <c r="O12" s="92"/>
      <c r="P12" s="92"/>
      <c r="Q12" s="95"/>
      <c r="R12" s="77"/>
      <c r="S12" s="74"/>
      <c r="T12" s="75"/>
      <c r="U12" s="73"/>
      <c r="V12" s="73"/>
      <c r="W12" s="25" t="str">
        <f t="shared" si="0"/>
        <v>-</v>
      </c>
      <c r="X12" s="71" t="str">
        <f t="shared" si="17"/>
        <v>1 - -</v>
      </c>
      <c r="Y12" s="25"/>
      <c r="Z12" s="25"/>
      <c r="AA12" s="25"/>
      <c r="AB12" s="25"/>
      <c r="AC12" s="25"/>
      <c r="AD12" s="25"/>
      <c r="AE12" s="25"/>
      <c r="AF12" s="25"/>
      <c r="AG12" s="31" t="e">
        <f t="shared" si="1"/>
        <v>#DIV/0!</v>
      </c>
      <c r="AH12" s="32" t="e">
        <f t="shared" si="2"/>
        <v>#DIV/0!</v>
      </c>
      <c r="AI12" s="32" t="e">
        <f t="shared" si="3"/>
        <v>#DIV/0!</v>
      </c>
      <c r="AJ12" s="33">
        <f t="shared" si="4"/>
        <v>0</v>
      </c>
      <c r="AK12" s="34">
        <f t="shared" si="5"/>
        <v>0</v>
      </c>
      <c r="AL12" s="32" t="e">
        <f t="shared" si="6"/>
        <v>#DIV/0!</v>
      </c>
      <c r="AM12" s="32" t="e">
        <f t="shared" si="7"/>
        <v>#DIV/0!</v>
      </c>
      <c r="AN12" s="32" t="str">
        <f t="shared" si="8"/>
        <v>-</v>
      </c>
      <c r="AO12" s="35">
        <f t="shared" si="9"/>
        <v>0</v>
      </c>
      <c r="AP12" s="36">
        <f t="shared" si="10"/>
        <v>0</v>
      </c>
      <c r="AQ12" s="37" t="str">
        <f t="shared" si="11"/>
        <v>-</v>
      </c>
      <c r="AR12" s="37" t="str">
        <f t="shared" si="12"/>
        <v>-</v>
      </c>
      <c r="AS12" s="37" t="str">
        <f t="shared" si="13"/>
        <v>-</v>
      </c>
      <c r="AT12" s="38" t="str">
        <f t="shared" si="14"/>
        <v>-</v>
      </c>
      <c r="AU12" s="25"/>
      <c r="AV12" s="33">
        <f t="shared" si="15"/>
        <v>0</v>
      </c>
      <c r="AW12" s="32">
        <f t="shared" si="16"/>
        <v>1</v>
      </c>
      <c r="AX12" s="32" t="s">
        <v>309</v>
      </c>
    </row>
    <row r="13" spans="1:50" ht="18" customHeight="1" x14ac:dyDescent="0.25">
      <c r="A13" s="86">
        <v>6</v>
      </c>
      <c r="B13" s="72"/>
      <c r="C13" s="72"/>
      <c r="D13" s="72"/>
      <c r="E13" s="72"/>
      <c r="F13" s="73"/>
      <c r="G13" s="74"/>
      <c r="H13" s="74"/>
      <c r="I13" s="73"/>
      <c r="J13" s="73"/>
      <c r="K13" s="75"/>
      <c r="L13" s="75"/>
      <c r="M13" s="95"/>
      <c r="N13" s="95"/>
      <c r="O13" s="92"/>
      <c r="P13" s="92"/>
      <c r="Q13" s="95"/>
      <c r="R13" s="77"/>
      <c r="S13" s="74"/>
      <c r="T13" s="75"/>
      <c r="U13" s="73"/>
      <c r="V13" s="73"/>
      <c r="W13" s="25" t="str">
        <f t="shared" si="0"/>
        <v>-</v>
      </c>
      <c r="X13" s="71" t="str">
        <f t="shared" si="17"/>
        <v>1 - -</v>
      </c>
      <c r="Y13" s="25"/>
      <c r="Z13" s="25"/>
      <c r="AA13" s="25"/>
      <c r="AB13" s="25"/>
      <c r="AC13" s="25"/>
      <c r="AD13" s="25"/>
      <c r="AE13" s="25"/>
      <c r="AF13" s="25"/>
      <c r="AG13" s="31" t="e">
        <f t="shared" si="1"/>
        <v>#DIV/0!</v>
      </c>
      <c r="AH13" s="32" t="e">
        <f t="shared" si="2"/>
        <v>#DIV/0!</v>
      </c>
      <c r="AI13" s="32" t="e">
        <f t="shared" si="3"/>
        <v>#DIV/0!</v>
      </c>
      <c r="AJ13" s="33">
        <f t="shared" si="4"/>
        <v>0</v>
      </c>
      <c r="AK13" s="34">
        <f t="shared" si="5"/>
        <v>0</v>
      </c>
      <c r="AL13" s="32" t="e">
        <f t="shared" si="6"/>
        <v>#DIV/0!</v>
      </c>
      <c r="AM13" s="32" t="e">
        <f t="shared" si="7"/>
        <v>#DIV/0!</v>
      </c>
      <c r="AN13" s="32" t="str">
        <f t="shared" si="8"/>
        <v>-</v>
      </c>
      <c r="AO13" s="35">
        <f t="shared" si="9"/>
        <v>0</v>
      </c>
      <c r="AP13" s="36">
        <f t="shared" si="10"/>
        <v>0</v>
      </c>
      <c r="AQ13" s="37" t="str">
        <f t="shared" si="11"/>
        <v>-</v>
      </c>
      <c r="AR13" s="37" t="str">
        <f t="shared" si="12"/>
        <v>-</v>
      </c>
      <c r="AS13" s="37" t="str">
        <f t="shared" si="13"/>
        <v>-</v>
      </c>
      <c r="AT13" s="38" t="str">
        <f t="shared" si="14"/>
        <v>-</v>
      </c>
      <c r="AU13" s="25"/>
      <c r="AV13" s="33">
        <f t="shared" si="15"/>
        <v>0</v>
      </c>
      <c r="AW13" s="32">
        <f t="shared" si="16"/>
        <v>1</v>
      </c>
      <c r="AX13" s="32" t="s">
        <v>309</v>
      </c>
    </row>
    <row r="14" spans="1:50" ht="18" customHeight="1" x14ac:dyDescent="0.25">
      <c r="A14" s="86">
        <v>7</v>
      </c>
      <c r="B14" s="72"/>
      <c r="C14" s="72"/>
      <c r="D14" s="72"/>
      <c r="E14" s="72"/>
      <c r="F14" s="73"/>
      <c r="G14" s="74"/>
      <c r="H14" s="74"/>
      <c r="I14" s="73"/>
      <c r="J14" s="73"/>
      <c r="K14" s="75"/>
      <c r="L14" s="75"/>
      <c r="M14" s="95"/>
      <c r="N14" s="95"/>
      <c r="O14" s="92"/>
      <c r="P14" s="92"/>
      <c r="Q14" s="95"/>
      <c r="R14" s="77"/>
      <c r="S14" s="74"/>
      <c r="T14" s="75"/>
      <c r="U14" s="73"/>
      <c r="V14" s="73"/>
      <c r="W14" s="25" t="str">
        <f t="shared" si="0"/>
        <v>-</v>
      </c>
      <c r="X14" s="71" t="str">
        <f t="shared" si="17"/>
        <v>1 - -</v>
      </c>
      <c r="Y14" s="25"/>
      <c r="Z14" s="25"/>
      <c r="AA14" s="25"/>
      <c r="AB14" s="25"/>
      <c r="AC14" s="25"/>
      <c r="AD14" s="25"/>
      <c r="AE14" s="25"/>
      <c r="AF14" s="25"/>
      <c r="AG14" s="31" t="e">
        <f t="shared" si="1"/>
        <v>#DIV/0!</v>
      </c>
      <c r="AH14" s="32" t="e">
        <f t="shared" si="2"/>
        <v>#DIV/0!</v>
      </c>
      <c r="AI14" s="32" t="e">
        <f t="shared" si="3"/>
        <v>#DIV/0!</v>
      </c>
      <c r="AJ14" s="33">
        <f t="shared" si="4"/>
        <v>0</v>
      </c>
      <c r="AK14" s="34">
        <f t="shared" si="5"/>
        <v>0</v>
      </c>
      <c r="AL14" s="32" t="e">
        <f t="shared" si="6"/>
        <v>#DIV/0!</v>
      </c>
      <c r="AM14" s="32" t="e">
        <f t="shared" si="7"/>
        <v>#DIV/0!</v>
      </c>
      <c r="AN14" s="32" t="str">
        <f t="shared" si="8"/>
        <v>-</v>
      </c>
      <c r="AO14" s="35">
        <f t="shared" si="9"/>
        <v>0</v>
      </c>
      <c r="AP14" s="36">
        <f t="shared" si="10"/>
        <v>0</v>
      </c>
      <c r="AQ14" s="37" t="str">
        <f t="shared" si="11"/>
        <v>-</v>
      </c>
      <c r="AR14" s="37" t="str">
        <f t="shared" si="12"/>
        <v>-</v>
      </c>
      <c r="AS14" s="37" t="str">
        <f t="shared" si="13"/>
        <v>-</v>
      </c>
      <c r="AT14" s="38" t="str">
        <f t="shared" si="14"/>
        <v>-</v>
      </c>
      <c r="AU14" s="25"/>
      <c r="AV14" s="33">
        <f t="shared" si="15"/>
        <v>0</v>
      </c>
      <c r="AW14" s="32">
        <f t="shared" si="16"/>
        <v>1</v>
      </c>
      <c r="AX14" s="32" t="s">
        <v>309</v>
      </c>
    </row>
    <row r="15" spans="1:50" ht="18" customHeight="1" x14ac:dyDescent="0.25">
      <c r="A15" s="86">
        <v>8</v>
      </c>
      <c r="B15" s="72"/>
      <c r="C15" s="72"/>
      <c r="D15" s="72"/>
      <c r="E15" s="72"/>
      <c r="F15" s="73"/>
      <c r="G15" s="74"/>
      <c r="H15" s="74"/>
      <c r="I15" s="73"/>
      <c r="J15" s="73"/>
      <c r="K15" s="75"/>
      <c r="L15" s="75"/>
      <c r="M15" s="95"/>
      <c r="N15" s="95"/>
      <c r="O15" s="92"/>
      <c r="P15" s="92"/>
      <c r="Q15" s="95"/>
      <c r="R15" s="77"/>
      <c r="S15" s="74"/>
      <c r="T15" s="75"/>
      <c r="U15" s="73"/>
      <c r="V15" s="73"/>
      <c r="W15" s="25" t="str">
        <f t="shared" si="0"/>
        <v>-</v>
      </c>
      <c r="X15" s="71" t="str">
        <f t="shared" si="17"/>
        <v>1 - -</v>
      </c>
      <c r="Y15" s="25"/>
      <c r="Z15" s="25"/>
      <c r="AA15" s="25"/>
      <c r="AB15" s="25"/>
      <c r="AC15" s="25"/>
      <c r="AD15" s="25"/>
      <c r="AE15" s="25"/>
      <c r="AF15" s="25"/>
      <c r="AG15" s="31" t="e">
        <f t="shared" si="1"/>
        <v>#DIV/0!</v>
      </c>
      <c r="AH15" s="32" t="e">
        <f t="shared" si="2"/>
        <v>#DIV/0!</v>
      </c>
      <c r="AI15" s="32" t="e">
        <f t="shared" si="3"/>
        <v>#DIV/0!</v>
      </c>
      <c r="AJ15" s="33">
        <f t="shared" si="4"/>
        <v>0</v>
      </c>
      <c r="AK15" s="34">
        <f t="shared" si="5"/>
        <v>0</v>
      </c>
      <c r="AL15" s="32" t="e">
        <f t="shared" si="6"/>
        <v>#DIV/0!</v>
      </c>
      <c r="AM15" s="32" t="e">
        <f t="shared" si="7"/>
        <v>#DIV/0!</v>
      </c>
      <c r="AN15" s="32" t="str">
        <f t="shared" si="8"/>
        <v>-</v>
      </c>
      <c r="AO15" s="35">
        <f t="shared" si="9"/>
        <v>0</v>
      </c>
      <c r="AP15" s="36">
        <f t="shared" si="10"/>
        <v>0</v>
      </c>
      <c r="AQ15" s="37" t="str">
        <f t="shared" si="11"/>
        <v>-</v>
      </c>
      <c r="AR15" s="37" t="str">
        <f t="shared" si="12"/>
        <v>-</v>
      </c>
      <c r="AS15" s="37" t="str">
        <f t="shared" si="13"/>
        <v>-</v>
      </c>
      <c r="AT15" s="38" t="str">
        <f t="shared" si="14"/>
        <v>-</v>
      </c>
      <c r="AU15" s="25"/>
      <c r="AV15" s="33">
        <f t="shared" si="15"/>
        <v>0</v>
      </c>
      <c r="AW15" s="32">
        <f t="shared" si="16"/>
        <v>1</v>
      </c>
      <c r="AX15" s="32" t="s">
        <v>309</v>
      </c>
    </row>
    <row r="16" spans="1:50" ht="18" customHeight="1" x14ac:dyDescent="0.25">
      <c r="A16" s="86">
        <v>9</v>
      </c>
      <c r="B16" s="72"/>
      <c r="C16" s="72"/>
      <c r="D16" s="72"/>
      <c r="E16" s="72"/>
      <c r="F16" s="73"/>
      <c r="G16" s="74"/>
      <c r="H16" s="74"/>
      <c r="I16" s="73"/>
      <c r="J16" s="73"/>
      <c r="K16" s="75"/>
      <c r="L16" s="75"/>
      <c r="M16" s="95"/>
      <c r="N16" s="95"/>
      <c r="O16" s="92"/>
      <c r="P16" s="92"/>
      <c r="Q16" s="95"/>
      <c r="R16" s="77"/>
      <c r="S16" s="74"/>
      <c r="T16" s="75"/>
      <c r="U16" s="73"/>
      <c r="V16" s="73"/>
      <c r="W16" s="25" t="str">
        <f t="shared" si="0"/>
        <v>-</v>
      </c>
      <c r="X16" s="71" t="str">
        <f t="shared" si="17"/>
        <v>1 - -</v>
      </c>
      <c r="Y16" s="25"/>
      <c r="Z16" s="25"/>
      <c r="AA16" s="25"/>
      <c r="AB16" s="25"/>
      <c r="AC16" s="25"/>
      <c r="AD16" s="25"/>
      <c r="AE16" s="25"/>
      <c r="AF16" s="25"/>
      <c r="AG16" s="31" t="e">
        <f t="shared" si="1"/>
        <v>#DIV/0!</v>
      </c>
      <c r="AH16" s="32" t="e">
        <f t="shared" si="2"/>
        <v>#DIV/0!</v>
      </c>
      <c r="AI16" s="32" t="e">
        <f t="shared" si="3"/>
        <v>#DIV/0!</v>
      </c>
      <c r="AJ16" s="33">
        <f t="shared" si="4"/>
        <v>0</v>
      </c>
      <c r="AK16" s="34">
        <f t="shared" si="5"/>
        <v>0</v>
      </c>
      <c r="AL16" s="32" t="e">
        <f t="shared" si="6"/>
        <v>#DIV/0!</v>
      </c>
      <c r="AM16" s="32" t="e">
        <f t="shared" si="7"/>
        <v>#DIV/0!</v>
      </c>
      <c r="AN16" s="32" t="str">
        <f t="shared" si="8"/>
        <v>-</v>
      </c>
      <c r="AO16" s="35">
        <f t="shared" si="9"/>
        <v>0</v>
      </c>
      <c r="AP16" s="36">
        <f t="shared" si="10"/>
        <v>0</v>
      </c>
      <c r="AQ16" s="37" t="str">
        <f t="shared" si="11"/>
        <v>-</v>
      </c>
      <c r="AR16" s="37" t="str">
        <f t="shared" si="12"/>
        <v>-</v>
      </c>
      <c r="AS16" s="37" t="str">
        <f t="shared" si="13"/>
        <v>-</v>
      </c>
      <c r="AT16" s="38" t="str">
        <f t="shared" si="14"/>
        <v>-</v>
      </c>
      <c r="AU16" s="25"/>
      <c r="AV16" s="33">
        <f t="shared" si="15"/>
        <v>0</v>
      </c>
      <c r="AW16" s="32">
        <f t="shared" si="16"/>
        <v>1</v>
      </c>
      <c r="AX16" s="32" t="s">
        <v>309</v>
      </c>
    </row>
    <row r="17" spans="1:50" ht="18" customHeight="1" x14ac:dyDescent="0.25">
      <c r="A17" s="86">
        <v>10</v>
      </c>
      <c r="B17" s="72"/>
      <c r="C17" s="72"/>
      <c r="D17" s="72"/>
      <c r="E17" s="72"/>
      <c r="F17" s="73"/>
      <c r="G17" s="74"/>
      <c r="H17" s="74"/>
      <c r="I17" s="73"/>
      <c r="J17" s="73"/>
      <c r="K17" s="75"/>
      <c r="L17" s="75"/>
      <c r="M17" s="95"/>
      <c r="N17" s="95"/>
      <c r="O17" s="92"/>
      <c r="P17" s="92"/>
      <c r="Q17" s="95"/>
      <c r="R17" s="77"/>
      <c r="S17" s="74"/>
      <c r="T17" s="75"/>
      <c r="U17" s="73"/>
      <c r="V17" s="73"/>
      <c r="W17" s="25" t="str">
        <f t="shared" si="0"/>
        <v>-</v>
      </c>
      <c r="X17" s="71" t="str">
        <f t="shared" si="17"/>
        <v>1 - -</v>
      </c>
      <c r="Y17" s="25"/>
      <c r="Z17" s="25"/>
      <c r="AA17" s="25"/>
      <c r="AB17" s="25"/>
      <c r="AC17" s="25"/>
      <c r="AD17" s="25"/>
      <c r="AE17" s="25"/>
      <c r="AF17" s="25"/>
      <c r="AG17" s="31" t="e">
        <f t="shared" si="1"/>
        <v>#DIV/0!</v>
      </c>
      <c r="AH17" s="32" t="e">
        <f t="shared" si="2"/>
        <v>#DIV/0!</v>
      </c>
      <c r="AI17" s="32" t="e">
        <f t="shared" si="3"/>
        <v>#DIV/0!</v>
      </c>
      <c r="AJ17" s="33">
        <f t="shared" si="4"/>
        <v>0</v>
      </c>
      <c r="AK17" s="34">
        <f t="shared" si="5"/>
        <v>0</v>
      </c>
      <c r="AL17" s="32" t="e">
        <f t="shared" si="6"/>
        <v>#DIV/0!</v>
      </c>
      <c r="AM17" s="32" t="e">
        <f t="shared" si="7"/>
        <v>#DIV/0!</v>
      </c>
      <c r="AN17" s="32" t="str">
        <f t="shared" si="8"/>
        <v>-</v>
      </c>
      <c r="AO17" s="35">
        <f t="shared" si="9"/>
        <v>0</v>
      </c>
      <c r="AP17" s="36">
        <f t="shared" si="10"/>
        <v>0</v>
      </c>
      <c r="AQ17" s="37" t="str">
        <f t="shared" si="11"/>
        <v>-</v>
      </c>
      <c r="AR17" s="37" t="str">
        <f t="shared" si="12"/>
        <v>-</v>
      </c>
      <c r="AS17" s="37" t="str">
        <f t="shared" si="13"/>
        <v>-</v>
      </c>
      <c r="AT17" s="38" t="str">
        <f t="shared" si="14"/>
        <v>-</v>
      </c>
      <c r="AU17" s="25"/>
      <c r="AV17" s="33">
        <f t="shared" si="15"/>
        <v>0</v>
      </c>
      <c r="AW17" s="32">
        <f t="shared" si="16"/>
        <v>1</v>
      </c>
      <c r="AX17" s="32" t="s">
        <v>309</v>
      </c>
    </row>
    <row r="18" spans="1:50" ht="18" customHeight="1" x14ac:dyDescent="0.25">
      <c r="A18" s="86">
        <v>11</v>
      </c>
      <c r="B18" s="72"/>
      <c r="C18" s="72"/>
      <c r="D18" s="72"/>
      <c r="E18" s="72"/>
      <c r="F18" s="73"/>
      <c r="G18" s="74"/>
      <c r="H18" s="74"/>
      <c r="I18" s="73"/>
      <c r="J18" s="73"/>
      <c r="K18" s="75"/>
      <c r="L18" s="75"/>
      <c r="M18" s="95"/>
      <c r="N18" s="95"/>
      <c r="O18" s="92"/>
      <c r="P18" s="92"/>
      <c r="Q18" s="95"/>
      <c r="R18" s="77"/>
      <c r="S18" s="74"/>
      <c r="T18" s="75"/>
      <c r="U18" s="73"/>
      <c r="V18" s="73"/>
      <c r="W18" s="25" t="str">
        <f t="shared" si="0"/>
        <v>-</v>
      </c>
      <c r="X18" s="71" t="str">
        <f t="shared" si="17"/>
        <v>1 - -</v>
      </c>
      <c r="Y18" s="25"/>
      <c r="Z18" s="25"/>
      <c r="AA18" s="25"/>
      <c r="AB18" s="25"/>
      <c r="AC18" s="25"/>
      <c r="AD18" s="25"/>
      <c r="AE18" s="25"/>
      <c r="AF18" s="25"/>
      <c r="AG18" s="31" t="e">
        <f t="shared" si="1"/>
        <v>#DIV/0!</v>
      </c>
      <c r="AH18" s="32" t="e">
        <f t="shared" si="2"/>
        <v>#DIV/0!</v>
      </c>
      <c r="AI18" s="32" t="e">
        <f t="shared" si="3"/>
        <v>#DIV/0!</v>
      </c>
      <c r="AJ18" s="33">
        <f t="shared" si="4"/>
        <v>0</v>
      </c>
      <c r="AK18" s="34">
        <f t="shared" si="5"/>
        <v>0</v>
      </c>
      <c r="AL18" s="32" t="e">
        <f t="shared" si="6"/>
        <v>#DIV/0!</v>
      </c>
      <c r="AM18" s="32" t="e">
        <f t="shared" si="7"/>
        <v>#DIV/0!</v>
      </c>
      <c r="AN18" s="32" t="str">
        <f t="shared" si="8"/>
        <v>-</v>
      </c>
      <c r="AO18" s="35">
        <f t="shared" si="9"/>
        <v>0</v>
      </c>
      <c r="AP18" s="36">
        <f t="shared" si="10"/>
        <v>0</v>
      </c>
      <c r="AQ18" s="37" t="str">
        <f t="shared" si="11"/>
        <v>-</v>
      </c>
      <c r="AR18" s="37" t="str">
        <f t="shared" si="12"/>
        <v>-</v>
      </c>
      <c r="AS18" s="37" t="str">
        <f t="shared" si="13"/>
        <v>-</v>
      </c>
      <c r="AT18" s="38" t="str">
        <f t="shared" si="14"/>
        <v>-</v>
      </c>
      <c r="AU18" s="25"/>
      <c r="AV18" s="33">
        <f t="shared" si="15"/>
        <v>0</v>
      </c>
      <c r="AW18" s="32">
        <f t="shared" si="16"/>
        <v>1</v>
      </c>
      <c r="AX18" s="32" t="s">
        <v>309</v>
      </c>
    </row>
    <row r="19" spans="1:50" ht="18" customHeight="1" x14ac:dyDescent="0.25">
      <c r="A19" s="86">
        <v>12</v>
      </c>
      <c r="B19" s="72"/>
      <c r="C19" s="72"/>
      <c r="D19" s="72"/>
      <c r="E19" s="72"/>
      <c r="F19" s="73"/>
      <c r="G19" s="74"/>
      <c r="H19" s="74"/>
      <c r="I19" s="73"/>
      <c r="J19" s="73"/>
      <c r="K19" s="75"/>
      <c r="L19" s="75"/>
      <c r="M19" s="95"/>
      <c r="N19" s="95"/>
      <c r="O19" s="92"/>
      <c r="P19" s="92"/>
      <c r="Q19" s="95"/>
      <c r="R19" s="77"/>
      <c r="S19" s="74"/>
      <c r="T19" s="75"/>
      <c r="U19" s="73"/>
      <c r="V19" s="73"/>
      <c r="W19" s="25" t="str">
        <f t="shared" si="0"/>
        <v>-</v>
      </c>
      <c r="X19" s="71" t="str">
        <f t="shared" si="17"/>
        <v>1 - -</v>
      </c>
      <c r="Y19" s="25"/>
      <c r="Z19" s="25"/>
      <c r="AA19" s="25"/>
      <c r="AB19" s="25"/>
      <c r="AC19" s="25"/>
      <c r="AD19" s="25"/>
      <c r="AE19" s="25"/>
      <c r="AF19" s="25"/>
      <c r="AG19" s="31" t="e">
        <f t="shared" si="1"/>
        <v>#DIV/0!</v>
      </c>
      <c r="AH19" s="32" t="e">
        <f t="shared" si="2"/>
        <v>#DIV/0!</v>
      </c>
      <c r="AI19" s="32" t="e">
        <f t="shared" si="3"/>
        <v>#DIV/0!</v>
      </c>
      <c r="AJ19" s="33">
        <f t="shared" si="4"/>
        <v>0</v>
      </c>
      <c r="AK19" s="34">
        <f t="shared" si="5"/>
        <v>0</v>
      </c>
      <c r="AL19" s="32" t="e">
        <f t="shared" si="6"/>
        <v>#DIV/0!</v>
      </c>
      <c r="AM19" s="32" t="e">
        <f t="shared" si="7"/>
        <v>#DIV/0!</v>
      </c>
      <c r="AN19" s="32" t="str">
        <f t="shared" si="8"/>
        <v>-</v>
      </c>
      <c r="AO19" s="35">
        <f t="shared" si="9"/>
        <v>0</v>
      </c>
      <c r="AP19" s="36">
        <f t="shared" si="10"/>
        <v>0</v>
      </c>
      <c r="AQ19" s="37" t="str">
        <f t="shared" si="11"/>
        <v>-</v>
      </c>
      <c r="AR19" s="37" t="str">
        <f t="shared" si="12"/>
        <v>-</v>
      </c>
      <c r="AS19" s="37" t="str">
        <f t="shared" si="13"/>
        <v>-</v>
      </c>
      <c r="AT19" s="38" t="str">
        <f t="shared" si="14"/>
        <v>-</v>
      </c>
      <c r="AU19" s="25"/>
      <c r="AV19" s="33">
        <f t="shared" si="15"/>
        <v>0</v>
      </c>
      <c r="AW19" s="32">
        <f t="shared" si="16"/>
        <v>1</v>
      </c>
      <c r="AX19" s="32" t="s">
        <v>309</v>
      </c>
    </row>
    <row r="20" spans="1:50" ht="18" customHeight="1" x14ac:dyDescent="0.25">
      <c r="A20" s="86">
        <v>13</v>
      </c>
      <c r="B20" s="72"/>
      <c r="C20" s="72"/>
      <c r="D20" s="72"/>
      <c r="E20" s="72"/>
      <c r="F20" s="73"/>
      <c r="G20" s="74"/>
      <c r="H20" s="74"/>
      <c r="I20" s="73"/>
      <c r="J20" s="73"/>
      <c r="K20" s="75"/>
      <c r="L20" s="75"/>
      <c r="M20" s="95"/>
      <c r="N20" s="95"/>
      <c r="O20" s="92"/>
      <c r="P20" s="92"/>
      <c r="Q20" s="95"/>
      <c r="R20" s="77"/>
      <c r="S20" s="74"/>
      <c r="T20" s="75"/>
      <c r="U20" s="73"/>
      <c r="V20" s="73"/>
      <c r="W20" s="25" t="str">
        <f t="shared" si="0"/>
        <v>-</v>
      </c>
      <c r="X20" s="71" t="str">
        <f t="shared" si="17"/>
        <v>1 - -</v>
      </c>
      <c r="Y20" s="25"/>
      <c r="Z20" s="25"/>
      <c r="AA20" s="25"/>
      <c r="AB20" s="25"/>
      <c r="AC20" s="25"/>
      <c r="AD20" s="25"/>
      <c r="AE20" s="25"/>
      <c r="AF20" s="25"/>
      <c r="AG20" s="31" t="e">
        <f t="shared" si="1"/>
        <v>#DIV/0!</v>
      </c>
      <c r="AH20" s="32" t="e">
        <f t="shared" si="2"/>
        <v>#DIV/0!</v>
      </c>
      <c r="AI20" s="32" t="e">
        <f t="shared" si="3"/>
        <v>#DIV/0!</v>
      </c>
      <c r="AJ20" s="33">
        <f t="shared" si="4"/>
        <v>0</v>
      </c>
      <c r="AK20" s="34">
        <f t="shared" si="5"/>
        <v>0</v>
      </c>
      <c r="AL20" s="32" t="e">
        <f t="shared" si="6"/>
        <v>#DIV/0!</v>
      </c>
      <c r="AM20" s="32" t="e">
        <f t="shared" si="7"/>
        <v>#DIV/0!</v>
      </c>
      <c r="AN20" s="32" t="str">
        <f t="shared" si="8"/>
        <v>-</v>
      </c>
      <c r="AO20" s="35">
        <f t="shared" si="9"/>
        <v>0</v>
      </c>
      <c r="AP20" s="36">
        <f t="shared" si="10"/>
        <v>0</v>
      </c>
      <c r="AQ20" s="37" t="str">
        <f t="shared" si="11"/>
        <v>-</v>
      </c>
      <c r="AR20" s="37" t="str">
        <f t="shared" si="12"/>
        <v>-</v>
      </c>
      <c r="AS20" s="37" t="str">
        <f t="shared" si="13"/>
        <v>-</v>
      </c>
      <c r="AT20" s="38" t="str">
        <f t="shared" si="14"/>
        <v>-</v>
      </c>
      <c r="AU20" s="25"/>
      <c r="AV20" s="33">
        <f t="shared" si="15"/>
        <v>0</v>
      </c>
      <c r="AW20" s="32">
        <f t="shared" si="16"/>
        <v>1</v>
      </c>
      <c r="AX20" s="32" t="s">
        <v>309</v>
      </c>
    </row>
    <row r="21" spans="1:50" ht="18" customHeight="1" x14ac:dyDescent="0.25">
      <c r="A21" s="86">
        <v>14</v>
      </c>
      <c r="B21" s="72"/>
      <c r="C21" s="72"/>
      <c r="D21" s="72"/>
      <c r="E21" s="72"/>
      <c r="F21" s="73"/>
      <c r="G21" s="74"/>
      <c r="H21" s="74"/>
      <c r="I21" s="73"/>
      <c r="J21" s="73"/>
      <c r="K21" s="75"/>
      <c r="L21" s="75"/>
      <c r="M21" s="95"/>
      <c r="N21" s="95"/>
      <c r="O21" s="92"/>
      <c r="P21" s="92"/>
      <c r="Q21" s="95"/>
      <c r="R21" s="77"/>
      <c r="S21" s="74"/>
      <c r="T21" s="75"/>
      <c r="U21" s="73"/>
      <c r="V21" s="73"/>
      <c r="W21" s="25" t="str">
        <f t="shared" si="0"/>
        <v>-</v>
      </c>
      <c r="X21" s="71" t="str">
        <f t="shared" si="17"/>
        <v>1 - -</v>
      </c>
      <c r="Y21" s="25"/>
      <c r="Z21" s="25"/>
      <c r="AA21" s="25"/>
      <c r="AB21" s="25"/>
      <c r="AC21" s="25"/>
      <c r="AD21" s="25"/>
      <c r="AE21" s="25"/>
      <c r="AF21" s="25"/>
      <c r="AG21" s="31" t="e">
        <f t="shared" si="1"/>
        <v>#DIV/0!</v>
      </c>
      <c r="AH21" s="32" t="e">
        <f t="shared" si="2"/>
        <v>#DIV/0!</v>
      </c>
      <c r="AI21" s="32" t="e">
        <f t="shared" si="3"/>
        <v>#DIV/0!</v>
      </c>
      <c r="AJ21" s="33">
        <f t="shared" si="4"/>
        <v>0</v>
      </c>
      <c r="AK21" s="34">
        <f t="shared" si="5"/>
        <v>0</v>
      </c>
      <c r="AL21" s="32" t="e">
        <f t="shared" si="6"/>
        <v>#DIV/0!</v>
      </c>
      <c r="AM21" s="32" t="e">
        <f t="shared" si="7"/>
        <v>#DIV/0!</v>
      </c>
      <c r="AN21" s="32" t="str">
        <f t="shared" si="8"/>
        <v>-</v>
      </c>
      <c r="AO21" s="35">
        <f t="shared" si="9"/>
        <v>0</v>
      </c>
      <c r="AP21" s="36">
        <f t="shared" si="10"/>
        <v>0</v>
      </c>
      <c r="AQ21" s="37" t="str">
        <f t="shared" si="11"/>
        <v>-</v>
      </c>
      <c r="AR21" s="37" t="str">
        <f t="shared" si="12"/>
        <v>-</v>
      </c>
      <c r="AS21" s="37" t="str">
        <f t="shared" si="13"/>
        <v>-</v>
      </c>
      <c r="AT21" s="38" t="str">
        <f t="shared" si="14"/>
        <v>-</v>
      </c>
      <c r="AU21" s="25"/>
      <c r="AV21" s="33">
        <f t="shared" si="15"/>
        <v>0</v>
      </c>
      <c r="AW21" s="32">
        <f t="shared" si="16"/>
        <v>1</v>
      </c>
      <c r="AX21" s="32" t="s">
        <v>309</v>
      </c>
    </row>
    <row r="22" spans="1:50" ht="18" customHeight="1" x14ac:dyDescent="0.25">
      <c r="A22" s="86">
        <v>15</v>
      </c>
      <c r="B22" s="72"/>
      <c r="C22" s="72"/>
      <c r="D22" s="72"/>
      <c r="E22" s="72"/>
      <c r="F22" s="73"/>
      <c r="G22" s="74"/>
      <c r="H22" s="74"/>
      <c r="I22" s="73"/>
      <c r="J22" s="73"/>
      <c r="K22" s="75"/>
      <c r="L22" s="75"/>
      <c r="M22" s="95"/>
      <c r="N22" s="95"/>
      <c r="O22" s="92"/>
      <c r="P22" s="92"/>
      <c r="Q22" s="95"/>
      <c r="R22" s="77"/>
      <c r="S22" s="74"/>
      <c r="T22" s="75"/>
      <c r="U22" s="73"/>
      <c r="V22" s="73"/>
      <c r="W22" s="25" t="str">
        <f t="shared" si="0"/>
        <v>-</v>
      </c>
      <c r="X22" s="71" t="str">
        <f t="shared" si="17"/>
        <v>1 - -</v>
      </c>
      <c r="Y22" s="25"/>
      <c r="Z22" s="25"/>
      <c r="AA22" s="25"/>
      <c r="AB22" s="25"/>
      <c r="AC22" s="25"/>
      <c r="AD22" s="25"/>
      <c r="AE22" s="25"/>
      <c r="AF22" s="25"/>
      <c r="AG22" s="31" t="e">
        <f t="shared" si="1"/>
        <v>#DIV/0!</v>
      </c>
      <c r="AH22" s="32" t="e">
        <f t="shared" si="2"/>
        <v>#DIV/0!</v>
      </c>
      <c r="AI22" s="32" t="e">
        <f t="shared" si="3"/>
        <v>#DIV/0!</v>
      </c>
      <c r="AJ22" s="33">
        <f t="shared" si="4"/>
        <v>0</v>
      </c>
      <c r="AK22" s="34">
        <f t="shared" si="5"/>
        <v>0</v>
      </c>
      <c r="AL22" s="32" t="e">
        <f t="shared" si="6"/>
        <v>#DIV/0!</v>
      </c>
      <c r="AM22" s="32" t="e">
        <f t="shared" si="7"/>
        <v>#DIV/0!</v>
      </c>
      <c r="AN22" s="32" t="str">
        <f t="shared" si="8"/>
        <v>-</v>
      </c>
      <c r="AO22" s="35">
        <f t="shared" si="9"/>
        <v>0</v>
      </c>
      <c r="AP22" s="36">
        <f t="shared" si="10"/>
        <v>0</v>
      </c>
      <c r="AQ22" s="37" t="str">
        <f t="shared" si="11"/>
        <v>-</v>
      </c>
      <c r="AR22" s="37" t="str">
        <f t="shared" si="12"/>
        <v>-</v>
      </c>
      <c r="AS22" s="37" t="str">
        <f t="shared" si="13"/>
        <v>-</v>
      </c>
      <c r="AT22" s="38" t="str">
        <f t="shared" si="14"/>
        <v>-</v>
      </c>
      <c r="AU22" s="25"/>
      <c r="AV22" s="33">
        <f t="shared" si="15"/>
        <v>0</v>
      </c>
      <c r="AW22" s="32">
        <f t="shared" si="16"/>
        <v>1</v>
      </c>
      <c r="AX22" s="32" t="s">
        <v>309</v>
      </c>
    </row>
    <row r="23" spans="1:50" ht="18" customHeight="1" x14ac:dyDescent="0.25">
      <c r="A23" s="86">
        <v>16</v>
      </c>
      <c r="B23" s="72"/>
      <c r="C23" s="72"/>
      <c r="D23" s="72"/>
      <c r="E23" s="72"/>
      <c r="F23" s="73"/>
      <c r="G23" s="74"/>
      <c r="H23" s="74"/>
      <c r="I23" s="73"/>
      <c r="J23" s="73"/>
      <c r="K23" s="75"/>
      <c r="L23" s="75"/>
      <c r="M23" s="95"/>
      <c r="N23" s="95"/>
      <c r="O23" s="92"/>
      <c r="P23" s="92"/>
      <c r="Q23" s="95"/>
      <c r="R23" s="77"/>
      <c r="S23" s="74"/>
      <c r="T23" s="75"/>
      <c r="U23" s="73"/>
      <c r="V23" s="73"/>
      <c r="W23" s="25" t="str">
        <f t="shared" si="0"/>
        <v>-</v>
      </c>
      <c r="X23" s="71" t="str">
        <f t="shared" si="17"/>
        <v>1 - -</v>
      </c>
      <c r="Y23" s="25"/>
      <c r="Z23" s="25"/>
      <c r="AA23" s="25"/>
      <c r="AB23" s="25"/>
      <c r="AC23" s="25"/>
      <c r="AD23" s="25"/>
      <c r="AE23" s="25"/>
      <c r="AF23" s="25"/>
      <c r="AG23" s="31" t="e">
        <f t="shared" si="1"/>
        <v>#DIV/0!</v>
      </c>
      <c r="AH23" s="32" t="e">
        <f t="shared" si="2"/>
        <v>#DIV/0!</v>
      </c>
      <c r="AI23" s="32" t="e">
        <f t="shared" si="3"/>
        <v>#DIV/0!</v>
      </c>
      <c r="AJ23" s="33">
        <f t="shared" si="4"/>
        <v>0</v>
      </c>
      <c r="AK23" s="34">
        <f t="shared" si="5"/>
        <v>0</v>
      </c>
      <c r="AL23" s="32" t="e">
        <f t="shared" si="6"/>
        <v>#DIV/0!</v>
      </c>
      <c r="AM23" s="32" t="e">
        <f t="shared" si="7"/>
        <v>#DIV/0!</v>
      </c>
      <c r="AN23" s="32" t="str">
        <f t="shared" si="8"/>
        <v>-</v>
      </c>
      <c r="AO23" s="35">
        <f t="shared" si="9"/>
        <v>0</v>
      </c>
      <c r="AP23" s="36">
        <f t="shared" si="10"/>
        <v>0</v>
      </c>
      <c r="AQ23" s="37" t="str">
        <f t="shared" si="11"/>
        <v>-</v>
      </c>
      <c r="AR23" s="37" t="str">
        <f t="shared" si="12"/>
        <v>-</v>
      </c>
      <c r="AS23" s="37" t="str">
        <f t="shared" si="13"/>
        <v>-</v>
      </c>
      <c r="AT23" s="38" t="str">
        <f t="shared" si="14"/>
        <v>-</v>
      </c>
      <c r="AU23" s="25"/>
      <c r="AV23" s="33">
        <f t="shared" si="15"/>
        <v>0</v>
      </c>
      <c r="AW23" s="32">
        <f t="shared" si="16"/>
        <v>1</v>
      </c>
      <c r="AX23" s="32" t="s">
        <v>309</v>
      </c>
    </row>
    <row r="24" spans="1:50" ht="18" customHeight="1" x14ac:dyDescent="0.25">
      <c r="A24" s="86">
        <v>17</v>
      </c>
      <c r="B24" s="72"/>
      <c r="C24" s="72"/>
      <c r="D24" s="72"/>
      <c r="E24" s="72"/>
      <c r="F24" s="73"/>
      <c r="G24" s="74"/>
      <c r="H24" s="74"/>
      <c r="I24" s="73"/>
      <c r="J24" s="73"/>
      <c r="K24" s="75"/>
      <c r="L24" s="75"/>
      <c r="M24" s="95"/>
      <c r="N24" s="95"/>
      <c r="O24" s="92"/>
      <c r="P24" s="92"/>
      <c r="Q24" s="95"/>
      <c r="R24" s="77"/>
      <c r="S24" s="74"/>
      <c r="T24" s="75"/>
      <c r="U24" s="73"/>
      <c r="V24" s="73"/>
      <c r="W24" s="25" t="str">
        <f t="shared" si="0"/>
        <v>-</v>
      </c>
      <c r="X24" s="71" t="str">
        <f t="shared" si="17"/>
        <v>1 - -</v>
      </c>
      <c r="Y24" s="25"/>
      <c r="Z24" s="25"/>
      <c r="AA24" s="25"/>
      <c r="AB24" s="25"/>
      <c r="AC24" s="25"/>
      <c r="AD24" s="25"/>
      <c r="AE24" s="25"/>
      <c r="AF24" s="25"/>
      <c r="AG24" s="31" t="e">
        <f t="shared" si="1"/>
        <v>#DIV/0!</v>
      </c>
      <c r="AH24" s="32" t="e">
        <f t="shared" si="2"/>
        <v>#DIV/0!</v>
      </c>
      <c r="AI24" s="32" t="e">
        <f t="shared" si="3"/>
        <v>#DIV/0!</v>
      </c>
      <c r="AJ24" s="33">
        <f t="shared" si="4"/>
        <v>0</v>
      </c>
      <c r="AK24" s="34">
        <f t="shared" si="5"/>
        <v>0</v>
      </c>
      <c r="AL24" s="32" t="e">
        <f t="shared" si="6"/>
        <v>#DIV/0!</v>
      </c>
      <c r="AM24" s="32" t="e">
        <f t="shared" si="7"/>
        <v>#DIV/0!</v>
      </c>
      <c r="AN24" s="32" t="str">
        <f t="shared" si="8"/>
        <v>-</v>
      </c>
      <c r="AO24" s="35">
        <f t="shared" si="9"/>
        <v>0</v>
      </c>
      <c r="AP24" s="36">
        <f t="shared" si="10"/>
        <v>0</v>
      </c>
      <c r="AQ24" s="37" t="str">
        <f t="shared" si="11"/>
        <v>-</v>
      </c>
      <c r="AR24" s="37" t="str">
        <f t="shared" si="12"/>
        <v>-</v>
      </c>
      <c r="AS24" s="37" t="str">
        <f t="shared" si="13"/>
        <v>-</v>
      </c>
      <c r="AT24" s="38" t="str">
        <f t="shared" si="14"/>
        <v>-</v>
      </c>
      <c r="AU24" s="25"/>
      <c r="AV24" s="33">
        <f t="shared" si="15"/>
        <v>0</v>
      </c>
      <c r="AW24" s="32">
        <f t="shared" si="16"/>
        <v>1</v>
      </c>
      <c r="AX24" s="32" t="s">
        <v>309</v>
      </c>
    </row>
    <row r="25" spans="1:50" ht="18" customHeight="1" x14ac:dyDescent="0.25">
      <c r="A25" s="86">
        <v>18</v>
      </c>
      <c r="B25" s="72"/>
      <c r="C25" s="72"/>
      <c r="D25" s="72"/>
      <c r="E25" s="72"/>
      <c r="F25" s="73"/>
      <c r="G25" s="74"/>
      <c r="H25" s="74"/>
      <c r="I25" s="73"/>
      <c r="J25" s="73"/>
      <c r="K25" s="75"/>
      <c r="L25" s="75"/>
      <c r="M25" s="95"/>
      <c r="N25" s="95"/>
      <c r="O25" s="92"/>
      <c r="P25" s="92"/>
      <c r="Q25" s="95"/>
      <c r="R25" s="77"/>
      <c r="S25" s="74"/>
      <c r="T25" s="75"/>
      <c r="U25" s="73"/>
      <c r="V25" s="73"/>
      <c r="W25" s="25" t="str">
        <f t="shared" si="0"/>
        <v>-</v>
      </c>
      <c r="X25" s="71" t="str">
        <f t="shared" si="17"/>
        <v>1 - -</v>
      </c>
      <c r="Y25" s="25"/>
      <c r="Z25" s="25"/>
      <c r="AA25" s="25"/>
      <c r="AB25" s="25"/>
      <c r="AC25" s="25"/>
      <c r="AD25" s="25"/>
      <c r="AE25" s="25"/>
      <c r="AF25" s="25"/>
      <c r="AG25" s="31" t="e">
        <f t="shared" si="1"/>
        <v>#DIV/0!</v>
      </c>
      <c r="AH25" s="32" t="e">
        <f t="shared" si="2"/>
        <v>#DIV/0!</v>
      </c>
      <c r="AI25" s="32" t="e">
        <f t="shared" si="3"/>
        <v>#DIV/0!</v>
      </c>
      <c r="AJ25" s="33">
        <f t="shared" si="4"/>
        <v>0</v>
      </c>
      <c r="AK25" s="34">
        <f t="shared" si="5"/>
        <v>0</v>
      </c>
      <c r="AL25" s="32" t="e">
        <f t="shared" si="6"/>
        <v>#DIV/0!</v>
      </c>
      <c r="AM25" s="32" t="e">
        <f t="shared" si="7"/>
        <v>#DIV/0!</v>
      </c>
      <c r="AN25" s="32" t="str">
        <f t="shared" si="8"/>
        <v>-</v>
      </c>
      <c r="AO25" s="35">
        <f t="shared" si="9"/>
        <v>0</v>
      </c>
      <c r="AP25" s="36">
        <f t="shared" si="10"/>
        <v>0</v>
      </c>
      <c r="AQ25" s="37" t="str">
        <f t="shared" si="11"/>
        <v>-</v>
      </c>
      <c r="AR25" s="37" t="str">
        <f t="shared" si="12"/>
        <v>-</v>
      </c>
      <c r="AS25" s="37" t="str">
        <f t="shared" si="13"/>
        <v>-</v>
      </c>
      <c r="AT25" s="38" t="str">
        <f t="shared" si="14"/>
        <v>-</v>
      </c>
      <c r="AU25" s="25"/>
      <c r="AV25" s="33">
        <f t="shared" si="15"/>
        <v>0</v>
      </c>
      <c r="AW25" s="32">
        <f t="shared" si="16"/>
        <v>1</v>
      </c>
      <c r="AX25" s="32" t="s">
        <v>309</v>
      </c>
    </row>
    <row r="26" spans="1:50" ht="18" customHeight="1" x14ac:dyDescent="0.25">
      <c r="A26" s="86">
        <v>19</v>
      </c>
      <c r="B26" s="72"/>
      <c r="C26" s="72"/>
      <c r="D26" s="72"/>
      <c r="E26" s="72"/>
      <c r="F26" s="73"/>
      <c r="G26" s="74"/>
      <c r="H26" s="74"/>
      <c r="I26" s="73"/>
      <c r="J26" s="73"/>
      <c r="K26" s="75"/>
      <c r="L26" s="75"/>
      <c r="M26" s="95"/>
      <c r="N26" s="95"/>
      <c r="O26" s="92"/>
      <c r="P26" s="92"/>
      <c r="Q26" s="95"/>
      <c r="R26" s="77"/>
      <c r="S26" s="74"/>
      <c r="T26" s="75"/>
      <c r="U26" s="73"/>
      <c r="V26" s="73"/>
      <c r="W26" s="25" t="str">
        <f t="shared" si="0"/>
        <v>-</v>
      </c>
      <c r="X26" s="71" t="str">
        <f t="shared" si="17"/>
        <v>1 - -</v>
      </c>
      <c r="Y26" s="25"/>
      <c r="Z26" s="25"/>
      <c r="AA26" s="25"/>
      <c r="AB26" s="25"/>
      <c r="AC26" s="25"/>
      <c r="AD26" s="25"/>
      <c r="AE26" s="25"/>
      <c r="AF26" s="25"/>
      <c r="AG26" s="31" t="e">
        <f t="shared" si="1"/>
        <v>#DIV/0!</v>
      </c>
      <c r="AH26" s="32" t="e">
        <f t="shared" si="2"/>
        <v>#DIV/0!</v>
      </c>
      <c r="AI26" s="32" t="e">
        <f t="shared" si="3"/>
        <v>#DIV/0!</v>
      </c>
      <c r="AJ26" s="33">
        <f t="shared" si="4"/>
        <v>0</v>
      </c>
      <c r="AK26" s="34">
        <f t="shared" si="5"/>
        <v>0</v>
      </c>
      <c r="AL26" s="32" t="e">
        <f t="shared" si="6"/>
        <v>#DIV/0!</v>
      </c>
      <c r="AM26" s="32" t="e">
        <f t="shared" si="7"/>
        <v>#DIV/0!</v>
      </c>
      <c r="AN26" s="32" t="str">
        <f t="shared" si="8"/>
        <v>-</v>
      </c>
      <c r="AO26" s="35">
        <f t="shared" si="9"/>
        <v>0</v>
      </c>
      <c r="AP26" s="36">
        <f t="shared" si="10"/>
        <v>0</v>
      </c>
      <c r="AQ26" s="37" t="str">
        <f t="shared" si="11"/>
        <v>-</v>
      </c>
      <c r="AR26" s="37" t="str">
        <f t="shared" si="12"/>
        <v>-</v>
      </c>
      <c r="AS26" s="37" t="str">
        <f t="shared" si="13"/>
        <v>-</v>
      </c>
      <c r="AT26" s="38" t="str">
        <f t="shared" si="14"/>
        <v>-</v>
      </c>
      <c r="AU26" s="25"/>
      <c r="AV26" s="33">
        <f t="shared" si="15"/>
        <v>0</v>
      </c>
      <c r="AW26" s="32">
        <f t="shared" si="16"/>
        <v>1</v>
      </c>
      <c r="AX26" s="32" t="s">
        <v>309</v>
      </c>
    </row>
    <row r="27" spans="1:50" ht="18" customHeight="1" x14ac:dyDescent="0.25">
      <c r="A27" s="86">
        <v>20</v>
      </c>
      <c r="B27" s="72"/>
      <c r="C27" s="72"/>
      <c r="D27" s="72"/>
      <c r="E27" s="72"/>
      <c r="F27" s="73"/>
      <c r="G27" s="74"/>
      <c r="H27" s="74"/>
      <c r="I27" s="73"/>
      <c r="J27" s="73"/>
      <c r="K27" s="75"/>
      <c r="L27" s="75"/>
      <c r="M27" s="95"/>
      <c r="N27" s="95"/>
      <c r="O27" s="92"/>
      <c r="P27" s="92"/>
      <c r="Q27" s="95"/>
      <c r="R27" s="77"/>
      <c r="S27" s="74"/>
      <c r="T27" s="75"/>
      <c r="U27" s="73"/>
      <c r="V27" s="73"/>
      <c r="W27" s="25" t="str">
        <f t="shared" si="0"/>
        <v>-</v>
      </c>
      <c r="X27" s="71" t="str">
        <f t="shared" si="17"/>
        <v>1 - -</v>
      </c>
      <c r="Y27" s="25"/>
      <c r="Z27" s="25"/>
      <c r="AA27" s="25"/>
      <c r="AB27" s="25"/>
      <c r="AC27" s="25"/>
      <c r="AD27" s="25"/>
      <c r="AE27" s="25"/>
      <c r="AF27" s="25"/>
      <c r="AG27" s="31" t="e">
        <f t="shared" si="1"/>
        <v>#DIV/0!</v>
      </c>
      <c r="AH27" s="32" t="e">
        <f t="shared" si="2"/>
        <v>#DIV/0!</v>
      </c>
      <c r="AI27" s="32" t="e">
        <f t="shared" si="3"/>
        <v>#DIV/0!</v>
      </c>
      <c r="AJ27" s="33">
        <f t="shared" si="4"/>
        <v>0</v>
      </c>
      <c r="AK27" s="34">
        <f t="shared" si="5"/>
        <v>0</v>
      </c>
      <c r="AL27" s="32" t="e">
        <f t="shared" si="6"/>
        <v>#DIV/0!</v>
      </c>
      <c r="AM27" s="32" t="e">
        <f t="shared" si="7"/>
        <v>#DIV/0!</v>
      </c>
      <c r="AN27" s="32" t="str">
        <f t="shared" si="8"/>
        <v>-</v>
      </c>
      <c r="AO27" s="35">
        <f t="shared" si="9"/>
        <v>0</v>
      </c>
      <c r="AP27" s="36">
        <f t="shared" si="10"/>
        <v>0</v>
      </c>
      <c r="AQ27" s="37" t="str">
        <f t="shared" si="11"/>
        <v>-</v>
      </c>
      <c r="AR27" s="37" t="str">
        <f t="shared" si="12"/>
        <v>-</v>
      </c>
      <c r="AS27" s="37" t="str">
        <f t="shared" si="13"/>
        <v>-</v>
      </c>
      <c r="AT27" s="38" t="str">
        <f t="shared" si="14"/>
        <v>-</v>
      </c>
      <c r="AU27" s="25"/>
      <c r="AV27" s="33">
        <f t="shared" si="15"/>
        <v>0</v>
      </c>
      <c r="AW27" s="32">
        <f t="shared" si="16"/>
        <v>1</v>
      </c>
      <c r="AX27" s="32" t="s">
        <v>309</v>
      </c>
    </row>
    <row r="28" spans="1:50" ht="18" hidden="1" customHeight="1" x14ac:dyDescent="0.25">
      <c r="A28" s="86">
        <v>21</v>
      </c>
      <c r="B28" s="72"/>
      <c r="C28" s="72"/>
      <c r="D28" s="72"/>
      <c r="E28" s="72"/>
      <c r="F28" s="73"/>
      <c r="G28" s="74"/>
      <c r="H28" s="74"/>
      <c r="I28" s="73"/>
      <c r="J28" s="73"/>
      <c r="K28" s="75"/>
      <c r="L28" s="75"/>
      <c r="M28" s="76"/>
      <c r="N28" s="76"/>
      <c r="O28" s="92"/>
      <c r="P28" s="92"/>
      <c r="Q28" s="76"/>
      <c r="R28" s="77"/>
      <c r="S28" s="74"/>
      <c r="T28" s="75"/>
      <c r="U28" s="73"/>
      <c r="V28" s="73"/>
      <c r="W28" s="25" t="str">
        <f t="shared" si="0"/>
        <v>-</v>
      </c>
      <c r="X28" s="71" t="str">
        <f t="shared" si="17"/>
        <v>1 - -</v>
      </c>
      <c r="Y28" s="25"/>
      <c r="Z28" s="25"/>
      <c r="AA28" s="25"/>
      <c r="AB28" s="25"/>
      <c r="AC28" s="25"/>
      <c r="AD28" s="25"/>
      <c r="AE28" s="25"/>
      <c r="AF28" s="25"/>
      <c r="AG28" s="31" t="e">
        <f t="shared" si="1"/>
        <v>#DIV/0!</v>
      </c>
      <c r="AH28" s="32" t="e">
        <f t="shared" si="2"/>
        <v>#DIV/0!</v>
      </c>
      <c r="AI28" s="32" t="e">
        <f t="shared" si="3"/>
        <v>#DIV/0!</v>
      </c>
      <c r="AJ28" s="33">
        <f t="shared" si="4"/>
        <v>0</v>
      </c>
      <c r="AK28" s="34">
        <f t="shared" si="5"/>
        <v>0</v>
      </c>
      <c r="AL28" s="32" t="e">
        <f t="shared" si="6"/>
        <v>#DIV/0!</v>
      </c>
      <c r="AM28" s="32" t="e">
        <f t="shared" si="7"/>
        <v>#DIV/0!</v>
      </c>
      <c r="AN28" s="32" t="str">
        <f t="shared" si="8"/>
        <v>-</v>
      </c>
      <c r="AO28" s="35">
        <f t="shared" si="9"/>
        <v>0</v>
      </c>
      <c r="AP28" s="36">
        <f t="shared" si="10"/>
        <v>0</v>
      </c>
      <c r="AQ28" s="37" t="str">
        <f t="shared" si="11"/>
        <v>-</v>
      </c>
      <c r="AR28" s="37" t="str">
        <f t="shared" si="12"/>
        <v>-</v>
      </c>
      <c r="AS28" s="37" t="str">
        <f t="shared" si="13"/>
        <v>-</v>
      </c>
      <c r="AT28" s="38" t="str">
        <f t="shared" si="14"/>
        <v>-</v>
      </c>
      <c r="AU28" s="25"/>
      <c r="AV28" s="33">
        <f t="shared" si="15"/>
        <v>0</v>
      </c>
      <c r="AW28" s="32">
        <f t="shared" si="16"/>
        <v>1</v>
      </c>
      <c r="AX28" s="32" t="s">
        <v>309</v>
      </c>
    </row>
    <row r="29" spans="1:50" ht="18" hidden="1" customHeight="1" x14ac:dyDescent="0.25">
      <c r="A29" s="86">
        <v>22</v>
      </c>
      <c r="B29" s="72"/>
      <c r="C29" s="72"/>
      <c r="D29" s="72"/>
      <c r="E29" s="72"/>
      <c r="F29" s="73"/>
      <c r="G29" s="74"/>
      <c r="H29" s="74"/>
      <c r="I29" s="73"/>
      <c r="J29" s="73"/>
      <c r="K29" s="75"/>
      <c r="L29" s="75"/>
      <c r="M29" s="76"/>
      <c r="N29" s="76"/>
      <c r="O29" s="92"/>
      <c r="P29" s="92"/>
      <c r="Q29" s="76"/>
      <c r="R29" s="77"/>
      <c r="S29" s="74"/>
      <c r="T29" s="75"/>
      <c r="U29" s="73"/>
      <c r="V29" s="73"/>
      <c r="W29" s="25" t="str">
        <f t="shared" si="0"/>
        <v>-</v>
      </c>
      <c r="X29" s="71" t="str">
        <f t="shared" si="17"/>
        <v>1 - -</v>
      </c>
      <c r="Y29" s="25"/>
      <c r="Z29" s="25"/>
      <c r="AA29" s="25"/>
      <c r="AB29" s="25"/>
      <c r="AC29" s="25"/>
      <c r="AD29" s="25"/>
      <c r="AE29" s="25"/>
      <c r="AF29" s="25"/>
      <c r="AG29" s="31" t="e">
        <f t="shared" si="1"/>
        <v>#DIV/0!</v>
      </c>
      <c r="AH29" s="32" t="e">
        <f t="shared" si="2"/>
        <v>#DIV/0!</v>
      </c>
      <c r="AI29" s="32" t="e">
        <f t="shared" si="3"/>
        <v>#DIV/0!</v>
      </c>
      <c r="AJ29" s="33">
        <f t="shared" si="4"/>
        <v>0</v>
      </c>
      <c r="AK29" s="34">
        <f t="shared" si="5"/>
        <v>0</v>
      </c>
      <c r="AL29" s="32" t="e">
        <f t="shared" si="6"/>
        <v>#DIV/0!</v>
      </c>
      <c r="AM29" s="32" t="e">
        <f t="shared" si="7"/>
        <v>#DIV/0!</v>
      </c>
      <c r="AN29" s="32" t="str">
        <f t="shared" si="8"/>
        <v>-</v>
      </c>
      <c r="AO29" s="35">
        <f t="shared" si="9"/>
        <v>0</v>
      </c>
      <c r="AP29" s="36">
        <f t="shared" si="10"/>
        <v>0</v>
      </c>
      <c r="AQ29" s="37" t="str">
        <f t="shared" si="11"/>
        <v>-</v>
      </c>
      <c r="AR29" s="37" t="str">
        <f t="shared" si="12"/>
        <v>-</v>
      </c>
      <c r="AS29" s="37" t="str">
        <f t="shared" si="13"/>
        <v>-</v>
      </c>
      <c r="AT29" s="38" t="str">
        <f t="shared" si="14"/>
        <v>-</v>
      </c>
      <c r="AU29" s="25"/>
      <c r="AV29" s="33">
        <f t="shared" si="15"/>
        <v>0</v>
      </c>
      <c r="AW29" s="32">
        <f t="shared" si="16"/>
        <v>1</v>
      </c>
      <c r="AX29" s="32" t="s">
        <v>309</v>
      </c>
    </row>
    <row r="30" spans="1:50" ht="18" hidden="1" customHeight="1" x14ac:dyDescent="0.25">
      <c r="A30" s="86">
        <v>23</v>
      </c>
      <c r="B30" s="72"/>
      <c r="C30" s="72"/>
      <c r="D30" s="72"/>
      <c r="E30" s="72"/>
      <c r="F30" s="73"/>
      <c r="G30" s="74"/>
      <c r="H30" s="74"/>
      <c r="I30" s="73"/>
      <c r="J30" s="73"/>
      <c r="K30" s="75"/>
      <c r="L30" s="75"/>
      <c r="M30" s="76"/>
      <c r="N30" s="76"/>
      <c r="O30" s="92"/>
      <c r="P30" s="92"/>
      <c r="Q30" s="76"/>
      <c r="R30" s="77"/>
      <c r="S30" s="74"/>
      <c r="T30" s="75"/>
      <c r="U30" s="73"/>
      <c r="V30" s="73"/>
      <c r="W30" s="25" t="str">
        <f t="shared" si="0"/>
        <v>-</v>
      </c>
      <c r="X30" s="71" t="str">
        <f t="shared" si="17"/>
        <v>1 - -</v>
      </c>
      <c r="Y30" s="25"/>
      <c r="Z30" s="25"/>
      <c r="AA30" s="25"/>
      <c r="AB30" s="25"/>
      <c r="AC30" s="25"/>
      <c r="AD30" s="25"/>
      <c r="AE30" s="25"/>
      <c r="AF30" s="25"/>
      <c r="AG30" s="31" t="e">
        <f t="shared" si="1"/>
        <v>#DIV/0!</v>
      </c>
      <c r="AH30" s="32" t="e">
        <f t="shared" si="2"/>
        <v>#DIV/0!</v>
      </c>
      <c r="AI30" s="32" t="e">
        <f t="shared" si="3"/>
        <v>#DIV/0!</v>
      </c>
      <c r="AJ30" s="33">
        <f t="shared" si="4"/>
        <v>0</v>
      </c>
      <c r="AK30" s="34">
        <f t="shared" si="5"/>
        <v>0</v>
      </c>
      <c r="AL30" s="32" t="e">
        <f t="shared" si="6"/>
        <v>#DIV/0!</v>
      </c>
      <c r="AM30" s="32" t="e">
        <f t="shared" si="7"/>
        <v>#DIV/0!</v>
      </c>
      <c r="AN30" s="32" t="str">
        <f t="shared" si="8"/>
        <v>-</v>
      </c>
      <c r="AO30" s="35">
        <f t="shared" si="9"/>
        <v>0</v>
      </c>
      <c r="AP30" s="36">
        <f t="shared" si="10"/>
        <v>0</v>
      </c>
      <c r="AQ30" s="37" t="str">
        <f t="shared" si="11"/>
        <v>-</v>
      </c>
      <c r="AR30" s="37" t="str">
        <f t="shared" si="12"/>
        <v>-</v>
      </c>
      <c r="AS30" s="37" t="str">
        <f t="shared" si="13"/>
        <v>-</v>
      </c>
      <c r="AT30" s="38" t="str">
        <f t="shared" si="14"/>
        <v>-</v>
      </c>
      <c r="AU30" s="25"/>
      <c r="AV30" s="33">
        <f t="shared" si="15"/>
        <v>0</v>
      </c>
      <c r="AW30" s="32">
        <f t="shared" si="16"/>
        <v>1</v>
      </c>
      <c r="AX30" s="32" t="s">
        <v>309</v>
      </c>
    </row>
    <row r="31" spans="1:50" ht="18" hidden="1" customHeight="1" x14ac:dyDescent="0.25">
      <c r="A31" s="86">
        <v>24</v>
      </c>
      <c r="B31" s="72"/>
      <c r="C31" s="72"/>
      <c r="D31" s="72"/>
      <c r="E31" s="72"/>
      <c r="F31" s="73"/>
      <c r="G31" s="74"/>
      <c r="H31" s="74"/>
      <c r="I31" s="73"/>
      <c r="J31" s="73"/>
      <c r="K31" s="75"/>
      <c r="L31" s="75"/>
      <c r="M31" s="76"/>
      <c r="N31" s="76"/>
      <c r="O31" s="92"/>
      <c r="P31" s="92"/>
      <c r="Q31" s="76"/>
      <c r="R31" s="77"/>
      <c r="S31" s="74"/>
      <c r="T31" s="75"/>
      <c r="U31" s="73"/>
      <c r="V31" s="73"/>
      <c r="W31" s="25" t="str">
        <f t="shared" si="0"/>
        <v>-</v>
      </c>
      <c r="X31" s="71" t="str">
        <f t="shared" si="17"/>
        <v>1 - -</v>
      </c>
      <c r="Y31" s="25"/>
      <c r="Z31" s="25"/>
      <c r="AA31" s="25"/>
      <c r="AB31" s="25"/>
      <c r="AC31" s="25"/>
      <c r="AD31" s="25"/>
      <c r="AE31" s="25"/>
      <c r="AF31" s="25"/>
      <c r="AG31" s="31" t="e">
        <f t="shared" si="1"/>
        <v>#DIV/0!</v>
      </c>
      <c r="AH31" s="32" t="e">
        <f t="shared" si="2"/>
        <v>#DIV/0!</v>
      </c>
      <c r="AI31" s="32" t="e">
        <f t="shared" si="3"/>
        <v>#DIV/0!</v>
      </c>
      <c r="AJ31" s="33">
        <f t="shared" si="4"/>
        <v>0</v>
      </c>
      <c r="AK31" s="34">
        <f t="shared" si="5"/>
        <v>0</v>
      </c>
      <c r="AL31" s="32" t="e">
        <f t="shared" si="6"/>
        <v>#DIV/0!</v>
      </c>
      <c r="AM31" s="32" t="e">
        <f t="shared" si="7"/>
        <v>#DIV/0!</v>
      </c>
      <c r="AN31" s="32" t="str">
        <f t="shared" si="8"/>
        <v>-</v>
      </c>
      <c r="AO31" s="35">
        <f t="shared" si="9"/>
        <v>0</v>
      </c>
      <c r="AP31" s="36">
        <f t="shared" si="10"/>
        <v>0</v>
      </c>
      <c r="AQ31" s="37" t="str">
        <f t="shared" si="11"/>
        <v>-</v>
      </c>
      <c r="AR31" s="37" t="str">
        <f t="shared" si="12"/>
        <v>-</v>
      </c>
      <c r="AS31" s="37" t="str">
        <f t="shared" si="13"/>
        <v>-</v>
      </c>
      <c r="AT31" s="38" t="str">
        <f t="shared" si="14"/>
        <v>-</v>
      </c>
      <c r="AU31" s="25"/>
      <c r="AV31" s="33">
        <f t="shared" si="15"/>
        <v>0</v>
      </c>
      <c r="AW31" s="32">
        <f t="shared" si="16"/>
        <v>1</v>
      </c>
      <c r="AX31" s="32" t="s">
        <v>309</v>
      </c>
    </row>
    <row r="32" spans="1:50" ht="18" hidden="1" customHeight="1" x14ac:dyDescent="0.25">
      <c r="A32" s="86">
        <v>25</v>
      </c>
      <c r="B32" s="72"/>
      <c r="C32" s="72"/>
      <c r="D32" s="72"/>
      <c r="E32" s="72"/>
      <c r="F32" s="73"/>
      <c r="G32" s="74"/>
      <c r="H32" s="74"/>
      <c r="I32" s="73"/>
      <c r="J32" s="73"/>
      <c r="K32" s="75"/>
      <c r="L32" s="75"/>
      <c r="M32" s="76"/>
      <c r="N32" s="76"/>
      <c r="O32" s="92"/>
      <c r="P32" s="92"/>
      <c r="Q32" s="76"/>
      <c r="R32" s="77"/>
      <c r="S32" s="74"/>
      <c r="T32" s="75"/>
      <c r="U32" s="73"/>
      <c r="V32" s="73"/>
      <c r="W32" s="25" t="str">
        <f t="shared" si="0"/>
        <v>-</v>
      </c>
      <c r="X32" s="71" t="str">
        <f t="shared" si="17"/>
        <v>1 - -</v>
      </c>
      <c r="Y32" s="25"/>
      <c r="Z32" s="25"/>
      <c r="AA32" s="25"/>
      <c r="AB32" s="25"/>
      <c r="AC32" s="25"/>
      <c r="AD32" s="25"/>
      <c r="AE32" s="25"/>
      <c r="AF32" s="25"/>
      <c r="AG32" s="31" t="e">
        <f t="shared" si="1"/>
        <v>#DIV/0!</v>
      </c>
      <c r="AH32" s="32" t="e">
        <f t="shared" si="2"/>
        <v>#DIV/0!</v>
      </c>
      <c r="AI32" s="32" t="e">
        <f t="shared" si="3"/>
        <v>#DIV/0!</v>
      </c>
      <c r="AJ32" s="33">
        <f t="shared" si="4"/>
        <v>0</v>
      </c>
      <c r="AK32" s="34">
        <f t="shared" si="5"/>
        <v>0</v>
      </c>
      <c r="AL32" s="32" t="e">
        <f t="shared" si="6"/>
        <v>#DIV/0!</v>
      </c>
      <c r="AM32" s="32" t="e">
        <f t="shared" si="7"/>
        <v>#DIV/0!</v>
      </c>
      <c r="AN32" s="32" t="str">
        <f t="shared" si="8"/>
        <v>-</v>
      </c>
      <c r="AO32" s="35">
        <f t="shared" si="9"/>
        <v>0</v>
      </c>
      <c r="AP32" s="36">
        <f t="shared" si="10"/>
        <v>0</v>
      </c>
      <c r="AQ32" s="37" t="str">
        <f t="shared" si="11"/>
        <v>-</v>
      </c>
      <c r="AR32" s="37" t="str">
        <f t="shared" si="12"/>
        <v>-</v>
      </c>
      <c r="AS32" s="37" t="str">
        <f t="shared" si="13"/>
        <v>-</v>
      </c>
      <c r="AT32" s="38" t="str">
        <f t="shared" si="14"/>
        <v>-</v>
      </c>
      <c r="AU32" s="25"/>
      <c r="AV32" s="33">
        <f t="shared" si="15"/>
        <v>0</v>
      </c>
      <c r="AW32" s="32">
        <f t="shared" si="16"/>
        <v>1</v>
      </c>
      <c r="AX32" s="32" t="s">
        <v>309</v>
      </c>
    </row>
    <row r="33" spans="1:50" ht="18" hidden="1" customHeight="1" x14ac:dyDescent="0.25">
      <c r="A33" s="86">
        <v>26</v>
      </c>
      <c r="B33" s="72"/>
      <c r="C33" s="72"/>
      <c r="D33" s="72"/>
      <c r="E33" s="72"/>
      <c r="F33" s="73"/>
      <c r="G33" s="74"/>
      <c r="H33" s="74"/>
      <c r="I33" s="73"/>
      <c r="J33" s="73"/>
      <c r="K33" s="75"/>
      <c r="L33" s="75"/>
      <c r="M33" s="76"/>
      <c r="N33" s="76"/>
      <c r="O33" s="92"/>
      <c r="P33" s="92"/>
      <c r="Q33" s="76"/>
      <c r="R33" s="77"/>
      <c r="S33" s="74"/>
      <c r="T33" s="75"/>
      <c r="U33" s="73"/>
      <c r="V33" s="73"/>
      <c r="W33" s="25" t="str">
        <f t="shared" si="0"/>
        <v>-</v>
      </c>
      <c r="X33" s="71" t="str">
        <f t="shared" si="17"/>
        <v>1 - -</v>
      </c>
      <c r="Y33" s="25"/>
      <c r="Z33" s="25"/>
      <c r="AA33" s="25"/>
      <c r="AB33" s="25"/>
      <c r="AC33" s="25"/>
      <c r="AD33" s="25"/>
      <c r="AE33" s="25"/>
      <c r="AF33" s="25"/>
      <c r="AG33" s="31" t="e">
        <f t="shared" si="1"/>
        <v>#DIV/0!</v>
      </c>
      <c r="AH33" s="32" t="e">
        <f t="shared" si="2"/>
        <v>#DIV/0!</v>
      </c>
      <c r="AI33" s="32" t="e">
        <f t="shared" si="3"/>
        <v>#DIV/0!</v>
      </c>
      <c r="AJ33" s="33">
        <f t="shared" si="4"/>
        <v>0</v>
      </c>
      <c r="AK33" s="34">
        <f t="shared" si="5"/>
        <v>0</v>
      </c>
      <c r="AL33" s="32" t="e">
        <f t="shared" si="6"/>
        <v>#DIV/0!</v>
      </c>
      <c r="AM33" s="32" t="e">
        <f t="shared" si="7"/>
        <v>#DIV/0!</v>
      </c>
      <c r="AN33" s="32" t="str">
        <f t="shared" si="8"/>
        <v>-</v>
      </c>
      <c r="AO33" s="35">
        <f t="shared" si="9"/>
        <v>0</v>
      </c>
      <c r="AP33" s="36">
        <f t="shared" si="10"/>
        <v>0</v>
      </c>
      <c r="AQ33" s="37" t="str">
        <f t="shared" si="11"/>
        <v>-</v>
      </c>
      <c r="AR33" s="37" t="str">
        <f t="shared" si="12"/>
        <v>-</v>
      </c>
      <c r="AS33" s="37" t="str">
        <f t="shared" si="13"/>
        <v>-</v>
      </c>
      <c r="AT33" s="38" t="str">
        <f t="shared" si="14"/>
        <v>-</v>
      </c>
      <c r="AU33" s="25"/>
      <c r="AV33" s="33">
        <f t="shared" si="15"/>
        <v>0</v>
      </c>
      <c r="AW33" s="32">
        <f t="shared" si="16"/>
        <v>1</v>
      </c>
      <c r="AX33" s="32" t="s">
        <v>309</v>
      </c>
    </row>
    <row r="34" spans="1:50" ht="18" hidden="1" customHeight="1" x14ac:dyDescent="0.25">
      <c r="A34" s="86">
        <v>27</v>
      </c>
      <c r="B34" s="72"/>
      <c r="C34" s="72"/>
      <c r="D34" s="72"/>
      <c r="E34" s="72"/>
      <c r="F34" s="73"/>
      <c r="G34" s="74"/>
      <c r="H34" s="74"/>
      <c r="I34" s="73"/>
      <c r="J34" s="73"/>
      <c r="K34" s="75"/>
      <c r="L34" s="75"/>
      <c r="M34" s="76"/>
      <c r="N34" s="76"/>
      <c r="O34" s="92"/>
      <c r="P34" s="92"/>
      <c r="Q34" s="76"/>
      <c r="R34" s="77"/>
      <c r="S34" s="74"/>
      <c r="T34" s="75"/>
      <c r="U34" s="73"/>
      <c r="V34" s="73"/>
      <c r="W34" s="25" t="str">
        <f t="shared" si="0"/>
        <v>-</v>
      </c>
      <c r="X34" s="71" t="str">
        <f t="shared" si="17"/>
        <v>1 - -</v>
      </c>
      <c r="Y34" s="25"/>
      <c r="Z34" s="25"/>
      <c r="AA34" s="25"/>
      <c r="AB34" s="25"/>
      <c r="AC34" s="25"/>
      <c r="AD34" s="25"/>
      <c r="AE34" s="25"/>
      <c r="AF34" s="25"/>
      <c r="AG34" s="31" t="e">
        <f t="shared" si="1"/>
        <v>#DIV/0!</v>
      </c>
      <c r="AH34" s="32" t="e">
        <f t="shared" si="2"/>
        <v>#DIV/0!</v>
      </c>
      <c r="AI34" s="32" t="e">
        <f t="shared" si="3"/>
        <v>#DIV/0!</v>
      </c>
      <c r="AJ34" s="33">
        <f t="shared" si="4"/>
        <v>0</v>
      </c>
      <c r="AK34" s="34">
        <f t="shared" si="5"/>
        <v>0</v>
      </c>
      <c r="AL34" s="32" t="e">
        <f t="shared" si="6"/>
        <v>#DIV/0!</v>
      </c>
      <c r="AM34" s="32" t="e">
        <f t="shared" si="7"/>
        <v>#DIV/0!</v>
      </c>
      <c r="AN34" s="32" t="str">
        <f t="shared" si="8"/>
        <v>-</v>
      </c>
      <c r="AO34" s="35">
        <f t="shared" si="9"/>
        <v>0</v>
      </c>
      <c r="AP34" s="36">
        <f t="shared" si="10"/>
        <v>0</v>
      </c>
      <c r="AQ34" s="37" t="str">
        <f t="shared" si="11"/>
        <v>-</v>
      </c>
      <c r="AR34" s="37" t="str">
        <f t="shared" si="12"/>
        <v>-</v>
      </c>
      <c r="AS34" s="37" t="str">
        <f t="shared" si="13"/>
        <v>-</v>
      </c>
      <c r="AT34" s="38" t="str">
        <f t="shared" si="14"/>
        <v>-</v>
      </c>
      <c r="AU34" s="25"/>
      <c r="AV34" s="33">
        <f t="shared" si="15"/>
        <v>0</v>
      </c>
      <c r="AW34" s="32">
        <f t="shared" si="16"/>
        <v>1</v>
      </c>
      <c r="AX34" s="32" t="s">
        <v>309</v>
      </c>
    </row>
    <row r="35" spans="1:50" ht="18" hidden="1" customHeight="1" x14ac:dyDescent="0.25">
      <c r="A35" s="86">
        <v>28</v>
      </c>
      <c r="B35" s="72"/>
      <c r="C35" s="72"/>
      <c r="D35" s="72"/>
      <c r="E35" s="72"/>
      <c r="F35" s="73"/>
      <c r="G35" s="74"/>
      <c r="H35" s="74"/>
      <c r="I35" s="73"/>
      <c r="J35" s="73"/>
      <c r="K35" s="75"/>
      <c r="L35" s="75"/>
      <c r="M35" s="76"/>
      <c r="N35" s="76"/>
      <c r="O35" s="92"/>
      <c r="P35" s="92"/>
      <c r="Q35" s="76"/>
      <c r="R35" s="77"/>
      <c r="S35" s="74"/>
      <c r="T35" s="75"/>
      <c r="U35" s="73"/>
      <c r="V35" s="73"/>
      <c r="W35" s="25" t="str">
        <f t="shared" si="0"/>
        <v>-</v>
      </c>
      <c r="X35" s="71" t="str">
        <f t="shared" si="17"/>
        <v>1 - -</v>
      </c>
      <c r="Y35" s="25"/>
      <c r="Z35" s="25"/>
      <c r="AA35" s="25"/>
      <c r="AB35" s="25"/>
      <c r="AC35" s="25"/>
      <c r="AD35" s="25"/>
      <c r="AE35" s="25"/>
      <c r="AF35" s="25"/>
      <c r="AG35" s="31" t="e">
        <f t="shared" si="1"/>
        <v>#DIV/0!</v>
      </c>
      <c r="AH35" s="32" t="e">
        <f t="shared" si="2"/>
        <v>#DIV/0!</v>
      </c>
      <c r="AI35" s="32" t="e">
        <f t="shared" si="3"/>
        <v>#DIV/0!</v>
      </c>
      <c r="AJ35" s="33">
        <f t="shared" si="4"/>
        <v>0</v>
      </c>
      <c r="AK35" s="34">
        <f t="shared" si="5"/>
        <v>0</v>
      </c>
      <c r="AL35" s="32" t="e">
        <f t="shared" si="6"/>
        <v>#DIV/0!</v>
      </c>
      <c r="AM35" s="32" t="e">
        <f t="shared" si="7"/>
        <v>#DIV/0!</v>
      </c>
      <c r="AN35" s="32" t="str">
        <f t="shared" si="8"/>
        <v>-</v>
      </c>
      <c r="AO35" s="35">
        <f t="shared" si="9"/>
        <v>0</v>
      </c>
      <c r="AP35" s="36">
        <f t="shared" si="10"/>
        <v>0</v>
      </c>
      <c r="AQ35" s="37" t="str">
        <f t="shared" si="11"/>
        <v>-</v>
      </c>
      <c r="AR35" s="37" t="str">
        <f t="shared" si="12"/>
        <v>-</v>
      </c>
      <c r="AS35" s="37" t="str">
        <f t="shared" si="13"/>
        <v>-</v>
      </c>
      <c r="AT35" s="38" t="str">
        <f t="shared" si="14"/>
        <v>-</v>
      </c>
      <c r="AU35" s="25"/>
      <c r="AV35" s="33">
        <f t="shared" si="15"/>
        <v>0</v>
      </c>
      <c r="AW35" s="32">
        <f t="shared" si="16"/>
        <v>1</v>
      </c>
      <c r="AX35" s="32" t="s">
        <v>309</v>
      </c>
    </row>
    <row r="36" spans="1:50" ht="18" hidden="1" customHeight="1" x14ac:dyDescent="0.25">
      <c r="A36" s="86">
        <v>29</v>
      </c>
      <c r="B36" s="72"/>
      <c r="C36" s="72"/>
      <c r="D36" s="72"/>
      <c r="E36" s="72"/>
      <c r="F36" s="73"/>
      <c r="G36" s="74"/>
      <c r="H36" s="74"/>
      <c r="I36" s="73"/>
      <c r="J36" s="73"/>
      <c r="K36" s="75"/>
      <c r="L36" s="75"/>
      <c r="M36" s="76"/>
      <c r="N36" s="76"/>
      <c r="O36" s="92"/>
      <c r="P36" s="92"/>
      <c r="Q36" s="76"/>
      <c r="R36" s="77"/>
      <c r="S36" s="74"/>
      <c r="T36" s="75"/>
      <c r="U36" s="73"/>
      <c r="V36" s="73"/>
      <c r="W36" s="25" t="str">
        <f t="shared" si="0"/>
        <v>-</v>
      </c>
      <c r="X36" s="71" t="str">
        <f t="shared" si="17"/>
        <v>1 - -</v>
      </c>
      <c r="Y36" s="25"/>
      <c r="Z36" s="25"/>
      <c r="AA36" s="25"/>
      <c r="AB36" s="25"/>
      <c r="AC36" s="25"/>
      <c r="AD36" s="25"/>
      <c r="AE36" s="25"/>
      <c r="AF36" s="25"/>
      <c r="AG36" s="31" t="e">
        <f t="shared" si="1"/>
        <v>#DIV/0!</v>
      </c>
      <c r="AH36" s="32" t="e">
        <f t="shared" si="2"/>
        <v>#DIV/0!</v>
      </c>
      <c r="AI36" s="32" t="e">
        <f t="shared" si="3"/>
        <v>#DIV/0!</v>
      </c>
      <c r="AJ36" s="33">
        <f t="shared" si="4"/>
        <v>0</v>
      </c>
      <c r="AK36" s="34">
        <f t="shared" si="5"/>
        <v>0</v>
      </c>
      <c r="AL36" s="32" t="e">
        <f t="shared" si="6"/>
        <v>#DIV/0!</v>
      </c>
      <c r="AM36" s="32" t="e">
        <f t="shared" si="7"/>
        <v>#DIV/0!</v>
      </c>
      <c r="AN36" s="32" t="str">
        <f t="shared" si="8"/>
        <v>-</v>
      </c>
      <c r="AO36" s="35">
        <f t="shared" si="9"/>
        <v>0</v>
      </c>
      <c r="AP36" s="36">
        <f t="shared" si="10"/>
        <v>0</v>
      </c>
      <c r="AQ36" s="37" t="str">
        <f t="shared" si="11"/>
        <v>-</v>
      </c>
      <c r="AR36" s="37" t="str">
        <f t="shared" si="12"/>
        <v>-</v>
      </c>
      <c r="AS36" s="37" t="str">
        <f t="shared" si="13"/>
        <v>-</v>
      </c>
      <c r="AT36" s="38" t="str">
        <f t="shared" si="14"/>
        <v>-</v>
      </c>
      <c r="AU36" s="25"/>
      <c r="AV36" s="33">
        <f t="shared" si="15"/>
        <v>0</v>
      </c>
      <c r="AW36" s="32">
        <f t="shared" si="16"/>
        <v>1</v>
      </c>
      <c r="AX36" s="32" t="s">
        <v>309</v>
      </c>
    </row>
    <row r="37" spans="1:50" ht="18" hidden="1" customHeight="1" x14ac:dyDescent="0.25">
      <c r="A37" s="86">
        <v>30</v>
      </c>
      <c r="B37" s="72"/>
      <c r="C37" s="72"/>
      <c r="D37" s="72"/>
      <c r="E37" s="72"/>
      <c r="F37" s="73"/>
      <c r="G37" s="74"/>
      <c r="H37" s="74"/>
      <c r="I37" s="73"/>
      <c r="J37" s="73"/>
      <c r="K37" s="75"/>
      <c r="L37" s="75"/>
      <c r="M37" s="76"/>
      <c r="N37" s="76"/>
      <c r="O37" s="92"/>
      <c r="P37" s="92"/>
      <c r="Q37" s="76"/>
      <c r="R37" s="77"/>
      <c r="S37" s="74"/>
      <c r="T37" s="75"/>
      <c r="U37" s="73"/>
      <c r="V37" s="73"/>
      <c r="W37" s="25" t="str">
        <f t="shared" si="0"/>
        <v>-</v>
      </c>
      <c r="X37" s="71" t="str">
        <f t="shared" si="17"/>
        <v>1 - -</v>
      </c>
      <c r="Y37" s="25"/>
      <c r="Z37" s="25"/>
      <c r="AA37" s="25"/>
      <c r="AB37" s="25"/>
      <c r="AC37" s="25"/>
      <c r="AD37" s="25"/>
      <c r="AE37" s="25"/>
      <c r="AF37" s="25"/>
      <c r="AG37" s="31" t="e">
        <f t="shared" si="1"/>
        <v>#DIV/0!</v>
      </c>
      <c r="AH37" s="32" t="e">
        <f t="shared" si="2"/>
        <v>#DIV/0!</v>
      </c>
      <c r="AI37" s="32" t="e">
        <f t="shared" si="3"/>
        <v>#DIV/0!</v>
      </c>
      <c r="AJ37" s="33">
        <f t="shared" si="4"/>
        <v>0</v>
      </c>
      <c r="AK37" s="34">
        <f t="shared" si="5"/>
        <v>0</v>
      </c>
      <c r="AL37" s="32" t="e">
        <f t="shared" si="6"/>
        <v>#DIV/0!</v>
      </c>
      <c r="AM37" s="32" t="e">
        <f t="shared" si="7"/>
        <v>#DIV/0!</v>
      </c>
      <c r="AN37" s="32" t="str">
        <f t="shared" si="8"/>
        <v>-</v>
      </c>
      <c r="AO37" s="35">
        <f t="shared" si="9"/>
        <v>0</v>
      </c>
      <c r="AP37" s="36">
        <f t="shared" si="10"/>
        <v>0</v>
      </c>
      <c r="AQ37" s="37" t="str">
        <f t="shared" si="11"/>
        <v>-</v>
      </c>
      <c r="AR37" s="37" t="str">
        <f t="shared" si="12"/>
        <v>-</v>
      </c>
      <c r="AS37" s="37" t="str">
        <f t="shared" si="13"/>
        <v>-</v>
      </c>
      <c r="AT37" s="38" t="str">
        <f t="shared" si="14"/>
        <v>-</v>
      </c>
      <c r="AU37" s="25"/>
      <c r="AV37" s="33">
        <f t="shared" si="15"/>
        <v>0</v>
      </c>
      <c r="AW37" s="32">
        <f t="shared" si="16"/>
        <v>1</v>
      </c>
      <c r="AX37" s="32" t="s">
        <v>309</v>
      </c>
    </row>
    <row r="38" spans="1:50" ht="18" hidden="1" customHeight="1" x14ac:dyDescent="0.25">
      <c r="A38" s="86">
        <v>31</v>
      </c>
      <c r="B38" s="72"/>
      <c r="C38" s="72"/>
      <c r="D38" s="72"/>
      <c r="E38" s="72"/>
      <c r="F38" s="73"/>
      <c r="G38" s="74"/>
      <c r="H38" s="74"/>
      <c r="I38" s="73"/>
      <c r="J38" s="73"/>
      <c r="K38" s="75"/>
      <c r="L38" s="75"/>
      <c r="M38" s="76"/>
      <c r="N38" s="76"/>
      <c r="O38" s="92"/>
      <c r="P38" s="92"/>
      <c r="Q38" s="76"/>
      <c r="R38" s="77"/>
      <c r="S38" s="74"/>
      <c r="T38" s="75"/>
      <c r="U38" s="73"/>
      <c r="V38" s="73"/>
      <c r="W38" s="25" t="str">
        <f t="shared" si="0"/>
        <v>-</v>
      </c>
      <c r="X38" s="71" t="str">
        <f t="shared" si="17"/>
        <v>1 - -</v>
      </c>
      <c r="Y38" s="25"/>
      <c r="Z38" s="25"/>
      <c r="AA38" s="25"/>
      <c r="AB38" s="25"/>
      <c r="AC38" s="25"/>
      <c r="AD38" s="25"/>
      <c r="AE38" s="25"/>
      <c r="AF38" s="25"/>
      <c r="AG38" s="31" t="e">
        <f t="shared" si="1"/>
        <v>#DIV/0!</v>
      </c>
      <c r="AH38" s="32" t="e">
        <f t="shared" si="2"/>
        <v>#DIV/0!</v>
      </c>
      <c r="AI38" s="32" t="e">
        <f t="shared" si="3"/>
        <v>#DIV/0!</v>
      </c>
      <c r="AJ38" s="33">
        <f t="shared" si="4"/>
        <v>0</v>
      </c>
      <c r="AK38" s="34">
        <f t="shared" si="5"/>
        <v>0</v>
      </c>
      <c r="AL38" s="32" t="e">
        <f t="shared" si="6"/>
        <v>#DIV/0!</v>
      </c>
      <c r="AM38" s="32" t="e">
        <f t="shared" si="7"/>
        <v>#DIV/0!</v>
      </c>
      <c r="AN38" s="32" t="str">
        <f t="shared" si="8"/>
        <v>-</v>
      </c>
      <c r="AO38" s="35">
        <f t="shared" si="9"/>
        <v>0</v>
      </c>
      <c r="AP38" s="36">
        <f t="shared" si="10"/>
        <v>0</v>
      </c>
      <c r="AQ38" s="37" t="str">
        <f t="shared" si="11"/>
        <v>-</v>
      </c>
      <c r="AR38" s="37" t="str">
        <f t="shared" si="12"/>
        <v>-</v>
      </c>
      <c r="AS38" s="37" t="str">
        <f t="shared" si="13"/>
        <v>-</v>
      </c>
      <c r="AT38" s="38" t="str">
        <f t="shared" si="14"/>
        <v>-</v>
      </c>
      <c r="AU38" s="25"/>
      <c r="AV38" s="33">
        <f t="shared" si="15"/>
        <v>0</v>
      </c>
      <c r="AW38" s="32">
        <f t="shared" si="16"/>
        <v>1</v>
      </c>
      <c r="AX38" s="32" t="s">
        <v>309</v>
      </c>
    </row>
    <row r="39" spans="1:50" ht="18" hidden="1" customHeight="1" x14ac:dyDescent="0.25">
      <c r="A39" s="86">
        <v>32</v>
      </c>
      <c r="B39" s="72"/>
      <c r="C39" s="72"/>
      <c r="D39" s="72"/>
      <c r="E39" s="72"/>
      <c r="F39" s="73"/>
      <c r="G39" s="74"/>
      <c r="H39" s="74"/>
      <c r="I39" s="73"/>
      <c r="J39" s="73"/>
      <c r="K39" s="75"/>
      <c r="L39" s="75"/>
      <c r="M39" s="76"/>
      <c r="N39" s="76"/>
      <c r="O39" s="92"/>
      <c r="P39" s="92"/>
      <c r="Q39" s="76"/>
      <c r="R39" s="77"/>
      <c r="S39" s="74"/>
      <c r="T39" s="75"/>
      <c r="U39" s="73"/>
      <c r="V39" s="73"/>
      <c r="W39" s="25" t="str">
        <f t="shared" si="0"/>
        <v>-</v>
      </c>
      <c r="X39" s="71" t="str">
        <f t="shared" si="17"/>
        <v>1 - -</v>
      </c>
      <c r="Y39" s="25"/>
      <c r="Z39" s="25"/>
      <c r="AA39" s="25"/>
      <c r="AB39" s="25"/>
      <c r="AC39" s="25"/>
      <c r="AD39" s="25"/>
      <c r="AE39" s="25"/>
      <c r="AF39" s="25"/>
      <c r="AG39" s="31" t="e">
        <f t="shared" si="1"/>
        <v>#DIV/0!</v>
      </c>
      <c r="AH39" s="32" t="e">
        <f t="shared" si="2"/>
        <v>#DIV/0!</v>
      </c>
      <c r="AI39" s="32" t="e">
        <f t="shared" si="3"/>
        <v>#DIV/0!</v>
      </c>
      <c r="AJ39" s="33">
        <f t="shared" si="4"/>
        <v>0</v>
      </c>
      <c r="AK39" s="34">
        <f t="shared" si="5"/>
        <v>0</v>
      </c>
      <c r="AL39" s="32" t="e">
        <f t="shared" si="6"/>
        <v>#DIV/0!</v>
      </c>
      <c r="AM39" s="32" t="e">
        <f t="shared" si="7"/>
        <v>#DIV/0!</v>
      </c>
      <c r="AN39" s="32" t="str">
        <f t="shared" si="8"/>
        <v>-</v>
      </c>
      <c r="AO39" s="35">
        <f t="shared" si="9"/>
        <v>0</v>
      </c>
      <c r="AP39" s="36">
        <f t="shared" si="10"/>
        <v>0</v>
      </c>
      <c r="AQ39" s="37" t="str">
        <f t="shared" si="11"/>
        <v>-</v>
      </c>
      <c r="AR39" s="37" t="str">
        <f t="shared" si="12"/>
        <v>-</v>
      </c>
      <c r="AS39" s="37" t="str">
        <f t="shared" si="13"/>
        <v>-</v>
      </c>
      <c r="AT39" s="38" t="str">
        <f t="shared" si="14"/>
        <v>-</v>
      </c>
      <c r="AU39" s="25"/>
      <c r="AV39" s="33">
        <f t="shared" si="15"/>
        <v>0</v>
      </c>
      <c r="AW39" s="32">
        <f t="shared" si="16"/>
        <v>1</v>
      </c>
      <c r="AX39" s="32" t="s">
        <v>309</v>
      </c>
    </row>
    <row r="40" spans="1:50" ht="18" hidden="1" customHeight="1" x14ac:dyDescent="0.25">
      <c r="A40" s="86">
        <v>33</v>
      </c>
      <c r="B40" s="72"/>
      <c r="C40" s="72"/>
      <c r="D40" s="72"/>
      <c r="E40" s="72"/>
      <c r="F40" s="73"/>
      <c r="G40" s="74"/>
      <c r="H40" s="74"/>
      <c r="I40" s="73"/>
      <c r="J40" s="73"/>
      <c r="K40" s="75"/>
      <c r="L40" s="75"/>
      <c r="M40" s="76"/>
      <c r="N40" s="76"/>
      <c r="O40" s="92"/>
      <c r="P40" s="92"/>
      <c r="Q40" s="76"/>
      <c r="R40" s="77"/>
      <c r="S40" s="74"/>
      <c r="T40" s="75"/>
      <c r="U40" s="73"/>
      <c r="V40" s="73"/>
      <c r="W40" s="25" t="str">
        <f t="shared" si="0"/>
        <v>-</v>
      </c>
      <c r="X40" s="71" t="str">
        <f t="shared" si="17"/>
        <v>1 - -</v>
      </c>
      <c r="Y40" s="25"/>
      <c r="Z40" s="25"/>
      <c r="AA40" s="25"/>
      <c r="AB40" s="25"/>
      <c r="AC40" s="25"/>
      <c r="AD40" s="25"/>
      <c r="AE40" s="25"/>
      <c r="AF40" s="25"/>
      <c r="AG40" s="31" t="e">
        <f t="shared" si="1"/>
        <v>#DIV/0!</v>
      </c>
      <c r="AH40" s="32" t="e">
        <f t="shared" si="2"/>
        <v>#DIV/0!</v>
      </c>
      <c r="AI40" s="32" t="e">
        <f t="shared" si="3"/>
        <v>#DIV/0!</v>
      </c>
      <c r="AJ40" s="33">
        <f t="shared" si="4"/>
        <v>0</v>
      </c>
      <c r="AK40" s="34">
        <f t="shared" si="5"/>
        <v>0</v>
      </c>
      <c r="AL40" s="32" t="e">
        <f t="shared" si="6"/>
        <v>#DIV/0!</v>
      </c>
      <c r="AM40" s="32" t="e">
        <f t="shared" si="7"/>
        <v>#DIV/0!</v>
      </c>
      <c r="AN40" s="32" t="str">
        <f t="shared" si="8"/>
        <v>-</v>
      </c>
      <c r="AO40" s="35">
        <f t="shared" si="9"/>
        <v>0</v>
      </c>
      <c r="AP40" s="36">
        <f t="shared" si="10"/>
        <v>0</v>
      </c>
      <c r="AQ40" s="37" t="str">
        <f t="shared" si="11"/>
        <v>-</v>
      </c>
      <c r="AR40" s="37" t="str">
        <f t="shared" si="12"/>
        <v>-</v>
      </c>
      <c r="AS40" s="37" t="str">
        <f t="shared" si="13"/>
        <v>-</v>
      </c>
      <c r="AT40" s="38" t="str">
        <f t="shared" si="14"/>
        <v>-</v>
      </c>
      <c r="AU40" s="25"/>
      <c r="AV40" s="33">
        <f t="shared" si="15"/>
        <v>0</v>
      </c>
      <c r="AW40" s="32">
        <f t="shared" si="16"/>
        <v>1</v>
      </c>
      <c r="AX40" s="32" t="s">
        <v>309</v>
      </c>
    </row>
    <row r="41" spans="1:50" ht="18" hidden="1" customHeight="1" x14ac:dyDescent="0.25">
      <c r="A41" s="86">
        <v>34</v>
      </c>
      <c r="B41" s="72"/>
      <c r="C41" s="72"/>
      <c r="D41" s="72"/>
      <c r="E41" s="72"/>
      <c r="F41" s="73"/>
      <c r="G41" s="74"/>
      <c r="H41" s="74"/>
      <c r="I41" s="73"/>
      <c r="J41" s="73"/>
      <c r="K41" s="75"/>
      <c r="L41" s="75"/>
      <c r="M41" s="76"/>
      <c r="N41" s="76"/>
      <c r="O41" s="92"/>
      <c r="P41" s="92"/>
      <c r="Q41" s="76"/>
      <c r="R41" s="77"/>
      <c r="S41" s="74"/>
      <c r="T41" s="75"/>
      <c r="U41" s="73"/>
      <c r="V41" s="73"/>
      <c r="W41" s="25" t="str">
        <f t="shared" si="0"/>
        <v>-</v>
      </c>
      <c r="X41" s="71" t="str">
        <f t="shared" si="17"/>
        <v>1 - -</v>
      </c>
      <c r="Y41" s="25"/>
      <c r="Z41" s="25"/>
      <c r="AA41" s="25"/>
      <c r="AB41" s="25"/>
      <c r="AC41" s="25"/>
      <c r="AD41" s="25"/>
      <c r="AE41" s="25"/>
      <c r="AF41" s="25"/>
      <c r="AG41" s="31" t="e">
        <f t="shared" si="1"/>
        <v>#DIV/0!</v>
      </c>
      <c r="AH41" s="32" t="e">
        <f t="shared" si="2"/>
        <v>#DIV/0!</v>
      </c>
      <c r="AI41" s="32" t="e">
        <f t="shared" si="3"/>
        <v>#DIV/0!</v>
      </c>
      <c r="AJ41" s="33">
        <f t="shared" si="4"/>
        <v>0</v>
      </c>
      <c r="AK41" s="34">
        <f t="shared" si="5"/>
        <v>0</v>
      </c>
      <c r="AL41" s="32" t="e">
        <f t="shared" si="6"/>
        <v>#DIV/0!</v>
      </c>
      <c r="AM41" s="32" t="e">
        <f t="shared" si="7"/>
        <v>#DIV/0!</v>
      </c>
      <c r="AN41" s="32" t="str">
        <f t="shared" si="8"/>
        <v>-</v>
      </c>
      <c r="AO41" s="35">
        <f t="shared" si="9"/>
        <v>0</v>
      </c>
      <c r="AP41" s="36">
        <f t="shared" si="10"/>
        <v>0</v>
      </c>
      <c r="AQ41" s="37" t="str">
        <f t="shared" si="11"/>
        <v>-</v>
      </c>
      <c r="AR41" s="37" t="str">
        <f t="shared" si="12"/>
        <v>-</v>
      </c>
      <c r="AS41" s="37" t="str">
        <f t="shared" si="13"/>
        <v>-</v>
      </c>
      <c r="AT41" s="38" t="str">
        <f t="shared" si="14"/>
        <v>-</v>
      </c>
      <c r="AU41" s="25"/>
      <c r="AV41" s="33">
        <f t="shared" si="15"/>
        <v>0</v>
      </c>
      <c r="AW41" s="32">
        <f t="shared" si="16"/>
        <v>1</v>
      </c>
      <c r="AX41" s="32" t="s">
        <v>309</v>
      </c>
    </row>
    <row r="42" spans="1:50" ht="18" hidden="1" customHeight="1" x14ac:dyDescent="0.25">
      <c r="A42" s="86">
        <v>35</v>
      </c>
      <c r="B42" s="72"/>
      <c r="C42" s="72"/>
      <c r="D42" s="72"/>
      <c r="E42" s="72"/>
      <c r="F42" s="73"/>
      <c r="G42" s="74"/>
      <c r="H42" s="74"/>
      <c r="I42" s="73"/>
      <c r="J42" s="73"/>
      <c r="K42" s="75"/>
      <c r="L42" s="75"/>
      <c r="M42" s="76"/>
      <c r="N42" s="76"/>
      <c r="O42" s="92"/>
      <c r="P42" s="92"/>
      <c r="Q42" s="76"/>
      <c r="R42" s="77"/>
      <c r="S42" s="74"/>
      <c r="T42" s="75"/>
      <c r="U42" s="73"/>
      <c r="V42" s="73"/>
      <c r="W42" s="25" t="str">
        <f t="shared" si="0"/>
        <v>-</v>
      </c>
      <c r="X42" s="71" t="str">
        <f t="shared" si="17"/>
        <v>1 - -</v>
      </c>
      <c r="Y42" s="25"/>
      <c r="Z42" s="25"/>
      <c r="AA42" s="25"/>
      <c r="AB42" s="25"/>
      <c r="AC42" s="25"/>
      <c r="AD42" s="25"/>
      <c r="AE42" s="25"/>
      <c r="AF42" s="25"/>
      <c r="AG42" s="31" t="e">
        <f t="shared" si="1"/>
        <v>#DIV/0!</v>
      </c>
      <c r="AH42" s="32" t="e">
        <f t="shared" si="2"/>
        <v>#DIV/0!</v>
      </c>
      <c r="AI42" s="32" t="e">
        <f t="shared" si="3"/>
        <v>#DIV/0!</v>
      </c>
      <c r="AJ42" s="33">
        <f t="shared" si="4"/>
        <v>0</v>
      </c>
      <c r="AK42" s="34">
        <f t="shared" si="5"/>
        <v>0</v>
      </c>
      <c r="AL42" s="32" t="e">
        <f t="shared" si="6"/>
        <v>#DIV/0!</v>
      </c>
      <c r="AM42" s="32" t="e">
        <f t="shared" si="7"/>
        <v>#DIV/0!</v>
      </c>
      <c r="AN42" s="32" t="str">
        <f t="shared" si="8"/>
        <v>-</v>
      </c>
      <c r="AO42" s="35">
        <f t="shared" si="9"/>
        <v>0</v>
      </c>
      <c r="AP42" s="36">
        <f t="shared" si="10"/>
        <v>0</v>
      </c>
      <c r="AQ42" s="37" t="str">
        <f t="shared" si="11"/>
        <v>-</v>
      </c>
      <c r="AR42" s="37" t="str">
        <f t="shared" si="12"/>
        <v>-</v>
      </c>
      <c r="AS42" s="37" t="str">
        <f t="shared" si="13"/>
        <v>-</v>
      </c>
      <c r="AT42" s="38" t="str">
        <f t="shared" si="14"/>
        <v>-</v>
      </c>
      <c r="AU42" s="25"/>
      <c r="AV42" s="33">
        <f t="shared" si="15"/>
        <v>0</v>
      </c>
      <c r="AW42" s="32">
        <f t="shared" si="16"/>
        <v>1</v>
      </c>
      <c r="AX42" s="32" t="s">
        <v>309</v>
      </c>
    </row>
    <row r="43" spans="1:50" ht="18" hidden="1" customHeight="1" x14ac:dyDescent="0.25">
      <c r="A43" s="86">
        <v>36</v>
      </c>
      <c r="B43" s="72"/>
      <c r="C43" s="72"/>
      <c r="D43" s="72"/>
      <c r="E43" s="72"/>
      <c r="F43" s="73"/>
      <c r="G43" s="74"/>
      <c r="H43" s="74"/>
      <c r="I43" s="73"/>
      <c r="J43" s="73"/>
      <c r="K43" s="75"/>
      <c r="L43" s="75"/>
      <c r="M43" s="76"/>
      <c r="N43" s="76"/>
      <c r="O43" s="92"/>
      <c r="P43" s="92"/>
      <c r="Q43" s="76"/>
      <c r="R43" s="77"/>
      <c r="S43" s="74"/>
      <c r="T43" s="75"/>
      <c r="U43" s="73"/>
      <c r="V43" s="73"/>
      <c r="W43" s="25" t="str">
        <f t="shared" si="0"/>
        <v>-</v>
      </c>
      <c r="X43" s="71" t="str">
        <f t="shared" si="17"/>
        <v>1 - -</v>
      </c>
      <c r="Y43" s="25"/>
      <c r="Z43" s="25"/>
      <c r="AA43" s="25"/>
      <c r="AB43" s="25"/>
      <c r="AC43" s="25"/>
      <c r="AD43" s="25"/>
      <c r="AE43" s="25"/>
      <c r="AF43" s="25"/>
      <c r="AG43" s="31" t="e">
        <f t="shared" si="1"/>
        <v>#DIV/0!</v>
      </c>
      <c r="AH43" s="32" t="e">
        <f t="shared" si="2"/>
        <v>#DIV/0!</v>
      </c>
      <c r="AI43" s="32" t="e">
        <f t="shared" si="3"/>
        <v>#DIV/0!</v>
      </c>
      <c r="AJ43" s="33">
        <f t="shared" si="4"/>
        <v>0</v>
      </c>
      <c r="AK43" s="34">
        <f t="shared" si="5"/>
        <v>0</v>
      </c>
      <c r="AL43" s="32" t="e">
        <f t="shared" si="6"/>
        <v>#DIV/0!</v>
      </c>
      <c r="AM43" s="32" t="e">
        <f t="shared" si="7"/>
        <v>#DIV/0!</v>
      </c>
      <c r="AN43" s="32" t="str">
        <f t="shared" si="8"/>
        <v>-</v>
      </c>
      <c r="AO43" s="35">
        <f t="shared" si="9"/>
        <v>0</v>
      </c>
      <c r="AP43" s="36">
        <f t="shared" si="10"/>
        <v>0</v>
      </c>
      <c r="AQ43" s="37" t="str">
        <f t="shared" si="11"/>
        <v>-</v>
      </c>
      <c r="AR43" s="37" t="str">
        <f t="shared" si="12"/>
        <v>-</v>
      </c>
      <c r="AS43" s="37" t="str">
        <f t="shared" si="13"/>
        <v>-</v>
      </c>
      <c r="AT43" s="38" t="str">
        <f t="shared" si="14"/>
        <v>-</v>
      </c>
      <c r="AU43" s="25"/>
      <c r="AV43" s="33">
        <f t="shared" si="15"/>
        <v>0</v>
      </c>
      <c r="AW43" s="32">
        <f t="shared" si="16"/>
        <v>1</v>
      </c>
      <c r="AX43" s="32" t="s">
        <v>309</v>
      </c>
    </row>
    <row r="44" spans="1:50" ht="18" hidden="1" customHeight="1" x14ac:dyDescent="0.25">
      <c r="A44" s="86">
        <v>37</v>
      </c>
      <c r="B44" s="72"/>
      <c r="C44" s="72"/>
      <c r="D44" s="72"/>
      <c r="E44" s="72"/>
      <c r="F44" s="73"/>
      <c r="G44" s="74"/>
      <c r="H44" s="74"/>
      <c r="I44" s="73"/>
      <c r="J44" s="73"/>
      <c r="K44" s="75"/>
      <c r="L44" s="75"/>
      <c r="M44" s="76"/>
      <c r="N44" s="76"/>
      <c r="O44" s="92"/>
      <c r="P44" s="92"/>
      <c r="Q44" s="76"/>
      <c r="R44" s="77"/>
      <c r="S44" s="74"/>
      <c r="T44" s="75"/>
      <c r="U44" s="73"/>
      <c r="V44" s="73"/>
      <c r="W44" s="25" t="str">
        <f t="shared" si="0"/>
        <v>-</v>
      </c>
      <c r="X44" s="71" t="str">
        <f t="shared" si="17"/>
        <v>1 - -</v>
      </c>
      <c r="Y44" s="25"/>
      <c r="Z44" s="25"/>
      <c r="AA44" s="25"/>
      <c r="AB44" s="25"/>
      <c r="AC44" s="25"/>
      <c r="AD44" s="25"/>
      <c r="AE44" s="25"/>
      <c r="AF44" s="25"/>
      <c r="AG44" s="31" t="e">
        <f t="shared" si="1"/>
        <v>#DIV/0!</v>
      </c>
      <c r="AH44" s="32" t="e">
        <f t="shared" si="2"/>
        <v>#DIV/0!</v>
      </c>
      <c r="AI44" s="32" t="e">
        <f t="shared" si="3"/>
        <v>#DIV/0!</v>
      </c>
      <c r="AJ44" s="33">
        <f t="shared" si="4"/>
        <v>0</v>
      </c>
      <c r="AK44" s="34">
        <f t="shared" si="5"/>
        <v>0</v>
      </c>
      <c r="AL44" s="32" t="e">
        <f t="shared" si="6"/>
        <v>#DIV/0!</v>
      </c>
      <c r="AM44" s="32" t="e">
        <f t="shared" si="7"/>
        <v>#DIV/0!</v>
      </c>
      <c r="AN44" s="32" t="str">
        <f t="shared" si="8"/>
        <v>-</v>
      </c>
      <c r="AO44" s="35">
        <f t="shared" si="9"/>
        <v>0</v>
      </c>
      <c r="AP44" s="36">
        <f t="shared" si="10"/>
        <v>0</v>
      </c>
      <c r="AQ44" s="37" t="str">
        <f t="shared" si="11"/>
        <v>-</v>
      </c>
      <c r="AR44" s="37" t="str">
        <f t="shared" si="12"/>
        <v>-</v>
      </c>
      <c r="AS44" s="37" t="str">
        <f t="shared" si="13"/>
        <v>-</v>
      </c>
      <c r="AT44" s="38" t="str">
        <f t="shared" si="14"/>
        <v>-</v>
      </c>
      <c r="AU44" s="25"/>
      <c r="AV44" s="33">
        <f t="shared" si="15"/>
        <v>0</v>
      </c>
      <c r="AW44" s="32">
        <f t="shared" si="16"/>
        <v>1</v>
      </c>
      <c r="AX44" s="32" t="s">
        <v>309</v>
      </c>
    </row>
    <row r="45" spans="1:50" ht="18" hidden="1" customHeight="1" x14ac:dyDescent="0.25">
      <c r="A45" s="86">
        <v>38</v>
      </c>
      <c r="B45" s="72"/>
      <c r="C45" s="72"/>
      <c r="D45" s="72"/>
      <c r="E45" s="72"/>
      <c r="F45" s="73"/>
      <c r="G45" s="74"/>
      <c r="H45" s="74"/>
      <c r="I45" s="73"/>
      <c r="J45" s="73"/>
      <c r="K45" s="75"/>
      <c r="L45" s="75"/>
      <c r="M45" s="76"/>
      <c r="N45" s="76"/>
      <c r="O45" s="92"/>
      <c r="P45" s="92"/>
      <c r="Q45" s="76"/>
      <c r="R45" s="77"/>
      <c r="S45" s="74"/>
      <c r="T45" s="75"/>
      <c r="U45" s="73"/>
      <c r="V45" s="73"/>
      <c r="W45" s="25" t="str">
        <f t="shared" si="0"/>
        <v>-</v>
      </c>
      <c r="X45" s="71" t="str">
        <f t="shared" si="17"/>
        <v>1 - -</v>
      </c>
      <c r="Y45" s="25"/>
      <c r="Z45" s="25"/>
      <c r="AA45" s="25"/>
      <c r="AB45" s="25"/>
      <c r="AC45" s="25"/>
      <c r="AD45" s="25"/>
      <c r="AE45" s="25"/>
      <c r="AF45" s="25"/>
      <c r="AG45" s="31" t="e">
        <f t="shared" si="1"/>
        <v>#DIV/0!</v>
      </c>
      <c r="AH45" s="32" t="e">
        <f t="shared" si="2"/>
        <v>#DIV/0!</v>
      </c>
      <c r="AI45" s="32" t="e">
        <f t="shared" si="3"/>
        <v>#DIV/0!</v>
      </c>
      <c r="AJ45" s="33">
        <f t="shared" si="4"/>
        <v>0</v>
      </c>
      <c r="AK45" s="34">
        <f t="shared" si="5"/>
        <v>0</v>
      </c>
      <c r="AL45" s="32" t="e">
        <f t="shared" si="6"/>
        <v>#DIV/0!</v>
      </c>
      <c r="AM45" s="32" t="e">
        <f t="shared" si="7"/>
        <v>#DIV/0!</v>
      </c>
      <c r="AN45" s="32" t="str">
        <f t="shared" si="8"/>
        <v>-</v>
      </c>
      <c r="AO45" s="35">
        <f t="shared" si="9"/>
        <v>0</v>
      </c>
      <c r="AP45" s="36">
        <f t="shared" si="10"/>
        <v>0</v>
      </c>
      <c r="AQ45" s="37" t="str">
        <f t="shared" si="11"/>
        <v>-</v>
      </c>
      <c r="AR45" s="37" t="str">
        <f t="shared" si="12"/>
        <v>-</v>
      </c>
      <c r="AS45" s="37" t="str">
        <f t="shared" si="13"/>
        <v>-</v>
      </c>
      <c r="AT45" s="38" t="str">
        <f t="shared" si="14"/>
        <v>-</v>
      </c>
      <c r="AU45" s="25"/>
      <c r="AV45" s="33">
        <f t="shared" si="15"/>
        <v>0</v>
      </c>
      <c r="AW45" s="32">
        <f t="shared" si="16"/>
        <v>1</v>
      </c>
      <c r="AX45" s="32" t="s">
        <v>309</v>
      </c>
    </row>
    <row r="46" spans="1:50" ht="18" hidden="1" customHeight="1" x14ac:dyDescent="0.25">
      <c r="A46" s="86">
        <v>39</v>
      </c>
      <c r="B46" s="72"/>
      <c r="C46" s="72"/>
      <c r="D46" s="72"/>
      <c r="E46" s="72"/>
      <c r="F46" s="73"/>
      <c r="G46" s="74"/>
      <c r="H46" s="74"/>
      <c r="I46" s="73"/>
      <c r="J46" s="73"/>
      <c r="K46" s="75"/>
      <c r="L46" s="75"/>
      <c r="M46" s="76"/>
      <c r="N46" s="76"/>
      <c r="O46" s="92"/>
      <c r="P46" s="92"/>
      <c r="Q46" s="76"/>
      <c r="R46" s="77"/>
      <c r="S46" s="74"/>
      <c r="T46" s="75"/>
      <c r="U46" s="73"/>
      <c r="V46" s="73"/>
      <c r="W46" s="25" t="str">
        <f t="shared" si="0"/>
        <v>-</v>
      </c>
      <c r="X46" s="71" t="str">
        <f t="shared" si="17"/>
        <v>1 - -</v>
      </c>
      <c r="Y46" s="25"/>
      <c r="Z46" s="25"/>
      <c r="AA46" s="25"/>
      <c r="AB46" s="25"/>
      <c r="AC46" s="25"/>
      <c r="AD46" s="25"/>
      <c r="AE46" s="25"/>
      <c r="AF46" s="25"/>
      <c r="AG46" s="31" t="e">
        <f t="shared" si="1"/>
        <v>#DIV/0!</v>
      </c>
      <c r="AH46" s="32" t="e">
        <f t="shared" si="2"/>
        <v>#DIV/0!</v>
      </c>
      <c r="AI46" s="32" t="e">
        <f t="shared" si="3"/>
        <v>#DIV/0!</v>
      </c>
      <c r="AJ46" s="33">
        <f t="shared" si="4"/>
        <v>0</v>
      </c>
      <c r="AK46" s="34">
        <f t="shared" si="5"/>
        <v>0</v>
      </c>
      <c r="AL46" s="32" t="e">
        <f t="shared" si="6"/>
        <v>#DIV/0!</v>
      </c>
      <c r="AM46" s="32" t="e">
        <f t="shared" si="7"/>
        <v>#DIV/0!</v>
      </c>
      <c r="AN46" s="32" t="str">
        <f t="shared" si="8"/>
        <v>-</v>
      </c>
      <c r="AO46" s="35">
        <f t="shared" si="9"/>
        <v>0</v>
      </c>
      <c r="AP46" s="36">
        <f t="shared" si="10"/>
        <v>0</v>
      </c>
      <c r="AQ46" s="37" t="str">
        <f t="shared" si="11"/>
        <v>-</v>
      </c>
      <c r="AR46" s="37" t="str">
        <f t="shared" si="12"/>
        <v>-</v>
      </c>
      <c r="AS46" s="37" t="str">
        <f t="shared" si="13"/>
        <v>-</v>
      </c>
      <c r="AT46" s="38" t="str">
        <f t="shared" si="14"/>
        <v>-</v>
      </c>
      <c r="AU46" s="25"/>
      <c r="AV46" s="33">
        <f t="shared" si="15"/>
        <v>0</v>
      </c>
      <c r="AW46" s="32">
        <f t="shared" si="16"/>
        <v>1</v>
      </c>
      <c r="AX46" s="32" t="s">
        <v>309</v>
      </c>
    </row>
    <row r="47" spans="1:50" ht="18" hidden="1" customHeight="1" x14ac:dyDescent="0.25">
      <c r="A47" s="86">
        <v>40</v>
      </c>
      <c r="B47" s="72"/>
      <c r="C47" s="72"/>
      <c r="D47" s="72"/>
      <c r="E47" s="72"/>
      <c r="F47" s="73"/>
      <c r="G47" s="74"/>
      <c r="H47" s="74"/>
      <c r="I47" s="73"/>
      <c r="J47" s="73"/>
      <c r="K47" s="75"/>
      <c r="L47" s="75"/>
      <c r="M47" s="76"/>
      <c r="N47" s="76"/>
      <c r="O47" s="92"/>
      <c r="P47" s="92"/>
      <c r="Q47" s="76"/>
      <c r="R47" s="77"/>
      <c r="S47" s="74"/>
      <c r="T47" s="75"/>
      <c r="U47" s="73"/>
      <c r="V47" s="73"/>
      <c r="W47" s="25" t="str">
        <f t="shared" si="0"/>
        <v>-</v>
      </c>
      <c r="X47" s="71" t="str">
        <f t="shared" si="17"/>
        <v>1 - -</v>
      </c>
      <c r="Y47" s="25"/>
      <c r="Z47" s="25"/>
      <c r="AA47" s="25"/>
      <c r="AB47" s="25"/>
      <c r="AC47" s="25"/>
      <c r="AD47" s="25"/>
      <c r="AE47" s="25"/>
      <c r="AF47" s="25"/>
      <c r="AG47" s="31" t="e">
        <f t="shared" si="1"/>
        <v>#DIV/0!</v>
      </c>
      <c r="AH47" s="32" t="e">
        <f t="shared" si="2"/>
        <v>#DIV/0!</v>
      </c>
      <c r="AI47" s="32" t="e">
        <f t="shared" si="3"/>
        <v>#DIV/0!</v>
      </c>
      <c r="AJ47" s="33">
        <f t="shared" si="4"/>
        <v>0</v>
      </c>
      <c r="AK47" s="34">
        <f t="shared" si="5"/>
        <v>0</v>
      </c>
      <c r="AL47" s="32" t="e">
        <f t="shared" si="6"/>
        <v>#DIV/0!</v>
      </c>
      <c r="AM47" s="32" t="e">
        <f t="shared" si="7"/>
        <v>#DIV/0!</v>
      </c>
      <c r="AN47" s="32" t="str">
        <f t="shared" si="8"/>
        <v>-</v>
      </c>
      <c r="AO47" s="35">
        <f t="shared" si="9"/>
        <v>0</v>
      </c>
      <c r="AP47" s="36">
        <f t="shared" si="10"/>
        <v>0</v>
      </c>
      <c r="AQ47" s="37" t="str">
        <f t="shared" si="11"/>
        <v>-</v>
      </c>
      <c r="AR47" s="37" t="str">
        <f t="shared" si="12"/>
        <v>-</v>
      </c>
      <c r="AS47" s="37" t="str">
        <f t="shared" si="13"/>
        <v>-</v>
      </c>
      <c r="AT47" s="38" t="str">
        <f t="shared" si="14"/>
        <v>-</v>
      </c>
      <c r="AU47" s="25"/>
      <c r="AV47" s="33">
        <f t="shared" si="15"/>
        <v>0</v>
      </c>
      <c r="AW47" s="32">
        <f t="shared" si="16"/>
        <v>1</v>
      </c>
      <c r="AX47" s="32" t="s">
        <v>309</v>
      </c>
    </row>
    <row r="48" spans="1:50" ht="18" hidden="1" customHeight="1" x14ac:dyDescent="0.25">
      <c r="A48" s="86">
        <v>41</v>
      </c>
      <c r="B48" s="72"/>
      <c r="C48" s="72"/>
      <c r="D48" s="72"/>
      <c r="E48" s="72"/>
      <c r="F48" s="73"/>
      <c r="G48" s="74"/>
      <c r="H48" s="74"/>
      <c r="I48" s="73"/>
      <c r="J48" s="73"/>
      <c r="K48" s="75"/>
      <c r="L48" s="75"/>
      <c r="M48" s="76"/>
      <c r="N48" s="76"/>
      <c r="O48" s="92"/>
      <c r="P48" s="92"/>
      <c r="Q48" s="76"/>
      <c r="R48" s="77"/>
      <c r="S48" s="74"/>
      <c r="T48" s="75"/>
      <c r="U48" s="73"/>
      <c r="V48" s="73"/>
      <c r="W48" s="25" t="str">
        <f t="shared" si="0"/>
        <v>-</v>
      </c>
      <c r="X48" s="71" t="str">
        <f t="shared" si="17"/>
        <v>1 - -</v>
      </c>
      <c r="Y48" s="25"/>
      <c r="Z48" s="25"/>
      <c r="AA48" s="25"/>
      <c r="AB48" s="25"/>
      <c r="AC48" s="25"/>
      <c r="AD48" s="25"/>
      <c r="AE48" s="25"/>
      <c r="AF48" s="25"/>
      <c r="AG48" s="31" t="e">
        <f t="shared" si="1"/>
        <v>#DIV/0!</v>
      </c>
      <c r="AH48" s="32" t="e">
        <f t="shared" si="2"/>
        <v>#DIV/0!</v>
      </c>
      <c r="AI48" s="32" t="e">
        <f t="shared" si="3"/>
        <v>#DIV/0!</v>
      </c>
      <c r="AJ48" s="33">
        <f t="shared" si="4"/>
        <v>0</v>
      </c>
      <c r="AK48" s="34">
        <f t="shared" si="5"/>
        <v>0</v>
      </c>
      <c r="AL48" s="32" t="e">
        <f t="shared" si="6"/>
        <v>#DIV/0!</v>
      </c>
      <c r="AM48" s="32" t="e">
        <f t="shared" si="7"/>
        <v>#DIV/0!</v>
      </c>
      <c r="AN48" s="32" t="str">
        <f t="shared" si="8"/>
        <v>-</v>
      </c>
      <c r="AO48" s="35">
        <f t="shared" si="9"/>
        <v>0</v>
      </c>
      <c r="AP48" s="36">
        <f t="shared" si="10"/>
        <v>0</v>
      </c>
      <c r="AQ48" s="37" t="str">
        <f t="shared" si="11"/>
        <v>-</v>
      </c>
      <c r="AR48" s="37" t="str">
        <f t="shared" si="12"/>
        <v>-</v>
      </c>
      <c r="AS48" s="37" t="str">
        <f t="shared" si="13"/>
        <v>-</v>
      </c>
      <c r="AT48" s="38" t="str">
        <f t="shared" si="14"/>
        <v>-</v>
      </c>
      <c r="AU48" s="25"/>
      <c r="AV48" s="33">
        <f t="shared" si="15"/>
        <v>0</v>
      </c>
      <c r="AW48" s="32">
        <f t="shared" si="16"/>
        <v>1</v>
      </c>
      <c r="AX48" s="32" t="s">
        <v>309</v>
      </c>
    </row>
    <row r="49" spans="1:50" ht="18" hidden="1" customHeight="1" x14ac:dyDescent="0.25">
      <c r="A49" s="86">
        <v>42</v>
      </c>
      <c r="B49" s="72"/>
      <c r="C49" s="72"/>
      <c r="D49" s="72"/>
      <c r="E49" s="72"/>
      <c r="F49" s="73"/>
      <c r="G49" s="74"/>
      <c r="H49" s="74"/>
      <c r="I49" s="73"/>
      <c r="J49" s="73"/>
      <c r="K49" s="75"/>
      <c r="L49" s="75"/>
      <c r="M49" s="76"/>
      <c r="N49" s="76"/>
      <c r="O49" s="92"/>
      <c r="P49" s="92"/>
      <c r="Q49" s="76"/>
      <c r="R49" s="77"/>
      <c r="S49" s="74"/>
      <c r="T49" s="75"/>
      <c r="U49" s="73"/>
      <c r="V49" s="73"/>
      <c r="W49" s="25" t="str">
        <f t="shared" si="0"/>
        <v>-</v>
      </c>
      <c r="X49" s="71" t="str">
        <f t="shared" si="17"/>
        <v>1 - -</v>
      </c>
      <c r="Y49" s="25"/>
      <c r="Z49" s="25"/>
      <c r="AA49" s="25"/>
      <c r="AB49" s="25"/>
      <c r="AC49" s="25"/>
      <c r="AD49" s="25"/>
      <c r="AE49" s="25"/>
      <c r="AF49" s="25"/>
      <c r="AG49" s="31" t="e">
        <f t="shared" si="1"/>
        <v>#DIV/0!</v>
      </c>
      <c r="AH49" s="32" t="e">
        <f t="shared" si="2"/>
        <v>#DIV/0!</v>
      </c>
      <c r="AI49" s="32" t="e">
        <f t="shared" si="3"/>
        <v>#DIV/0!</v>
      </c>
      <c r="AJ49" s="33">
        <f t="shared" si="4"/>
        <v>0</v>
      </c>
      <c r="AK49" s="34">
        <f t="shared" si="5"/>
        <v>0</v>
      </c>
      <c r="AL49" s="32" t="e">
        <f t="shared" si="6"/>
        <v>#DIV/0!</v>
      </c>
      <c r="AM49" s="32" t="e">
        <f t="shared" si="7"/>
        <v>#DIV/0!</v>
      </c>
      <c r="AN49" s="32" t="str">
        <f t="shared" si="8"/>
        <v>-</v>
      </c>
      <c r="AO49" s="35">
        <f t="shared" si="9"/>
        <v>0</v>
      </c>
      <c r="AP49" s="36">
        <f t="shared" si="10"/>
        <v>0</v>
      </c>
      <c r="AQ49" s="37" t="str">
        <f t="shared" si="11"/>
        <v>-</v>
      </c>
      <c r="AR49" s="37" t="str">
        <f t="shared" si="12"/>
        <v>-</v>
      </c>
      <c r="AS49" s="37" t="str">
        <f t="shared" si="13"/>
        <v>-</v>
      </c>
      <c r="AT49" s="38" t="str">
        <f t="shared" si="14"/>
        <v>-</v>
      </c>
      <c r="AU49" s="25"/>
      <c r="AV49" s="33">
        <f t="shared" si="15"/>
        <v>0</v>
      </c>
      <c r="AW49" s="32">
        <f t="shared" si="16"/>
        <v>1</v>
      </c>
      <c r="AX49" s="32" t="s">
        <v>309</v>
      </c>
    </row>
    <row r="50" spans="1:50" ht="18" hidden="1" customHeight="1" x14ac:dyDescent="0.25">
      <c r="A50" s="86">
        <v>43</v>
      </c>
      <c r="B50" s="72"/>
      <c r="C50" s="72"/>
      <c r="D50" s="72"/>
      <c r="E50" s="72"/>
      <c r="F50" s="73"/>
      <c r="G50" s="74"/>
      <c r="H50" s="74"/>
      <c r="I50" s="73"/>
      <c r="J50" s="73"/>
      <c r="K50" s="75"/>
      <c r="L50" s="75"/>
      <c r="M50" s="76"/>
      <c r="N50" s="76"/>
      <c r="O50" s="92"/>
      <c r="P50" s="92"/>
      <c r="Q50" s="76"/>
      <c r="R50" s="77"/>
      <c r="S50" s="74"/>
      <c r="T50" s="75"/>
      <c r="U50" s="73"/>
      <c r="V50" s="73"/>
      <c r="W50" s="25" t="str">
        <f t="shared" si="0"/>
        <v>-</v>
      </c>
      <c r="X50" s="71" t="str">
        <f t="shared" si="17"/>
        <v>1 - -</v>
      </c>
      <c r="Y50" s="25"/>
      <c r="Z50" s="25"/>
      <c r="AA50" s="25"/>
      <c r="AB50" s="25"/>
      <c r="AC50" s="25"/>
      <c r="AD50" s="25"/>
      <c r="AE50" s="25"/>
      <c r="AF50" s="25"/>
      <c r="AG50" s="31" t="e">
        <f t="shared" si="1"/>
        <v>#DIV/0!</v>
      </c>
      <c r="AH50" s="32" t="e">
        <f t="shared" si="2"/>
        <v>#DIV/0!</v>
      </c>
      <c r="AI50" s="32" t="e">
        <f t="shared" si="3"/>
        <v>#DIV/0!</v>
      </c>
      <c r="AJ50" s="33">
        <f t="shared" si="4"/>
        <v>0</v>
      </c>
      <c r="AK50" s="34">
        <f t="shared" si="5"/>
        <v>0</v>
      </c>
      <c r="AL50" s="32" t="e">
        <f t="shared" si="6"/>
        <v>#DIV/0!</v>
      </c>
      <c r="AM50" s="32" t="e">
        <f t="shared" si="7"/>
        <v>#DIV/0!</v>
      </c>
      <c r="AN50" s="32" t="str">
        <f t="shared" si="8"/>
        <v>-</v>
      </c>
      <c r="AO50" s="35">
        <f t="shared" si="9"/>
        <v>0</v>
      </c>
      <c r="AP50" s="36">
        <f t="shared" si="10"/>
        <v>0</v>
      </c>
      <c r="AQ50" s="37" t="str">
        <f t="shared" si="11"/>
        <v>-</v>
      </c>
      <c r="AR50" s="37" t="str">
        <f t="shared" si="12"/>
        <v>-</v>
      </c>
      <c r="AS50" s="37" t="str">
        <f t="shared" si="13"/>
        <v>-</v>
      </c>
      <c r="AT50" s="38" t="str">
        <f t="shared" si="14"/>
        <v>-</v>
      </c>
      <c r="AU50" s="25"/>
      <c r="AV50" s="33">
        <f t="shared" si="15"/>
        <v>0</v>
      </c>
      <c r="AW50" s="32">
        <f t="shared" si="16"/>
        <v>1</v>
      </c>
      <c r="AX50" s="32" t="s">
        <v>309</v>
      </c>
    </row>
    <row r="51" spans="1:50" ht="18" hidden="1" customHeight="1" x14ac:dyDescent="0.25">
      <c r="A51" s="86">
        <v>44</v>
      </c>
      <c r="B51" s="72"/>
      <c r="C51" s="72"/>
      <c r="D51" s="72"/>
      <c r="E51" s="72"/>
      <c r="F51" s="73"/>
      <c r="G51" s="74"/>
      <c r="H51" s="74"/>
      <c r="I51" s="73"/>
      <c r="J51" s="73"/>
      <c r="K51" s="75"/>
      <c r="L51" s="75"/>
      <c r="M51" s="76"/>
      <c r="N51" s="76"/>
      <c r="O51" s="92"/>
      <c r="P51" s="92"/>
      <c r="Q51" s="76"/>
      <c r="R51" s="77"/>
      <c r="S51" s="74"/>
      <c r="T51" s="75"/>
      <c r="U51" s="73"/>
      <c r="V51" s="73"/>
      <c r="W51" s="25" t="str">
        <f t="shared" si="0"/>
        <v>-</v>
      </c>
      <c r="X51" s="71" t="str">
        <f t="shared" si="17"/>
        <v>1 - -</v>
      </c>
      <c r="Y51" s="25"/>
      <c r="Z51" s="25"/>
      <c r="AA51" s="25"/>
      <c r="AB51" s="25"/>
      <c r="AC51" s="25"/>
      <c r="AD51" s="25"/>
      <c r="AE51" s="25"/>
      <c r="AF51" s="25"/>
      <c r="AG51" s="31" t="e">
        <f t="shared" si="1"/>
        <v>#DIV/0!</v>
      </c>
      <c r="AH51" s="32" t="e">
        <f t="shared" si="2"/>
        <v>#DIV/0!</v>
      </c>
      <c r="AI51" s="32" t="e">
        <f t="shared" si="3"/>
        <v>#DIV/0!</v>
      </c>
      <c r="AJ51" s="33">
        <f t="shared" si="4"/>
        <v>0</v>
      </c>
      <c r="AK51" s="34">
        <f t="shared" si="5"/>
        <v>0</v>
      </c>
      <c r="AL51" s="32" t="e">
        <f t="shared" si="6"/>
        <v>#DIV/0!</v>
      </c>
      <c r="AM51" s="32" t="e">
        <f t="shared" si="7"/>
        <v>#DIV/0!</v>
      </c>
      <c r="AN51" s="32" t="str">
        <f t="shared" si="8"/>
        <v>-</v>
      </c>
      <c r="AO51" s="35">
        <f t="shared" si="9"/>
        <v>0</v>
      </c>
      <c r="AP51" s="36">
        <f t="shared" si="10"/>
        <v>0</v>
      </c>
      <c r="AQ51" s="37" t="str">
        <f t="shared" si="11"/>
        <v>-</v>
      </c>
      <c r="AR51" s="37" t="str">
        <f t="shared" si="12"/>
        <v>-</v>
      </c>
      <c r="AS51" s="37" t="str">
        <f t="shared" si="13"/>
        <v>-</v>
      </c>
      <c r="AT51" s="38" t="str">
        <f t="shared" si="14"/>
        <v>-</v>
      </c>
      <c r="AU51" s="25"/>
      <c r="AV51" s="33">
        <f t="shared" si="15"/>
        <v>0</v>
      </c>
      <c r="AW51" s="32">
        <f t="shared" si="16"/>
        <v>1</v>
      </c>
      <c r="AX51" s="32" t="s">
        <v>309</v>
      </c>
    </row>
    <row r="52" spans="1:50" ht="18" hidden="1" customHeight="1" x14ac:dyDescent="0.25">
      <c r="A52" s="86">
        <v>45</v>
      </c>
      <c r="B52" s="72"/>
      <c r="C52" s="72"/>
      <c r="D52" s="72"/>
      <c r="E52" s="72"/>
      <c r="F52" s="73"/>
      <c r="G52" s="74"/>
      <c r="H52" s="74"/>
      <c r="I52" s="73"/>
      <c r="J52" s="73"/>
      <c r="K52" s="75"/>
      <c r="L52" s="75"/>
      <c r="M52" s="76"/>
      <c r="N52" s="76"/>
      <c r="O52" s="92"/>
      <c r="P52" s="92"/>
      <c r="Q52" s="76"/>
      <c r="R52" s="77"/>
      <c r="S52" s="74"/>
      <c r="T52" s="75"/>
      <c r="U52" s="73"/>
      <c r="V52" s="73"/>
      <c r="W52" s="25" t="str">
        <f t="shared" si="0"/>
        <v>-</v>
      </c>
      <c r="X52" s="71" t="str">
        <f t="shared" si="17"/>
        <v>1 - -</v>
      </c>
      <c r="Y52" s="25"/>
      <c r="Z52" s="25"/>
      <c r="AA52" s="25"/>
      <c r="AB52" s="25"/>
      <c r="AC52" s="25"/>
      <c r="AD52" s="25"/>
      <c r="AE52" s="25"/>
      <c r="AF52" s="25"/>
      <c r="AG52" s="31" t="e">
        <f t="shared" si="1"/>
        <v>#DIV/0!</v>
      </c>
      <c r="AH52" s="32" t="e">
        <f t="shared" si="2"/>
        <v>#DIV/0!</v>
      </c>
      <c r="AI52" s="32" t="e">
        <f t="shared" si="3"/>
        <v>#DIV/0!</v>
      </c>
      <c r="AJ52" s="33">
        <f t="shared" si="4"/>
        <v>0</v>
      </c>
      <c r="AK52" s="34">
        <f t="shared" si="5"/>
        <v>0</v>
      </c>
      <c r="AL52" s="32" t="e">
        <f t="shared" si="6"/>
        <v>#DIV/0!</v>
      </c>
      <c r="AM52" s="32" t="e">
        <f t="shared" si="7"/>
        <v>#DIV/0!</v>
      </c>
      <c r="AN52" s="32" t="str">
        <f t="shared" si="8"/>
        <v>-</v>
      </c>
      <c r="AO52" s="35">
        <f t="shared" si="9"/>
        <v>0</v>
      </c>
      <c r="AP52" s="36">
        <f t="shared" si="10"/>
        <v>0</v>
      </c>
      <c r="AQ52" s="37" t="str">
        <f t="shared" si="11"/>
        <v>-</v>
      </c>
      <c r="AR52" s="37" t="str">
        <f t="shared" si="12"/>
        <v>-</v>
      </c>
      <c r="AS52" s="37" t="str">
        <f t="shared" si="13"/>
        <v>-</v>
      </c>
      <c r="AT52" s="38" t="str">
        <f t="shared" si="14"/>
        <v>-</v>
      </c>
      <c r="AU52" s="25"/>
      <c r="AV52" s="33">
        <f t="shared" si="15"/>
        <v>0</v>
      </c>
      <c r="AW52" s="32">
        <f t="shared" si="16"/>
        <v>1</v>
      </c>
      <c r="AX52" s="32" t="s">
        <v>309</v>
      </c>
    </row>
    <row r="53" spans="1:50" ht="18" hidden="1" customHeight="1" x14ac:dyDescent="0.25">
      <c r="A53" s="86">
        <v>46</v>
      </c>
      <c r="B53" s="72"/>
      <c r="C53" s="72"/>
      <c r="D53" s="72"/>
      <c r="E53" s="72"/>
      <c r="F53" s="73"/>
      <c r="G53" s="74"/>
      <c r="H53" s="74"/>
      <c r="I53" s="73"/>
      <c r="J53" s="73"/>
      <c r="K53" s="75"/>
      <c r="L53" s="75"/>
      <c r="M53" s="76"/>
      <c r="N53" s="76"/>
      <c r="O53" s="92"/>
      <c r="P53" s="92"/>
      <c r="Q53" s="76"/>
      <c r="R53" s="77"/>
      <c r="S53" s="74"/>
      <c r="T53" s="75"/>
      <c r="U53" s="73"/>
      <c r="V53" s="73"/>
      <c r="W53" s="25" t="str">
        <f t="shared" si="0"/>
        <v>-</v>
      </c>
      <c r="X53" s="71" t="str">
        <f t="shared" si="17"/>
        <v>1 - -</v>
      </c>
      <c r="Y53" s="25"/>
      <c r="Z53" s="25"/>
      <c r="AA53" s="25"/>
      <c r="AB53" s="25"/>
      <c r="AC53" s="25"/>
      <c r="AD53" s="25"/>
      <c r="AE53" s="25"/>
      <c r="AF53" s="25"/>
      <c r="AG53" s="31" t="e">
        <f t="shared" si="1"/>
        <v>#DIV/0!</v>
      </c>
      <c r="AH53" s="32" t="e">
        <f t="shared" si="2"/>
        <v>#DIV/0!</v>
      </c>
      <c r="AI53" s="32" t="e">
        <f t="shared" si="3"/>
        <v>#DIV/0!</v>
      </c>
      <c r="AJ53" s="33">
        <f t="shared" si="4"/>
        <v>0</v>
      </c>
      <c r="AK53" s="34">
        <f t="shared" si="5"/>
        <v>0</v>
      </c>
      <c r="AL53" s="32" t="e">
        <f t="shared" si="6"/>
        <v>#DIV/0!</v>
      </c>
      <c r="AM53" s="32" t="e">
        <f t="shared" si="7"/>
        <v>#DIV/0!</v>
      </c>
      <c r="AN53" s="32" t="str">
        <f t="shared" si="8"/>
        <v>-</v>
      </c>
      <c r="AO53" s="35">
        <f t="shared" si="9"/>
        <v>0</v>
      </c>
      <c r="AP53" s="36">
        <f t="shared" si="10"/>
        <v>0</v>
      </c>
      <c r="AQ53" s="37" t="str">
        <f t="shared" si="11"/>
        <v>-</v>
      </c>
      <c r="AR53" s="37" t="str">
        <f t="shared" si="12"/>
        <v>-</v>
      </c>
      <c r="AS53" s="37" t="str">
        <f t="shared" si="13"/>
        <v>-</v>
      </c>
      <c r="AT53" s="38" t="str">
        <f t="shared" si="14"/>
        <v>-</v>
      </c>
      <c r="AU53" s="25"/>
      <c r="AV53" s="33">
        <f t="shared" si="15"/>
        <v>0</v>
      </c>
      <c r="AW53" s="32">
        <f t="shared" si="16"/>
        <v>1</v>
      </c>
      <c r="AX53" s="32" t="s">
        <v>309</v>
      </c>
    </row>
    <row r="54" spans="1:50" ht="18" hidden="1" customHeight="1" x14ac:dyDescent="0.25">
      <c r="A54" s="86">
        <v>47</v>
      </c>
      <c r="B54" s="72"/>
      <c r="C54" s="72"/>
      <c r="D54" s="72"/>
      <c r="E54" s="72"/>
      <c r="F54" s="73"/>
      <c r="G54" s="74"/>
      <c r="H54" s="74"/>
      <c r="I54" s="73"/>
      <c r="J54" s="73"/>
      <c r="K54" s="75"/>
      <c r="L54" s="75"/>
      <c r="M54" s="76"/>
      <c r="N54" s="76"/>
      <c r="O54" s="92"/>
      <c r="P54" s="92"/>
      <c r="Q54" s="76"/>
      <c r="R54" s="77"/>
      <c r="S54" s="74"/>
      <c r="T54" s="75"/>
      <c r="U54" s="73"/>
      <c r="V54" s="73"/>
      <c r="W54" s="25" t="str">
        <f t="shared" si="0"/>
        <v>-</v>
      </c>
      <c r="X54" s="71" t="str">
        <f t="shared" si="17"/>
        <v>1 - -</v>
      </c>
      <c r="Y54" s="25"/>
      <c r="Z54" s="25"/>
      <c r="AA54" s="25"/>
      <c r="AB54" s="25"/>
      <c r="AC54" s="25"/>
      <c r="AD54" s="25"/>
      <c r="AE54" s="25"/>
      <c r="AF54" s="25"/>
      <c r="AG54" s="31" t="e">
        <f t="shared" si="1"/>
        <v>#DIV/0!</v>
      </c>
      <c r="AH54" s="32" t="e">
        <f t="shared" si="2"/>
        <v>#DIV/0!</v>
      </c>
      <c r="AI54" s="32" t="e">
        <f t="shared" si="3"/>
        <v>#DIV/0!</v>
      </c>
      <c r="AJ54" s="33">
        <f t="shared" si="4"/>
        <v>0</v>
      </c>
      <c r="AK54" s="34">
        <f t="shared" si="5"/>
        <v>0</v>
      </c>
      <c r="AL54" s="32" t="e">
        <f t="shared" si="6"/>
        <v>#DIV/0!</v>
      </c>
      <c r="AM54" s="32" t="e">
        <f t="shared" si="7"/>
        <v>#DIV/0!</v>
      </c>
      <c r="AN54" s="32" t="str">
        <f t="shared" si="8"/>
        <v>-</v>
      </c>
      <c r="AO54" s="35">
        <f t="shared" si="9"/>
        <v>0</v>
      </c>
      <c r="AP54" s="36">
        <f t="shared" si="10"/>
        <v>0</v>
      </c>
      <c r="AQ54" s="37" t="str">
        <f t="shared" si="11"/>
        <v>-</v>
      </c>
      <c r="AR54" s="37" t="str">
        <f t="shared" si="12"/>
        <v>-</v>
      </c>
      <c r="AS54" s="37" t="str">
        <f t="shared" si="13"/>
        <v>-</v>
      </c>
      <c r="AT54" s="38" t="str">
        <f t="shared" si="14"/>
        <v>-</v>
      </c>
      <c r="AU54" s="25"/>
      <c r="AV54" s="33">
        <f t="shared" si="15"/>
        <v>0</v>
      </c>
      <c r="AW54" s="32">
        <f t="shared" si="16"/>
        <v>1</v>
      </c>
      <c r="AX54" s="32" t="s">
        <v>309</v>
      </c>
    </row>
    <row r="55" spans="1:50" ht="18" hidden="1" customHeight="1" x14ac:dyDescent="0.25">
      <c r="A55" s="86">
        <v>48</v>
      </c>
      <c r="B55" s="72"/>
      <c r="C55" s="72"/>
      <c r="D55" s="72"/>
      <c r="E55" s="72"/>
      <c r="F55" s="73"/>
      <c r="G55" s="74"/>
      <c r="H55" s="74"/>
      <c r="I55" s="73"/>
      <c r="J55" s="73"/>
      <c r="K55" s="75"/>
      <c r="L55" s="75"/>
      <c r="M55" s="76"/>
      <c r="N55" s="76"/>
      <c r="O55" s="92"/>
      <c r="P55" s="92"/>
      <c r="Q55" s="76"/>
      <c r="R55" s="77"/>
      <c r="S55" s="74"/>
      <c r="T55" s="75"/>
      <c r="U55" s="73"/>
      <c r="V55" s="73"/>
      <c r="W55" s="25" t="str">
        <f t="shared" si="0"/>
        <v>-</v>
      </c>
      <c r="X55" s="71" t="str">
        <f t="shared" si="17"/>
        <v>1 - -</v>
      </c>
      <c r="Y55" s="25"/>
      <c r="Z55" s="25"/>
      <c r="AA55" s="25"/>
      <c r="AB55" s="25"/>
      <c r="AC55" s="25"/>
      <c r="AD55" s="25"/>
      <c r="AE55" s="25"/>
      <c r="AF55" s="25"/>
      <c r="AG55" s="31" t="e">
        <f t="shared" si="1"/>
        <v>#DIV/0!</v>
      </c>
      <c r="AH55" s="32" t="e">
        <f t="shared" si="2"/>
        <v>#DIV/0!</v>
      </c>
      <c r="AI55" s="32" t="e">
        <f t="shared" si="3"/>
        <v>#DIV/0!</v>
      </c>
      <c r="AJ55" s="33">
        <f t="shared" si="4"/>
        <v>0</v>
      </c>
      <c r="AK55" s="34">
        <f t="shared" si="5"/>
        <v>0</v>
      </c>
      <c r="AL55" s="32" t="e">
        <f t="shared" si="6"/>
        <v>#DIV/0!</v>
      </c>
      <c r="AM55" s="32" t="e">
        <f t="shared" si="7"/>
        <v>#DIV/0!</v>
      </c>
      <c r="AN55" s="32" t="str">
        <f t="shared" si="8"/>
        <v>-</v>
      </c>
      <c r="AO55" s="35">
        <f t="shared" si="9"/>
        <v>0</v>
      </c>
      <c r="AP55" s="36">
        <f t="shared" si="10"/>
        <v>0</v>
      </c>
      <c r="AQ55" s="37" t="str">
        <f t="shared" si="11"/>
        <v>-</v>
      </c>
      <c r="AR55" s="37" t="str">
        <f t="shared" si="12"/>
        <v>-</v>
      </c>
      <c r="AS55" s="37" t="str">
        <f t="shared" si="13"/>
        <v>-</v>
      </c>
      <c r="AT55" s="38" t="str">
        <f t="shared" si="14"/>
        <v>-</v>
      </c>
      <c r="AU55" s="25"/>
      <c r="AV55" s="33">
        <f t="shared" si="15"/>
        <v>0</v>
      </c>
      <c r="AW55" s="32">
        <f t="shared" si="16"/>
        <v>1</v>
      </c>
      <c r="AX55" s="32" t="s">
        <v>309</v>
      </c>
    </row>
    <row r="56" spans="1:50" ht="18" hidden="1" customHeight="1" x14ac:dyDescent="0.25">
      <c r="A56" s="86">
        <v>49</v>
      </c>
      <c r="B56" s="72"/>
      <c r="C56" s="72"/>
      <c r="D56" s="72"/>
      <c r="E56" s="72"/>
      <c r="F56" s="73"/>
      <c r="G56" s="74"/>
      <c r="H56" s="74"/>
      <c r="I56" s="73"/>
      <c r="J56" s="73"/>
      <c r="K56" s="75"/>
      <c r="L56" s="75"/>
      <c r="M56" s="76"/>
      <c r="N56" s="76"/>
      <c r="O56" s="92"/>
      <c r="P56" s="92"/>
      <c r="Q56" s="76"/>
      <c r="R56" s="77"/>
      <c r="S56" s="74"/>
      <c r="T56" s="75"/>
      <c r="U56" s="73"/>
      <c r="V56" s="73"/>
      <c r="W56" s="25" t="str">
        <f t="shared" si="0"/>
        <v>-</v>
      </c>
      <c r="X56" s="71" t="str">
        <f t="shared" si="17"/>
        <v>1 - -</v>
      </c>
      <c r="Y56" s="25"/>
      <c r="Z56" s="25"/>
      <c r="AA56" s="25"/>
      <c r="AB56" s="25"/>
      <c r="AC56" s="25"/>
      <c r="AD56" s="25"/>
      <c r="AE56" s="25"/>
      <c r="AF56" s="25"/>
      <c r="AG56" s="31" t="e">
        <f t="shared" si="1"/>
        <v>#DIV/0!</v>
      </c>
      <c r="AH56" s="32" t="e">
        <f t="shared" si="2"/>
        <v>#DIV/0!</v>
      </c>
      <c r="AI56" s="32" t="e">
        <f t="shared" si="3"/>
        <v>#DIV/0!</v>
      </c>
      <c r="AJ56" s="33">
        <f t="shared" si="4"/>
        <v>0</v>
      </c>
      <c r="AK56" s="34">
        <f t="shared" si="5"/>
        <v>0</v>
      </c>
      <c r="AL56" s="32" t="e">
        <f t="shared" si="6"/>
        <v>#DIV/0!</v>
      </c>
      <c r="AM56" s="32" t="e">
        <f t="shared" si="7"/>
        <v>#DIV/0!</v>
      </c>
      <c r="AN56" s="32" t="str">
        <f t="shared" si="8"/>
        <v>-</v>
      </c>
      <c r="AO56" s="35">
        <f t="shared" si="9"/>
        <v>0</v>
      </c>
      <c r="AP56" s="36">
        <f t="shared" si="10"/>
        <v>0</v>
      </c>
      <c r="AQ56" s="37" t="str">
        <f t="shared" si="11"/>
        <v>-</v>
      </c>
      <c r="AR56" s="37" t="str">
        <f t="shared" si="12"/>
        <v>-</v>
      </c>
      <c r="AS56" s="37" t="str">
        <f t="shared" si="13"/>
        <v>-</v>
      </c>
      <c r="AT56" s="38" t="str">
        <f t="shared" si="14"/>
        <v>-</v>
      </c>
      <c r="AU56" s="25"/>
      <c r="AV56" s="33">
        <f t="shared" si="15"/>
        <v>0</v>
      </c>
      <c r="AW56" s="32">
        <f t="shared" si="16"/>
        <v>1</v>
      </c>
      <c r="AX56" s="32" t="s">
        <v>309</v>
      </c>
    </row>
    <row r="57" spans="1:50" ht="18" hidden="1" customHeight="1" x14ac:dyDescent="0.25">
      <c r="A57" s="86">
        <v>50</v>
      </c>
      <c r="B57" s="72"/>
      <c r="C57" s="72"/>
      <c r="D57" s="72"/>
      <c r="E57" s="72"/>
      <c r="F57" s="73"/>
      <c r="G57" s="74"/>
      <c r="H57" s="74"/>
      <c r="I57" s="73"/>
      <c r="J57" s="73"/>
      <c r="K57" s="75"/>
      <c r="L57" s="75"/>
      <c r="M57" s="76"/>
      <c r="N57" s="76"/>
      <c r="O57" s="92"/>
      <c r="P57" s="92"/>
      <c r="Q57" s="76"/>
      <c r="R57" s="77"/>
      <c r="S57" s="74"/>
      <c r="T57" s="75"/>
      <c r="U57" s="73"/>
      <c r="V57" s="73"/>
      <c r="W57" s="25" t="str">
        <f t="shared" si="0"/>
        <v>-</v>
      </c>
      <c r="X57" s="71" t="str">
        <f t="shared" si="17"/>
        <v>1 - -</v>
      </c>
      <c r="Y57" s="25"/>
      <c r="Z57" s="25"/>
      <c r="AA57" s="25"/>
      <c r="AB57" s="25"/>
      <c r="AC57" s="25"/>
      <c r="AD57" s="25"/>
      <c r="AE57" s="25"/>
      <c r="AF57" s="25"/>
      <c r="AG57" s="31" t="e">
        <f t="shared" si="1"/>
        <v>#DIV/0!</v>
      </c>
      <c r="AH57" s="32" t="e">
        <f t="shared" si="2"/>
        <v>#DIV/0!</v>
      </c>
      <c r="AI57" s="32" t="e">
        <f t="shared" si="3"/>
        <v>#DIV/0!</v>
      </c>
      <c r="AJ57" s="33">
        <f t="shared" si="4"/>
        <v>0</v>
      </c>
      <c r="AK57" s="34">
        <f t="shared" si="5"/>
        <v>0</v>
      </c>
      <c r="AL57" s="32" t="e">
        <f t="shared" si="6"/>
        <v>#DIV/0!</v>
      </c>
      <c r="AM57" s="32" t="e">
        <f t="shared" si="7"/>
        <v>#DIV/0!</v>
      </c>
      <c r="AN57" s="32" t="str">
        <f t="shared" si="8"/>
        <v>-</v>
      </c>
      <c r="AO57" s="35">
        <f t="shared" si="9"/>
        <v>0</v>
      </c>
      <c r="AP57" s="36">
        <f t="shared" si="10"/>
        <v>0</v>
      </c>
      <c r="AQ57" s="37" t="str">
        <f t="shared" si="11"/>
        <v>-</v>
      </c>
      <c r="AR57" s="37" t="str">
        <f t="shared" si="12"/>
        <v>-</v>
      </c>
      <c r="AS57" s="37" t="str">
        <f t="shared" si="13"/>
        <v>-</v>
      </c>
      <c r="AT57" s="38" t="str">
        <f t="shared" si="14"/>
        <v>-</v>
      </c>
      <c r="AU57" s="25"/>
      <c r="AV57" s="33">
        <f t="shared" si="15"/>
        <v>0</v>
      </c>
      <c r="AW57" s="32">
        <f t="shared" si="16"/>
        <v>1</v>
      </c>
      <c r="AX57" s="32" t="s">
        <v>309</v>
      </c>
    </row>
    <row r="58" spans="1:50" ht="18" hidden="1" customHeight="1" x14ac:dyDescent="0.25">
      <c r="A58" s="86">
        <v>51</v>
      </c>
      <c r="B58" s="72"/>
      <c r="C58" s="72"/>
      <c r="D58" s="72"/>
      <c r="E58" s="72"/>
      <c r="F58" s="73"/>
      <c r="G58" s="74"/>
      <c r="H58" s="74"/>
      <c r="I58" s="73"/>
      <c r="J58" s="73"/>
      <c r="K58" s="75"/>
      <c r="L58" s="75"/>
      <c r="M58" s="76"/>
      <c r="N58" s="76"/>
      <c r="O58" s="92"/>
      <c r="P58" s="92"/>
      <c r="Q58" s="76"/>
      <c r="R58" s="77"/>
      <c r="S58" s="74"/>
      <c r="T58" s="75"/>
      <c r="U58" s="73"/>
      <c r="V58" s="73"/>
      <c r="W58" s="25" t="str">
        <f t="shared" si="0"/>
        <v>-</v>
      </c>
      <c r="X58" s="71" t="str">
        <f t="shared" si="17"/>
        <v>1 - -</v>
      </c>
      <c r="Y58" s="25"/>
      <c r="Z58" s="25"/>
      <c r="AA58" s="25"/>
      <c r="AB58" s="25"/>
      <c r="AC58" s="25"/>
      <c r="AD58" s="25"/>
      <c r="AE58" s="25"/>
      <c r="AF58" s="25"/>
      <c r="AG58" s="31" t="e">
        <f t="shared" si="1"/>
        <v>#DIV/0!</v>
      </c>
      <c r="AH58" s="32" t="e">
        <f t="shared" si="2"/>
        <v>#DIV/0!</v>
      </c>
      <c r="AI58" s="32" t="e">
        <f t="shared" si="3"/>
        <v>#DIV/0!</v>
      </c>
      <c r="AJ58" s="33">
        <f t="shared" si="4"/>
        <v>0</v>
      </c>
      <c r="AK58" s="34">
        <f t="shared" si="5"/>
        <v>0</v>
      </c>
      <c r="AL58" s="32" t="e">
        <f t="shared" si="6"/>
        <v>#DIV/0!</v>
      </c>
      <c r="AM58" s="32" t="e">
        <f t="shared" si="7"/>
        <v>#DIV/0!</v>
      </c>
      <c r="AN58" s="32" t="str">
        <f t="shared" si="8"/>
        <v>-</v>
      </c>
      <c r="AO58" s="35">
        <f t="shared" si="9"/>
        <v>0</v>
      </c>
      <c r="AP58" s="36">
        <f t="shared" si="10"/>
        <v>0</v>
      </c>
      <c r="AQ58" s="37" t="str">
        <f t="shared" si="11"/>
        <v>-</v>
      </c>
      <c r="AR58" s="37" t="str">
        <f t="shared" si="12"/>
        <v>-</v>
      </c>
      <c r="AS58" s="37" t="str">
        <f t="shared" si="13"/>
        <v>-</v>
      </c>
      <c r="AT58" s="38" t="str">
        <f t="shared" si="14"/>
        <v>-</v>
      </c>
      <c r="AU58" s="25"/>
      <c r="AV58" s="33">
        <f t="shared" si="15"/>
        <v>0</v>
      </c>
      <c r="AW58" s="32">
        <f t="shared" si="16"/>
        <v>1</v>
      </c>
      <c r="AX58" s="32" t="s">
        <v>309</v>
      </c>
    </row>
    <row r="59" spans="1:50" ht="18" hidden="1" customHeight="1" x14ac:dyDescent="0.25">
      <c r="A59" s="86">
        <v>52</v>
      </c>
      <c r="B59" s="72"/>
      <c r="C59" s="72"/>
      <c r="D59" s="72"/>
      <c r="E59" s="72"/>
      <c r="F59" s="73"/>
      <c r="G59" s="74"/>
      <c r="H59" s="74"/>
      <c r="I59" s="73"/>
      <c r="J59" s="73"/>
      <c r="K59" s="75"/>
      <c r="L59" s="75"/>
      <c r="M59" s="76"/>
      <c r="N59" s="76"/>
      <c r="O59" s="92"/>
      <c r="P59" s="92"/>
      <c r="Q59" s="76"/>
      <c r="R59" s="77"/>
      <c r="S59" s="74"/>
      <c r="T59" s="75"/>
      <c r="U59" s="73"/>
      <c r="V59" s="73"/>
      <c r="W59" s="25" t="str">
        <f t="shared" si="0"/>
        <v>-</v>
      </c>
      <c r="X59" s="71" t="str">
        <f t="shared" si="17"/>
        <v>1 - -</v>
      </c>
      <c r="Y59" s="25"/>
      <c r="Z59" s="25"/>
      <c r="AA59" s="25"/>
      <c r="AB59" s="25"/>
      <c r="AC59" s="25"/>
      <c r="AD59" s="25"/>
      <c r="AE59" s="25"/>
      <c r="AF59" s="25"/>
      <c r="AG59" s="31" t="e">
        <f t="shared" si="1"/>
        <v>#DIV/0!</v>
      </c>
      <c r="AH59" s="32" t="e">
        <f t="shared" si="2"/>
        <v>#DIV/0!</v>
      </c>
      <c r="AI59" s="32" t="e">
        <f t="shared" si="3"/>
        <v>#DIV/0!</v>
      </c>
      <c r="AJ59" s="33">
        <f t="shared" si="4"/>
        <v>0</v>
      </c>
      <c r="AK59" s="34">
        <f t="shared" si="5"/>
        <v>0</v>
      </c>
      <c r="AL59" s="32" t="e">
        <f t="shared" si="6"/>
        <v>#DIV/0!</v>
      </c>
      <c r="AM59" s="32" t="e">
        <f t="shared" si="7"/>
        <v>#DIV/0!</v>
      </c>
      <c r="AN59" s="32" t="str">
        <f t="shared" si="8"/>
        <v>-</v>
      </c>
      <c r="AO59" s="35">
        <f t="shared" si="9"/>
        <v>0</v>
      </c>
      <c r="AP59" s="36">
        <f t="shared" si="10"/>
        <v>0</v>
      </c>
      <c r="AQ59" s="37" t="str">
        <f t="shared" si="11"/>
        <v>-</v>
      </c>
      <c r="AR59" s="37" t="str">
        <f t="shared" si="12"/>
        <v>-</v>
      </c>
      <c r="AS59" s="37" t="str">
        <f t="shared" si="13"/>
        <v>-</v>
      </c>
      <c r="AT59" s="38" t="str">
        <f t="shared" si="14"/>
        <v>-</v>
      </c>
      <c r="AU59" s="25"/>
      <c r="AV59" s="33">
        <f t="shared" si="15"/>
        <v>0</v>
      </c>
      <c r="AW59" s="32">
        <f t="shared" si="16"/>
        <v>1</v>
      </c>
      <c r="AX59" s="32" t="s">
        <v>309</v>
      </c>
    </row>
    <row r="60" spans="1:50" ht="18" hidden="1" customHeight="1" x14ac:dyDescent="0.25">
      <c r="A60" s="86">
        <v>53</v>
      </c>
      <c r="B60" s="72"/>
      <c r="C60" s="72"/>
      <c r="D60" s="72"/>
      <c r="E60" s="72"/>
      <c r="F60" s="73"/>
      <c r="G60" s="74"/>
      <c r="H60" s="74"/>
      <c r="I60" s="73"/>
      <c r="J60" s="73"/>
      <c r="K60" s="75"/>
      <c r="L60" s="75"/>
      <c r="M60" s="76"/>
      <c r="N60" s="76"/>
      <c r="O60" s="92"/>
      <c r="P60" s="92"/>
      <c r="Q60" s="76"/>
      <c r="R60" s="77"/>
      <c r="S60" s="74"/>
      <c r="T60" s="75"/>
      <c r="U60" s="73"/>
      <c r="V60" s="73"/>
      <c r="W60" s="25" t="str">
        <f t="shared" si="0"/>
        <v>-</v>
      </c>
      <c r="X60" s="71" t="str">
        <f t="shared" si="17"/>
        <v>1 - -</v>
      </c>
      <c r="Y60" s="25"/>
      <c r="Z60" s="25"/>
      <c r="AA60" s="25"/>
      <c r="AB60" s="25"/>
      <c r="AC60" s="25"/>
      <c r="AD60" s="25"/>
      <c r="AE60" s="25"/>
      <c r="AF60" s="25"/>
      <c r="AG60" s="31" t="e">
        <f t="shared" si="1"/>
        <v>#DIV/0!</v>
      </c>
      <c r="AH60" s="32" t="e">
        <f t="shared" si="2"/>
        <v>#DIV/0!</v>
      </c>
      <c r="AI60" s="32" t="e">
        <f t="shared" si="3"/>
        <v>#DIV/0!</v>
      </c>
      <c r="AJ60" s="33">
        <f t="shared" si="4"/>
        <v>0</v>
      </c>
      <c r="AK60" s="34">
        <f t="shared" si="5"/>
        <v>0</v>
      </c>
      <c r="AL60" s="32" t="e">
        <f t="shared" si="6"/>
        <v>#DIV/0!</v>
      </c>
      <c r="AM60" s="32" t="e">
        <f t="shared" si="7"/>
        <v>#DIV/0!</v>
      </c>
      <c r="AN60" s="32" t="str">
        <f t="shared" si="8"/>
        <v>-</v>
      </c>
      <c r="AO60" s="35">
        <f t="shared" si="9"/>
        <v>0</v>
      </c>
      <c r="AP60" s="36">
        <f t="shared" si="10"/>
        <v>0</v>
      </c>
      <c r="AQ60" s="37" t="str">
        <f t="shared" si="11"/>
        <v>-</v>
      </c>
      <c r="AR60" s="37" t="str">
        <f t="shared" si="12"/>
        <v>-</v>
      </c>
      <c r="AS60" s="37" t="str">
        <f t="shared" si="13"/>
        <v>-</v>
      </c>
      <c r="AT60" s="38" t="str">
        <f t="shared" si="14"/>
        <v>-</v>
      </c>
      <c r="AU60" s="25"/>
      <c r="AV60" s="33">
        <f t="shared" si="15"/>
        <v>0</v>
      </c>
      <c r="AW60" s="32">
        <f t="shared" si="16"/>
        <v>1</v>
      </c>
      <c r="AX60" s="32" t="s">
        <v>309</v>
      </c>
    </row>
    <row r="61" spans="1:50" ht="18" hidden="1" customHeight="1" x14ac:dyDescent="0.25">
      <c r="A61" s="86">
        <v>54</v>
      </c>
      <c r="B61" s="72"/>
      <c r="C61" s="72"/>
      <c r="D61" s="72"/>
      <c r="E61" s="72"/>
      <c r="F61" s="73"/>
      <c r="G61" s="74"/>
      <c r="H61" s="74"/>
      <c r="I61" s="73"/>
      <c r="J61" s="73"/>
      <c r="K61" s="75"/>
      <c r="L61" s="75"/>
      <c r="M61" s="76"/>
      <c r="N61" s="76"/>
      <c r="O61" s="92"/>
      <c r="P61" s="92"/>
      <c r="Q61" s="76"/>
      <c r="R61" s="77"/>
      <c r="S61" s="74"/>
      <c r="T61" s="75"/>
      <c r="U61" s="73"/>
      <c r="V61" s="73"/>
      <c r="W61" s="25" t="str">
        <f t="shared" si="0"/>
        <v>-</v>
      </c>
      <c r="X61" s="71" t="str">
        <f t="shared" si="17"/>
        <v>1 - -</v>
      </c>
      <c r="Y61" s="25"/>
      <c r="Z61" s="25"/>
      <c r="AA61" s="25"/>
      <c r="AB61" s="25"/>
      <c r="AC61" s="25"/>
      <c r="AD61" s="25"/>
      <c r="AE61" s="25"/>
      <c r="AF61" s="25"/>
      <c r="AG61" s="31" t="e">
        <f t="shared" si="1"/>
        <v>#DIV/0!</v>
      </c>
      <c r="AH61" s="32" t="e">
        <f t="shared" si="2"/>
        <v>#DIV/0!</v>
      </c>
      <c r="AI61" s="32" t="e">
        <f t="shared" si="3"/>
        <v>#DIV/0!</v>
      </c>
      <c r="AJ61" s="33">
        <f t="shared" si="4"/>
        <v>0</v>
      </c>
      <c r="AK61" s="34">
        <f t="shared" si="5"/>
        <v>0</v>
      </c>
      <c r="AL61" s="32" t="e">
        <f t="shared" si="6"/>
        <v>#DIV/0!</v>
      </c>
      <c r="AM61" s="32" t="e">
        <f t="shared" si="7"/>
        <v>#DIV/0!</v>
      </c>
      <c r="AN61" s="32" t="str">
        <f t="shared" si="8"/>
        <v>-</v>
      </c>
      <c r="AO61" s="35">
        <f t="shared" si="9"/>
        <v>0</v>
      </c>
      <c r="AP61" s="36">
        <f t="shared" si="10"/>
        <v>0</v>
      </c>
      <c r="AQ61" s="37" t="str">
        <f t="shared" si="11"/>
        <v>-</v>
      </c>
      <c r="AR61" s="37" t="str">
        <f t="shared" si="12"/>
        <v>-</v>
      </c>
      <c r="AS61" s="37" t="str">
        <f t="shared" si="13"/>
        <v>-</v>
      </c>
      <c r="AT61" s="38" t="str">
        <f t="shared" si="14"/>
        <v>-</v>
      </c>
      <c r="AU61" s="25"/>
      <c r="AV61" s="33">
        <f t="shared" si="15"/>
        <v>0</v>
      </c>
      <c r="AW61" s="32">
        <f t="shared" si="16"/>
        <v>1</v>
      </c>
      <c r="AX61" s="32" t="s">
        <v>309</v>
      </c>
    </row>
    <row r="62" spans="1:50" ht="18" hidden="1" customHeight="1" x14ac:dyDescent="0.25">
      <c r="A62" s="86">
        <v>55</v>
      </c>
      <c r="B62" s="72"/>
      <c r="C62" s="72"/>
      <c r="D62" s="72"/>
      <c r="E62" s="72"/>
      <c r="F62" s="73"/>
      <c r="G62" s="74"/>
      <c r="H62" s="74"/>
      <c r="I62" s="73"/>
      <c r="J62" s="73"/>
      <c r="K62" s="75"/>
      <c r="L62" s="75"/>
      <c r="M62" s="76"/>
      <c r="N62" s="76"/>
      <c r="O62" s="92"/>
      <c r="P62" s="92"/>
      <c r="Q62" s="76"/>
      <c r="R62" s="77"/>
      <c r="S62" s="74"/>
      <c r="T62" s="75"/>
      <c r="U62" s="73"/>
      <c r="V62" s="73"/>
      <c r="W62" s="25" t="str">
        <f t="shared" si="0"/>
        <v>-</v>
      </c>
      <c r="X62" s="71" t="str">
        <f t="shared" si="17"/>
        <v>1 - -</v>
      </c>
      <c r="Y62" s="25"/>
      <c r="Z62" s="25"/>
      <c r="AA62" s="25"/>
      <c r="AB62" s="25"/>
      <c r="AC62" s="25"/>
      <c r="AD62" s="25"/>
      <c r="AE62" s="25"/>
      <c r="AF62" s="25"/>
      <c r="AG62" s="31" t="e">
        <f t="shared" si="1"/>
        <v>#DIV/0!</v>
      </c>
      <c r="AH62" s="32" t="e">
        <f t="shared" si="2"/>
        <v>#DIV/0!</v>
      </c>
      <c r="AI62" s="32" t="e">
        <f t="shared" si="3"/>
        <v>#DIV/0!</v>
      </c>
      <c r="AJ62" s="33">
        <f t="shared" si="4"/>
        <v>0</v>
      </c>
      <c r="AK62" s="34">
        <f t="shared" si="5"/>
        <v>0</v>
      </c>
      <c r="AL62" s="32" t="e">
        <f t="shared" si="6"/>
        <v>#DIV/0!</v>
      </c>
      <c r="AM62" s="32" t="e">
        <f t="shared" si="7"/>
        <v>#DIV/0!</v>
      </c>
      <c r="AN62" s="32" t="str">
        <f t="shared" si="8"/>
        <v>-</v>
      </c>
      <c r="AO62" s="35">
        <f t="shared" si="9"/>
        <v>0</v>
      </c>
      <c r="AP62" s="36">
        <f t="shared" si="10"/>
        <v>0</v>
      </c>
      <c r="AQ62" s="37" t="str">
        <f t="shared" si="11"/>
        <v>-</v>
      </c>
      <c r="AR62" s="37" t="str">
        <f t="shared" si="12"/>
        <v>-</v>
      </c>
      <c r="AS62" s="37" t="str">
        <f t="shared" si="13"/>
        <v>-</v>
      </c>
      <c r="AT62" s="38" t="str">
        <f t="shared" si="14"/>
        <v>-</v>
      </c>
      <c r="AU62" s="25"/>
      <c r="AV62" s="33">
        <f t="shared" si="15"/>
        <v>0</v>
      </c>
      <c r="AW62" s="32">
        <f t="shared" si="16"/>
        <v>1</v>
      </c>
      <c r="AX62" s="32" t="s">
        <v>309</v>
      </c>
    </row>
    <row r="63" spans="1:50" ht="18" hidden="1" customHeight="1" x14ac:dyDescent="0.25">
      <c r="A63" s="86">
        <v>56</v>
      </c>
      <c r="B63" s="72"/>
      <c r="C63" s="72"/>
      <c r="D63" s="72"/>
      <c r="E63" s="72"/>
      <c r="F63" s="73"/>
      <c r="G63" s="74"/>
      <c r="H63" s="74"/>
      <c r="I63" s="73"/>
      <c r="J63" s="73"/>
      <c r="K63" s="75"/>
      <c r="L63" s="75"/>
      <c r="M63" s="76"/>
      <c r="N63" s="76"/>
      <c r="O63" s="92"/>
      <c r="P63" s="92"/>
      <c r="Q63" s="76"/>
      <c r="R63" s="77"/>
      <c r="S63" s="74"/>
      <c r="T63" s="75"/>
      <c r="U63" s="73"/>
      <c r="V63" s="73"/>
      <c r="W63" s="25" t="str">
        <f t="shared" si="0"/>
        <v>-</v>
      </c>
      <c r="X63" s="71" t="str">
        <f t="shared" si="17"/>
        <v>1 - -</v>
      </c>
      <c r="Y63" s="25"/>
      <c r="Z63" s="25"/>
      <c r="AA63" s="25"/>
      <c r="AB63" s="25"/>
      <c r="AC63" s="25"/>
      <c r="AD63" s="25"/>
      <c r="AE63" s="25"/>
      <c r="AF63" s="25"/>
      <c r="AG63" s="31" t="e">
        <f t="shared" si="1"/>
        <v>#DIV/0!</v>
      </c>
      <c r="AH63" s="32" t="e">
        <f t="shared" si="2"/>
        <v>#DIV/0!</v>
      </c>
      <c r="AI63" s="32" t="e">
        <f t="shared" si="3"/>
        <v>#DIV/0!</v>
      </c>
      <c r="AJ63" s="33">
        <f t="shared" si="4"/>
        <v>0</v>
      </c>
      <c r="AK63" s="34">
        <f t="shared" si="5"/>
        <v>0</v>
      </c>
      <c r="AL63" s="32" t="e">
        <f t="shared" si="6"/>
        <v>#DIV/0!</v>
      </c>
      <c r="AM63" s="32" t="e">
        <f t="shared" si="7"/>
        <v>#DIV/0!</v>
      </c>
      <c r="AN63" s="32" t="str">
        <f t="shared" si="8"/>
        <v>-</v>
      </c>
      <c r="AO63" s="35">
        <f t="shared" si="9"/>
        <v>0</v>
      </c>
      <c r="AP63" s="36">
        <f t="shared" si="10"/>
        <v>0</v>
      </c>
      <c r="AQ63" s="37" t="str">
        <f t="shared" si="11"/>
        <v>-</v>
      </c>
      <c r="AR63" s="37" t="str">
        <f t="shared" si="12"/>
        <v>-</v>
      </c>
      <c r="AS63" s="37" t="str">
        <f t="shared" si="13"/>
        <v>-</v>
      </c>
      <c r="AT63" s="38" t="str">
        <f t="shared" si="14"/>
        <v>-</v>
      </c>
      <c r="AU63" s="25"/>
      <c r="AV63" s="33">
        <f t="shared" si="15"/>
        <v>0</v>
      </c>
      <c r="AW63" s="32">
        <f t="shared" si="16"/>
        <v>1</v>
      </c>
      <c r="AX63" s="32" t="s">
        <v>309</v>
      </c>
    </row>
    <row r="64" spans="1:50" ht="18" hidden="1" customHeight="1" x14ac:dyDescent="0.25">
      <c r="A64" s="86">
        <v>57</v>
      </c>
      <c r="B64" s="72"/>
      <c r="C64" s="72"/>
      <c r="D64" s="72"/>
      <c r="E64" s="72"/>
      <c r="F64" s="73"/>
      <c r="G64" s="74"/>
      <c r="H64" s="74"/>
      <c r="I64" s="73"/>
      <c r="J64" s="73"/>
      <c r="K64" s="75"/>
      <c r="L64" s="75"/>
      <c r="M64" s="76"/>
      <c r="N64" s="76"/>
      <c r="O64" s="92"/>
      <c r="P64" s="92"/>
      <c r="Q64" s="76"/>
      <c r="R64" s="77"/>
      <c r="S64" s="74"/>
      <c r="T64" s="75"/>
      <c r="U64" s="73"/>
      <c r="V64" s="73"/>
      <c r="W64" s="25" t="str">
        <f t="shared" si="0"/>
        <v>-</v>
      </c>
      <c r="X64" s="71" t="str">
        <f t="shared" si="17"/>
        <v>1 - -</v>
      </c>
      <c r="Y64" s="25"/>
      <c r="Z64" s="25"/>
      <c r="AA64" s="25"/>
      <c r="AB64" s="25"/>
      <c r="AC64" s="25"/>
      <c r="AD64" s="25"/>
      <c r="AE64" s="25"/>
      <c r="AF64" s="25"/>
      <c r="AG64" s="31" t="e">
        <f t="shared" si="1"/>
        <v>#DIV/0!</v>
      </c>
      <c r="AH64" s="32" t="e">
        <f t="shared" si="2"/>
        <v>#DIV/0!</v>
      </c>
      <c r="AI64" s="32" t="e">
        <f t="shared" si="3"/>
        <v>#DIV/0!</v>
      </c>
      <c r="AJ64" s="33">
        <f t="shared" si="4"/>
        <v>0</v>
      </c>
      <c r="AK64" s="34">
        <f t="shared" si="5"/>
        <v>0</v>
      </c>
      <c r="AL64" s="32" t="e">
        <f t="shared" si="6"/>
        <v>#DIV/0!</v>
      </c>
      <c r="AM64" s="32" t="e">
        <f t="shared" si="7"/>
        <v>#DIV/0!</v>
      </c>
      <c r="AN64" s="32" t="str">
        <f t="shared" si="8"/>
        <v>-</v>
      </c>
      <c r="AO64" s="35">
        <f t="shared" si="9"/>
        <v>0</v>
      </c>
      <c r="AP64" s="36">
        <f t="shared" si="10"/>
        <v>0</v>
      </c>
      <c r="AQ64" s="37" t="str">
        <f t="shared" si="11"/>
        <v>-</v>
      </c>
      <c r="AR64" s="37" t="str">
        <f t="shared" si="12"/>
        <v>-</v>
      </c>
      <c r="AS64" s="37" t="str">
        <f t="shared" si="13"/>
        <v>-</v>
      </c>
      <c r="AT64" s="38" t="str">
        <f t="shared" si="14"/>
        <v>-</v>
      </c>
      <c r="AU64" s="25"/>
      <c r="AV64" s="33">
        <f t="shared" si="15"/>
        <v>0</v>
      </c>
      <c r="AW64" s="32">
        <f t="shared" si="16"/>
        <v>1</v>
      </c>
      <c r="AX64" s="32" t="s">
        <v>309</v>
      </c>
    </row>
    <row r="65" spans="1:50" ht="18" hidden="1" customHeight="1" x14ac:dyDescent="0.25">
      <c r="A65" s="86">
        <v>58</v>
      </c>
      <c r="B65" s="72"/>
      <c r="C65" s="72"/>
      <c r="D65" s="72"/>
      <c r="E65" s="72"/>
      <c r="F65" s="73"/>
      <c r="G65" s="74"/>
      <c r="H65" s="74"/>
      <c r="I65" s="73"/>
      <c r="J65" s="73"/>
      <c r="K65" s="75"/>
      <c r="L65" s="75"/>
      <c r="M65" s="76"/>
      <c r="N65" s="76"/>
      <c r="O65" s="92"/>
      <c r="P65" s="92"/>
      <c r="Q65" s="76"/>
      <c r="R65" s="77"/>
      <c r="S65" s="74"/>
      <c r="T65" s="75"/>
      <c r="U65" s="73"/>
      <c r="V65" s="73"/>
      <c r="W65" s="25" t="str">
        <f t="shared" si="0"/>
        <v>-</v>
      </c>
      <c r="X65" s="71" t="str">
        <f t="shared" si="17"/>
        <v>1 - -</v>
      </c>
      <c r="Y65" s="25"/>
      <c r="Z65" s="25"/>
      <c r="AA65" s="25"/>
      <c r="AB65" s="25"/>
      <c r="AC65" s="25"/>
      <c r="AD65" s="25"/>
      <c r="AE65" s="25"/>
      <c r="AF65" s="25"/>
      <c r="AG65" s="31" t="e">
        <f t="shared" si="1"/>
        <v>#DIV/0!</v>
      </c>
      <c r="AH65" s="32" t="e">
        <f t="shared" si="2"/>
        <v>#DIV/0!</v>
      </c>
      <c r="AI65" s="32" t="e">
        <f t="shared" si="3"/>
        <v>#DIV/0!</v>
      </c>
      <c r="AJ65" s="33">
        <f t="shared" si="4"/>
        <v>0</v>
      </c>
      <c r="AK65" s="34">
        <f t="shared" si="5"/>
        <v>0</v>
      </c>
      <c r="AL65" s="32" t="e">
        <f t="shared" si="6"/>
        <v>#DIV/0!</v>
      </c>
      <c r="AM65" s="32" t="e">
        <f t="shared" si="7"/>
        <v>#DIV/0!</v>
      </c>
      <c r="AN65" s="32" t="str">
        <f t="shared" si="8"/>
        <v>-</v>
      </c>
      <c r="AO65" s="35">
        <f t="shared" si="9"/>
        <v>0</v>
      </c>
      <c r="AP65" s="36">
        <f t="shared" si="10"/>
        <v>0</v>
      </c>
      <c r="AQ65" s="37" t="str">
        <f t="shared" si="11"/>
        <v>-</v>
      </c>
      <c r="AR65" s="37" t="str">
        <f t="shared" si="12"/>
        <v>-</v>
      </c>
      <c r="AS65" s="37" t="str">
        <f t="shared" si="13"/>
        <v>-</v>
      </c>
      <c r="AT65" s="38" t="str">
        <f t="shared" si="14"/>
        <v>-</v>
      </c>
      <c r="AU65" s="25"/>
      <c r="AV65" s="33">
        <f t="shared" si="15"/>
        <v>0</v>
      </c>
      <c r="AW65" s="32">
        <f t="shared" si="16"/>
        <v>1</v>
      </c>
      <c r="AX65" s="32" t="s">
        <v>309</v>
      </c>
    </row>
    <row r="66" spans="1:50" ht="18" hidden="1" customHeight="1" x14ac:dyDescent="0.25">
      <c r="A66" s="86">
        <v>59</v>
      </c>
      <c r="B66" s="72"/>
      <c r="C66" s="72"/>
      <c r="D66" s="72"/>
      <c r="E66" s="72"/>
      <c r="F66" s="73"/>
      <c r="G66" s="74"/>
      <c r="H66" s="74"/>
      <c r="I66" s="73"/>
      <c r="J66" s="73"/>
      <c r="K66" s="75"/>
      <c r="L66" s="75"/>
      <c r="M66" s="76"/>
      <c r="N66" s="76"/>
      <c r="O66" s="92"/>
      <c r="P66" s="92"/>
      <c r="Q66" s="76"/>
      <c r="R66" s="77"/>
      <c r="S66" s="74"/>
      <c r="T66" s="75"/>
      <c r="U66" s="73"/>
      <c r="V66" s="73"/>
      <c r="W66" s="25" t="str">
        <f t="shared" si="0"/>
        <v>-</v>
      </c>
      <c r="X66" s="71" t="str">
        <f t="shared" si="17"/>
        <v>1 - -</v>
      </c>
      <c r="Y66" s="25"/>
      <c r="Z66" s="25"/>
      <c r="AA66" s="25"/>
      <c r="AB66" s="25"/>
      <c r="AC66" s="25"/>
      <c r="AD66" s="25"/>
      <c r="AE66" s="25"/>
      <c r="AF66" s="25"/>
      <c r="AG66" s="31" t="e">
        <f t="shared" si="1"/>
        <v>#DIV/0!</v>
      </c>
      <c r="AH66" s="32" t="e">
        <f t="shared" si="2"/>
        <v>#DIV/0!</v>
      </c>
      <c r="AI66" s="32" t="e">
        <f t="shared" si="3"/>
        <v>#DIV/0!</v>
      </c>
      <c r="AJ66" s="33">
        <f t="shared" si="4"/>
        <v>0</v>
      </c>
      <c r="AK66" s="34">
        <f t="shared" si="5"/>
        <v>0</v>
      </c>
      <c r="AL66" s="32" t="e">
        <f t="shared" si="6"/>
        <v>#DIV/0!</v>
      </c>
      <c r="AM66" s="32" t="e">
        <f t="shared" si="7"/>
        <v>#DIV/0!</v>
      </c>
      <c r="AN66" s="32" t="str">
        <f t="shared" si="8"/>
        <v>-</v>
      </c>
      <c r="AO66" s="35">
        <f t="shared" si="9"/>
        <v>0</v>
      </c>
      <c r="AP66" s="36">
        <f t="shared" si="10"/>
        <v>0</v>
      </c>
      <c r="AQ66" s="37" t="str">
        <f t="shared" si="11"/>
        <v>-</v>
      </c>
      <c r="AR66" s="37" t="str">
        <f t="shared" si="12"/>
        <v>-</v>
      </c>
      <c r="AS66" s="37" t="str">
        <f t="shared" si="13"/>
        <v>-</v>
      </c>
      <c r="AT66" s="38" t="str">
        <f t="shared" si="14"/>
        <v>-</v>
      </c>
      <c r="AU66" s="25"/>
      <c r="AV66" s="33">
        <f t="shared" si="15"/>
        <v>0</v>
      </c>
      <c r="AW66" s="32">
        <f t="shared" si="16"/>
        <v>1</v>
      </c>
      <c r="AX66" s="32" t="s">
        <v>309</v>
      </c>
    </row>
    <row r="67" spans="1:50" ht="18" hidden="1" customHeight="1" x14ac:dyDescent="0.25">
      <c r="A67" s="86">
        <v>60</v>
      </c>
      <c r="B67" s="72"/>
      <c r="C67" s="72"/>
      <c r="D67" s="72"/>
      <c r="E67" s="72"/>
      <c r="F67" s="73"/>
      <c r="G67" s="74"/>
      <c r="H67" s="74"/>
      <c r="I67" s="73"/>
      <c r="J67" s="73"/>
      <c r="K67" s="75"/>
      <c r="L67" s="75"/>
      <c r="M67" s="76"/>
      <c r="N67" s="76"/>
      <c r="O67" s="92"/>
      <c r="P67" s="92"/>
      <c r="Q67" s="76"/>
      <c r="R67" s="77"/>
      <c r="S67" s="74"/>
      <c r="T67" s="75"/>
      <c r="U67" s="73"/>
      <c r="V67" s="73"/>
      <c r="W67" s="25" t="str">
        <f t="shared" si="0"/>
        <v>-</v>
      </c>
      <c r="X67" s="71" t="str">
        <f t="shared" si="17"/>
        <v>1 - -</v>
      </c>
      <c r="Y67" s="25"/>
      <c r="Z67" s="25"/>
      <c r="AA67" s="25"/>
      <c r="AB67" s="25"/>
      <c r="AC67" s="25"/>
      <c r="AD67" s="25"/>
      <c r="AE67" s="25"/>
      <c r="AF67" s="25"/>
      <c r="AG67" s="31" t="e">
        <f t="shared" si="1"/>
        <v>#DIV/0!</v>
      </c>
      <c r="AH67" s="32" t="e">
        <f t="shared" si="2"/>
        <v>#DIV/0!</v>
      </c>
      <c r="AI67" s="32" t="e">
        <f t="shared" si="3"/>
        <v>#DIV/0!</v>
      </c>
      <c r="AJ67" s="33">
        <f t="shared" si="4"/>
        <v>0</v>
      </c>
      <c r="AK67" s="34">
        <f t="shared" si="5"/>
        <v>0</v>
      </c>
      <c r="AL67" s="32" t="e">
        <f t="shared" si="6"/>
        <v>#DIV/0!</v>
      </c>
      <c r="AM67" s="32" t="e">
        <f t="shared" si="7"/>
        <v>#DIV/0!</v>
      </c>
      <c r="AN67" s="32" t="str">
        <f t="shared" si="8"/>
        <v>-</v>
      </c>
      <c r="AO67" s="35">
        <f t="shared" si="9"/>
        <v>0</v>
      </c>
      <c r="AP67" s="36">
        <f t="shared" si="10"/>
        <v>0</v>
      </c>
      <c r="AQ67" s="37" t="str">
        <f t="shared" si="11"/>
        <v>-</v>
      </c>
      <c r="AR67" s="37" t="str">
        <f t="shared" si="12"/>
        <v>-</v>
      </c>
      <c r="AS67" s="37" t="str">
        <f t="shared" si="13"/>
        <v>-</v>
      </c>
      <c r="AT67" s="38" t="str">
        <f t="shared" si="14"/>
        <v>-</v>
      </c>
      <c r="AU67" s="25"/>
      <c r="AV67" s="33">
        <f t="shared" si="15"/>
        <v>0</v>
      </c>
      <c r="AW67" s="32">
        <f t="shared" si="16"/>
        <v>1</v>
      </c>
      <c r="AX67" s="32" t="s">
        <v>309</v>
      </c>
    </row>
    <row r="68" spans="1:50" ht="18" hidden="1" customHeight="1" x14ac:dyDescent="0.25">
      <c r="A68" s="86">
        <v>61</v>
      </c>
      <c r="B68" s="72"/>
      <c r="C68" s="72"/>
      <c r="D68" s="72"/>
      <c r="E68" s="72"/>
      <c r="F68" s="73"/>
      <c r="G68" s="74"/>
      <c r="H68" s="74"/>
      <c r="I68" s="73"/>
      <c r="J68" s="73"/>
      <c r="K68" s="75"/>
      <c r="L68" s="75"/>
      <c r="M68" s="76"/>
      <c r="N68" s="76"/>
      <c r="O68" s="92"/>
      <c r="P68" s="92"/>
      <c r="Q68" s="76"/>
      <c r="R68" s="77"/>
      <c r="S68" s="74"/>
      <c r="T68" s="75"/>
      <c r="U68" s="73"/>
      <c r="V68" s="73"/>
      <c r="W68" s="25" t="str">
        <f t="shared" si="0"/>
        <v>-</v>
      </c>
      <c r="X68" s="71" t="str">
        <f t="shared" si="17"/>
        <v>1 - -</v>
      </c>
      <c r="Y68" s="25"/>
      <c r="Z68" s="25"/>
      <c r="AA68" s="25"/>
      <c r="AB68" s="25"/>
      <c r="AC68" s="25"/>
      <c r="AD68" s="25"/>
      <c r="AE68" s="25"/>
      <c r="AF68" s="25"/>
      <c r="AG68" s="31" t="e">
        <f t="shared" si="1"/>
        <v>#DIV/0!</v>
      </c>
      <c r="AH68" s="32" t="e">
        <f t="shared" si="2"/>
        <v>#DIV/0!</v>
      </c>
      <c r="AI68" s="32" t="e">
        <f t="shared" si="3"/>
        <v>#DIV/0!</v>
      </c>
      <c r="AJ68" s="33">
        <f t="shared" si="4"/>
        <v>0</v>
      </c>
      <c r="AK68" s="34">
        <f t="shared" si="5"/>
        <v>0</v>
      </c>
      <c r="AL68" s="32" t="e">
        <f t="shared" si="6"/>
        <v>#DIV/0!</v>
      </c>
      <c r="AM68" s="32" t="e">
        <f t="shared" si="7"/>
        <v>#DIV/0!</v>
      </c>
      <c r="AN68" s="32" t="str">
        <f t="shared" si="8"/>
        <v>-</v>
      </c>
      <c r="AO68" s="35">
        <f t="shared" si="9"/>
        <v>0</v>
      </c>
      <c r="AP68" s="36">
        <f t="shared" si="10"/>
        <v>0</v>
      </c>
      <c r="AQ68" s="37" t="str">
        <f t="shared" si="11"/>
        <v>-</v>
      </c>
      <c r="AR68" s="37" t="str">
        <f t="shared" si="12"/>
        <v>-</v>
      </c>
      <c r="AS68" s="37" t="str">
        <f t="shared" si="13"/>
        <v>-</v>
      </c>
      <c r="AT68" s="38" t="str">
        <f t="shared" si="14"/>
        <v>-</v>
      </c>
      <c r="AU68" s="25"/>
      <c r="AV68" s="33">
        <f t="shared" si="15"/>
        <v>0</v>
      </c>
      <c r="AW68" s="32">
        <f t="shared" si="16"/>
        <v>1</v>
      </c>
      <c r="AX68" s="32" t="s">
        <v>309</v>
      </c>
    </row>
    <row r="69" spans="1:50" ht="18" hidden="1" customHeight="1" x14ac:dyDescent="0.25">
      <c r="A69" s="86">
        <v>62</v>
      </c>
      <c r="B69" s="72"/>
      <c r="C69" s="72"/>
      <c r="D69" s="72"/>
      <c r="E69" s="72"/>
      <c r="F69" s="73"/>
      <c r="G69" s="74"/>
      <c r="H69" s="74"/>
      <c r="I69" s="73"/>
      <c r="J69" s="73"/>
      <c r="K69" s="75"/>
      <c r="L69" s="75"/>
      <c r="M69" s="76"/>
      <c r="N69" s="76"/>
      <c r="O69" s="92"/>
      <c r="P69" s="92"/>
      <c r="Q69" s="76"/>
      <c r="R69" s="77"/>
      <c r="S69" s="74"/>
      <c r="T69" s="75"/>
      <c r="U69" s="73"/>
      <c r="V69" s="73"/>
      <c r="W69" s="25" t="str">
        <f t="shared" si="0"/>
        <v>-</v>
      </c>
      <c r="X69" s="71" t="str">
        <f t="shared" si="17"/>
        <v>1 - -</v>
      </c>
      <c r="Y69" s="25"/>
      <c r="Z69" s="25"/>
      <c r="AA69" s="25"/>
      <c r="AB69" s="25"/>
      <c r="AC69" s="25"/>
      <c r="AD69" s="25"/>
      <c r="AE69" s="25"/>
      <c r="AF69" s="25"/>
      <c r="AG69" s="31" t="e">
        <f t="shared" si="1"/>
        <v>#DIV/0!</v>
      </c>
      <c r="AH69" s="32" t="e">
        <f t="shared" si="2"/>
        <v>#DIV/0!</v>
      </c>
      <c r="AI69" s="32" t="e">
        <f t="shared" si="3"/>
        <v>#DIV/0!</v>
      </c>
      <c r="AJ69" s="33">
        <f t="shared" si="4"/>
        <v>0</v>
      </c>
      <c r="AK69" s="34">
        <f t="shared" si="5"/>
        <v>0</v>
      </c>
      <c r="AL69" s="32" t="e">
        <f t="shared" si="6"/>
        <v>#DIV/0!</v>
      </c>
      <c r="AM69" s="32" t="e">
        <f t="shared" si="7"/>
        <v>#DIV/0!</v>
      </c>
      <c r="AN69" s="32" t="str">
        <f t="shared" si="8"/>
        <v>-</v>
      </c>
      <c r="AO69" s="35">
        <f t="shared" si="9"/>
        <v>0</v>
      </c>
      <c r="AP69" s="36">
        <f t="shared" si="10"/>
        <v>0</v>
      </c>
      <c r="AQ69" s="37" t="str">
        <f t="shared" si="11"/>
        <v>-</v>
      </c>
      <c r="AR69" s="37" t="str">
        <f t="shared" si="12"/>
        <v>-</v>
      </c>
      <c r="AS69" s="37" t="str">
        <f t="shared" si="13"/>
        <v>-</v>
      </c>
      <c r="AT69" s="38" t="str">
        <f t="shared" si="14"/>
        <v>-</v>
      </c>
      <c r="AU69" s="25"/>
      <c r="AV69" s="33">
        <f t="shared" si="15"/>
        <v>0</v>
      </c>
      <c r="AW69" s="32">
        <f t="shared" si="16"/>
        <v>1</v>
      </c>
      <c r="AX69" s="32" t="s">
        <v>309</v>
      </c>
    </row>
    <row r="70" spans="1:50" ht="18" hidden="1" customHeight="1" x14ac:dyDescent="0.25">
      <c r="A70" s="86">
        <v>63</v>
      </c>
      <c r="B70" s="72"/>
      <c r="C70" s="72"/>
      <c r="D70" s="72"/>
      <c r="E70" s="72"/>
      <c r="F70" s="73"/>
      <c r="G70" s="74"/>
      <c r="H70" s="74"/>
      <c r="I70" s="73"/>
      <c r="J70" s="73"/>
      <c r="K70" s="75"/>
      <c r="L70" s="75"/>
      <c r="M70" s="76"/>
      <c r="N70" s="76"/>
      <c r="O70" s="92"/>
      <c r="P70" s="92"/>
      <c r="Q70" s="76"/>
      <c r="R70" s="77"/>
      <c r="S70" s="74"/>
      <c r="T70" s="75"/>
      <c r="U70" s="73"/>
      <c r="V70" s="73"/>
      <c r="W70" s="25" t="str">
        <f t="shared" si="0"/>
        <v>-</v>
      </c>
      <c r="X70" s="71" t="str">
        <f t="shared" si="17"/>
        <v>1 - -</v>
      </c>
      <c r="Y70" s="25"/>
      <c r="Z70" s="25"/>
      <c r="AA70" s="25"/>
      <c r="AB70" s="25"/>
      <c r="AC70" s="25"/>
      <c r="AD70" s="25"/>
      <c r="AE70" s="25"/>
      <c r="AF70" s="25"/>
      <c r="AG70" s="31" t="e">
        <f t="shared" si="1"/>
        <v>#DIV/0!</v>
      </c>
      <c r="AH70" s="32" t="e">
        <f t="shared" si="2"/>
        <v>#DIV/0!</v>
      </c>
      <c r="AI70" s="32" t="e">
        <f t="shared" si="3"/>
        <v>#DIV/0!</v>
      </c>
      <c r="AJ70" s="33">
        <f t="shared" si="4"/>
        <v>0</v>
      </c>
      <c r="AK70" s="34">
        <f t="shared" si="5"/>
        <v>0</v>
      </c>
      <c r="AL70" s="32" t="e">
        <f t="shared" si="6"/>
        <v>#DIV/0!</v>
      </c>
      <c r="AM70" s="32" t="e">
        <f t="shared" si="7"/>
        <v>#DIV/0!</v>
      </c>
      <c r="AN70" s="32" t="str">
        <f t="shared" si="8"/>
        <v>-</v>
      </c>
      <c r="AO70" s="35">
        <f t="shared" si="9"/>
        <v>0</v>
      </c>
      <c r="AP70" s="36">
        <f t="shared" si="10"/>
        <v>0</v>
      </c>
      <c r="AQ70" s="37" t="str">
        <f t="shared" si="11"/>
        <v>-</v>
      </c>
      <c r="AR70" s="37" t="str">
        <f t="shared" si="12"/>
        <v>-</v>
      </c>
      <c r="AS70" s="37" t="str">
        <f t="shared" si="13"/>
        <v>-</v>
      </c>
      <c r="AT70" s="38" t="str">
        <f t="shared" si="14"/>
        <v>-</v>
      </c>
      <c r="AU70" s="25"/>
      <c r="AV70" s="33">
        <f t="shared" si="15"/>
        <v>0</v>
      </c>
      <c r="AW70" s="32">
        <f t="shared" si="16"/>
        <v>1</v>
      </c>
      <c r="AX70" s="32" t="s">
        <v>309</v>
      </c>
    </row>
    <row r="71" spans="1:50" ht="18" hidden="1" customHeight="1" x14ac:dyDescent="0.25">
      <c r="A71" s="86">
        <v>64</v>
      </c>
      <c r="B71" s="72"/>
      <c r="C71" s="72"/>
      <c r="D71" s="72"/>
      <c r="E71" s="72"/>
      <c r="F71" s="73"/>
      <c r="G71" s="74"/>
      <c r="H71" s="74"/>
      <c r="I71" s="73"/>
      <c r="J71" s="73"/>
      <c r="K71" s="75"/>
      <c r="L71" s="75"/>
      <c r="M71" s="76"/>
      <c r="N71" s="76"/>
      <c r="O71" s="92"/>
      <c r="P71" s="92"/>
      <c r="Q71" s="76"/>
      <c r="R71" s="77"/>
      <c r="S71" s="74"/>
      <c r="T71" s="75"/>
      <c r="U71" s="73"/>
      <c r="V71" s="73"/>
      <c r="W71" s="25" t="str">
        <f t="shared" si="0"/>
        <v>-</v>
      </c>
      <c r="X71" s="71" t="str">
        <f t="shared" si="17"/>
        <v>1 - -</v>
      </c>
      <c r="Y71" s="25"/>
      <c r="Z71" s="25"/>
      <c r="AA71" s="25"/>
      <c r="AB71" s="25"/>
      <c r="AC71" s="25"/>
      <c r="AD71" s="25"/>
      <c r="AE71" s="25"/>
      <c r="AF71" s="25"/>
      <c r="AG71" s="31" t="e">
        <f t="shared" si="1"/>
        <v>#DIV/0!</v>
      </c>
      <c r="AH71" s="32" t="e">
        <f t="shared" si="2"/>
        <v>#DIV/0!</v>
      </c>
      <c r="AI71" s="32" t="e">
        <f t="shared" si="3"/>
        <v>#DIV/0!</v>
      </c>
      <c r="AJ71" s="33">
        <f t="shared" si="4"/>
        <v>0</v>
      </c>
      <c r="AK71" s="34">
        <f t="shared" si="5"/>
        <v>0</v>
      </c>
      <c r="AL71" s="32" t="e">
        <f t="shared" si="6"/>
        <v>#DIV/0!</v>
      </c>
      <c r="AM71" s="32" t="e">
        <f t="shared" si="7"/>
        <v>#DIV/0!</v>
      </c>
      <c r="AN71" s="32" t="str">
        <f t="shared" si="8"/>
        <v>-</v>
      </c>
      <c r="AO71" s="35">
        <f t="shared" si="9"/>
        <v>0</v>
      </c>
      <c r="AP71" s="36">
        <f t="shared" si="10"/>
        <v>0</v>
      </c>
      <c r="AQ71" s="37" t="str">
        <f t="shared" si="11"/>
        <v>-</v>
      </c>
      <c r="AR71" s="37" t="str">
        <f t="shared" si="12"/>
        <v>-</v>
      </c>
      <c r="AS71" s="37" t="str">
        <f t="shared" si="13"/>
        <v>-</v>
      </c>
      <c r="AT71" s="38" t="str">
        <f t="shared" si="14"/>
        <v>-</v>
      </c>
      <c r="AU71" s="25"/>
      <c r="AV71" s="33">
        <f t="shared" si="15"/>
        <v>0</v>
      </c>
      <c r="AW71" s="32">
        <f t="shared" si="16"/>
        <v>1</v>
      </c>
      <c r="AX71" s="32" t="s">
        <v>309</v>
      </c>
    </row>
    <row r="72" spans="1:50" ht="18" hidden="1" customHeight="1" x14ac:dyDescent="0.25">
      <c r="A72" s="86">
        <v>65</v>
      </c>
      <c r="B72" s="72"/>
      <c r="C72" s="72"/>
      <c r="D72" s="72"/>
      <c r="E72" s="72"/>
      <c r="F72" s="73"/>
      <c r="G72" s="74"/>
      <c r="H72" s="74"/>
      <c r="I72" s="73"/>
      <c r="J72" s="73"/>
      <c r="K72" s="75"/>
      <c r="L72" s="75"/>
      <c r="M72" s="76"/>
      <c r="N72" s="76"/>
      <c r="O72" s="92"/>
      <c r="P72" s="92"/>
      <c r="Q72" s="76"/>
      <c r="R72" s="77"/>
      <c r="S72" s="74"/>
      <c r="T72" s="75"/>
      <c r="U72" s="73"/>
      <c r="V72" s="73"/>
      <c r="W72" s="25" t="str">
        <f t="shared" si="0"/>
        <v>-</v>
      </c>
      <c r="X72" s="71" t="str">
        <f t="shared" si="17"/>
        <v>1 - -</v>
      </c>
      <c r="Y72" s="25"/>
      <c r="Z72" s="25"/>
      <c r="AA72" s="25"/>
      <c r="AB72" s="25"/>
      <c r="AC72" s="25"/>
      <c r="AD72" s="25"/>
      <c r="AE72" s="25"/>
      <c r="AF72" s="25"/>
      <c r="AG72" s="31" t="e">
        <f t="shared" si="1"/>
        <v>#DIV/0!</v>
      </c>
      <c r="AH72" s="32" t="e">
        <f t="shared" si="2"/>
        <v>#DIV/0!</v>
      </c>
      <c r="AI72" s="32" t="e">
        <f t="shared" si="3"/>
        <v>#DIV/0!</v>
      </c>
      <c r="AJ72" s="33">
        <f t="shared" si="4"/>
        <v>0</v>
      </c>
      <c r="AK72" s="34">
        <f t="shared" si="5"/>
        <v>0</v>
      </c>
      <c r="AL72" s="32" t="e">
        <f t="shared" si="6"/>
        <v>#DIV/0!</v>
      </c>
      <c r="AM72" s="32" t="e">
        <f t="shared" si="7"/>
        <v>#DIV/0!</v>
      </c>
      <c r="AN72" s="32" t="str">
        <f t="shared" si="8"/>
        <v>-</v>
      </c>
      <c r="AO72" s="35">
        <f t="shared" si="9"/>
        <v>0</v>
      </c>
      <c r="AP72" s="36">
        <f t="shared" si="10"/>
        <v>0</v>
      </c>
      <c r="AQ72" s="37" t="str">
        <f t="shared" si="11"/>
        <v>-</v>
      </c>
      <c r="AR72" s="37" t="str">
        <f t="shared" si="12"/>
        <v>-</v>
      </c>
      <c r="AS72" s="37" t="str">
        <f t="shared" si="13"/>
        <v>-</v>
      </c>
      <c r="AT72" s="38" t="str">
        <f t="shared" si="14"/>
        <v>-</v>
      </c>
      <c r="AU72" s="25"/>
      <c r="AV72" s="33">
        <f t="shared" si="15"/>
        <v>0</v>
      </c>
      <c r="AW72" s="32">
        <f t="shared" si="16"/>
        <v>1</v>
      </c>
      <c r="AX72" s="32" t="s">
        <v>309</v>
      </c>
    </row>
    <row r="73" spans="1:50" ht="18" hidden="1" customHeight="1" x14ac:dyDescent="0.25">
      <c r="A73" s="86">
        <v>66</v>
      </c>
      <c r="B73" s="72"/>
      <c r="C73" s="72"/>
      <c r="D73" s="72"/>
      <c r="E73" s="72"/>
      <c r="F73" s="73"/>
      <c r="G73" s="74"/>
      <c r="H73" s="74"/>
      <c r="I73" s="73"/>
      <c r="J73" s="73"/>
      <c r="K73" s="75"/>
      <c r="L73" s="75"/>
      <c r="M73" s="76"/>
      <c r="N73" s="76"/>
      <c r="O73" s="92"/>
      <c r="P73" s="92"/>
      <c r="Q73" s="76"/>
      <c r="R73" s="77"/>
      <c r="S73" s="74"/>
      <c r="T73" s="75"/>
      <c r="U73" s="73"/>
      <c r="V73" s="73"/>
      <c r="W73" s="25" t="str">
        <f t="shared" ref="W73:W136" si="18">IF(P73&gt;0,"друк","-")</f>
        <v>-</v>
      </c>
      <c r="X73" s="71" t="str">
        <f t="shared" ref="X73:X136" si="19">CONCATENATE(AW73," ",AT73," ",AN73)</f>
        <v>1 - -</v>
      </c>
      <c r="Y73" s="25"/>
      <c r="Z73" s="25"/>
      <c r="AA73" s="25"/>
      <c r="AB73" s="25"/>
      <c r="AC73" s="25"/>
      <c r="AD73" s="25"/>
      <c r="AE73" s="25"/>
      <c r="AF73" s="25"/>
      <c r="AG73" s="31" t="e">
        <f t="shared" ref="AG73:AG136" si="20">ROUND(AH73-AI73,2)</f>
        <v>#DIV/0!</v>
      </c>
      <c r="AH73" s="32" t="e">
        <f t="shared" ref="AH73:AH136" si="21">ROUND(P73/N73,2)</f>
        <v>#DIV/0!</v>
      </c>
      <c r="AI73" s="32" t="e">
        <f t="shared" ref="AI73:AI136" si="22">ROUND(AK73/AJ73,2)</f>
        <v>#DIV/0!</v>
      </c>
      <c r="AJ73" s="33">
        <f t="shared" ref="AJ73:AJ136" si="23">M73-N73</f>
        <v>0</v>
      </c>
      <c r="AK73" s="34">
        <f t="shared" ref="AK73:AK136" si="24">O73-P73</f>
        <v>0</v>
      </c>
      <c r="AL73" s="32" t="e">
        <f t="shared" ref="AL73:AL136" si="25">IF(AG73&lt;&gt;0,AM73,"-")</f>
        <v>#DIV/0!</v>
      </c>
      <c r="AM73" s="32" t="e">
        <f t="shared" ref="AM73:AM136" si="26">IF(AH73&gt;AI73,CONCATENATE("Середньодення ЗП за рахунок коштів Фонду бульша на ",AG73,"грн.","від середньоденної ЗП за рахунок установи"),CONCATENATE("Середньодення ЗП за рахунок коштів Фонду менша на ",AG73,"грн.","від середньоденної ЗП за рахунок установи"))</f>
        <v>#DIV/0!</v>
      </c>
      <c r="AN73" s="32" t="str">
        <f t="shared" ref="AN73:AN136" si="27">IF(AJ73&gt;0,AL73,"-")</f>
        <v>-</v>
      </c>
      <c r="AO73" s="35">
        <f t="shared" ref="AO73:AO136" si="28">IF((M73-N73)&lt;&gt;0,M73-N73,0)</f>
        <v>0</v>
      </c>
      <c r="AP73" s="36">
        <f t="shared" ref="AP73:AP136" si="29">IF((O73-P73)&lt;&gt;0,O73-P73,0)</f>
        <v>0</v>
      </c>
      <c r="AQ73" s="37" t="str">
        <f t="shared" ref="AQ73:AQ136" si="30">IF(AO73=0,IF(AP73&lt;&gt;0,"Невірно вказана калькість днів, або сума лікарняних","-"))</f>
        <v>-</v>
      </c>
      <c r="AR73" s="37" t="str">
        <f t="shared" ref="AR73:AR136" si="31">IF(AP73=0,IF(AO73&lt;&gt;0,"Невірно вказана калькість днів, або сума лікарняних","-"))</f>
        <v>-</v>
      </c>
      <c r="AS73" s="37" t="str">
        <f t="shared" ref="AS73:AS136" si="32">IF(AP73&lt;&gt;0,AQ73,AR73)</f>
        <v>-</v>
      </c>
      <c r="AT73" s="38" t="str">
        <f t="shared" ref="AT73:AT136" si="33">IF((AO73+AP73)&lt;&gt;0,AS73,"-")</f>
        <v>-</v>
      </c>
      <c r="AU73" s="25"/>
      <c r="AV73" s="33">
        <f t="shared" ref="AV73:AV136" si="34">T73-S73</f>
        <v>0</v>
      </c>
      <c r="AW73" s="32">
        <f t="shared" ref="AW73:AW136" si="35">IF(AV73&gt;0,"Кількість днівза Фондом не може перевищувати загальну кількість днів по ЛЛ",1)</f>
        <v>1</v>
      </c>
      <c r="AX73" s="32" t="s">
        <v>309</v>
      </c>
    </row>
    <row r="74" spans="1:50" ht="18" hidden="1" customHeight="1" x14ac:dyDescent="0.25">
      <c r="A74" s="86">
        <v>67</v>
      </c>
      <c r="B74" s="72"/>
      <c r="C74" s="72"/>
      <c r="D74" s="72"/>
      <c r="E74" s="72"/>
      <c r="F74" s="73"/>
      <c r="G74" s="74"/>
      <c r="H74" s="74"/>
      <c r="I74" s="73"/>
      <c r="J74" s="73"/>
      <c r="K74" s="75"/>
      <c r="L74" s="75"/>
      <c r="M74" s="76"/>
      <c r="N74" s="76"/>
      <c r="O74" s="92"/>
      <c r="P74" s="92"/>
      <c r="Q74" s="76"/>
      <c r="R74" s="77"/>
      <c r="S74" s="74"/>
      <c r="T74" s="75"/>
      <c r="U74" s="73"/>
      <c r="V74" s="73"/>
      <c r="W74" s="25" t="str">
        <f t="shared" si="18"/>
        <v>-</v>
      </c>
      <c r="X74" s="71" t="str">
        <f t="shared" si="19"/>
        <v>1 - -</v>
      </c>
      <c r="Y74" s="25"/>
      <c r="Z74" s="25"/>
      <c r="AA74" s="25"/>
      <c r="AB74" s="25"/>
      <c r="AC74" s="25"/>
      <c r="AD74" s="25"/>
      <c r="AE74" s="25"/>
      <c r="AF74" s="25"/>
      <c r="AG74" s="31" t="e">
        <f t="shared" si="20"/>
        <v>#DIV/0!</v>
      </c>
      <c r="AH74" s="32" t="e">
        <f t="shared" si="21"/>
        <v>#DIV/0!</v>
      </c>
      <c r="AI74" s="32" t="e">
        <f t="shared" si="22"/>
        <v>#DIV/0!</v>
      </c>
      <c r="AJ74" s="33">
        <f t="shared" si="23"/>
        <v>0</v>
      </c>
      <c r="AK74" s="34">
        <f t="shared" si="24"/>
        <v>0</v>
      </c>
      <c r="AL74" s="32" t="e">
        <f t="shared" si="25"/>
        <v>#DIV/0!</v>
      </c>
      <c r="AM74" s="32" t="e">
        <f t="shared" si="26"/>
        <v>#DIV/0!</v>
      </c>
      <c r="AN74" s="32" t="str">
        <f t="shared" si="27"/>
        <v>-</v>
      </c>
      <c r="AO74" s="35">
        <f t="shared" si="28"/>
        <v>0</v>
      </c>
      <c r="AP74" s="36">
        <f t="shared" si="29"/>
        <v>0</v>
      </c>
      <c r="AQ74" s="37" t="str">
        <f t="shared" si="30"/>
        <v>-</v>
      </c>
      <c r="AR74" s="37" t="str">
        <f t="shared" si="31"/>
        <v>-</v>
      </c>
      <c r="AS74" s="37" t="str">
        <f t="shared" si="32"/>
        <v>-</v>
      </c>
      <c r="AT74" s="38" t="str">
        <f t="shared" si="33"/>
        <v>-</v>
      </c>
      <c r="AU74" s="25"/>
      <c r="AV74" s="33">
        <f t="shared" si="34"/>
        <v>0</v>
      </c>
      <c r="AW74" s="32">
        <f t="shared" si="35"/>
        <v>1</v>
      </c>
      <c r="AX74" s="32" t="s">
        <v>309</v>
      </c>
    </row>
    <row r="75" spans="1:50" ht="18" hidden="1" customHeight="1" x14ac:dyDescent="0.25">
      <c r="A75" s="86">
        <v>68</v>
      </c>
      <c r="B75" s="72"/>
      <c r="C75" s="72"/>
      <c r="D75" s="72"/>
      <c r="E75" s="72"/>
      <c r="F75" s="73"/>
      <c r="G75" s="74"/>
      <c r="H75" s="74"/>
      <c r="I75" s="73"/>
      <c r="J75" s="73"/>
      <c r="K75" s="75"/>
      <c r="L75" s="75"/>
      <c r="M75" s="76"/>
      <c r="N75" s="76"/>
      <c r="O75" s="92"/>
      <c r="P75" s="92"/>
      <c r="Q75" s="76"/>
      <c r="R75" s="77"/>
      <c r="S75" s="74"/>
      <c r="T75" s="75"/>
      <c r="U75" s="73"/>
      <c r="V75" s="73"/>
      <c r="W75" s="25" t="str">
        <f t="shared" si="18"/>
        <v>-</v>
      </c>
      <c r="X75" s="71" t="str">
        <f t="shared" si="19"/>
        <v>1 - -</v>
      </c>
      <c r="Y75" s="25"/>
      <c r="Z75" s="25"/>
      <c r="AA75" s="25"/>
      <c r="AB75" s="25"/>
      <c r="AC75" s="25"/>
      <c r="AD75" s="25"/>
      <c r="AE75" s="25"/>
      <c r="AF75" s="25"/>
      <c r="AG75" s="31" t="e">
        <f t="shared" si="20"/>
        <v>#DIV/0!</v>
      </c>
      <c r="AH75" s="32" t="e">
        <f t="shared" si="21"/>
        <v>#DIV/0!</v>
      </c>
      <c r="AI75" s="32" t="e">
        <f t="shared" si="22"/>
        <v>#DIV/0!</v>
      </c>
      <c r="AJ75" s="33">
        <f t="shared" si="23"/>
        <v>0</v>
      </c>
      <c r="AK75" s="34">
        <f t="shared" si="24"/>
        <v>0</v>
      </c>
      <c r="AL75" s="32" t="e">
        <f t="shared" si="25"/>
        <v>#DIV/0!</v>
      </c>
      <c r="AM75" s="32" t="e">
        <f t="shared" si="26"/>
        <v>#DIV/0!</v>
      </c>
      <c r="AN75" s="32" t="str">
        <f t="shared" si="27"/>
        <v>-</v>
      </c>
      <c r="AO75" s="35">
        <f t="shared" si="28"/>
        <v>0</v>
      </c>
      <c r="AP75" s="36">
        <f t="shared" si="29"/>
        <v>0</v>
      </c>
      <c r="AQ75" s="37" t="str">
        <f t="shared" si="30"/>
        <v>-</v>
      </c>
      <c r="AR75" s="37" t="str">
        <f t="shared" si="31"/>
        <v>-</v>
      </c>
      <c r="AS75" s="37" t="str">
        <f t="shared" si="32"/>
        <v>-</v>
      </c>
      <c r="AT75" s="38" t="str">
        <f t="shared" si="33"/>
        <v>-</v>
      </c>
      <c r="AU75" s="25"/>
      <c r="AV75" s="33">
        <f t="shared" si="34"/>
        <v>0</v>
      </c>
      <c r="AW75" s="32">
        <f t="shared" si="35"/>
        <v>1</v>
      </c>
      <c r="AX75" s="32" t="s">
        <v>309</v>
      </c>
    </row>
    <row r="76" spans="1:50" ht="18" hidden="1" customHeight="1" x14ac:dyDescent="0.25">
      <c r="A76" s="86">
        <v>69</v>
      </c>
      <c r="B76" s="72"/>
      <c r="C76" s="72"/>
      <c r="D76" s="72"/>
      <c r="E76" s="72"/>
      <c r="F76" s="73"/>
      <c r="G76" s="74"/>
      <c r="H76" s="74"/>
      <c r="I76" s="73"/>
      <c r="J76" s="73"/>
      <c r="K76" s="75"/>
      <c r="L76" s="75"/>
      <c r="M76" s="76"/>
      <c r="N76" s="76"/>
      <c r="O76" s="92"/>
      <c r="P76" s="92"/>
      <c r="Q76" s="76"/>
      <c r="R76" s="77"/>
      <c r="S76" s="74"/>
      <c r="T76" s="75"/>
      <c r="U76" s="73"/>
      <c r="V76" s="73"/>
      <c r="W76" s="25" t="str">
        <f t="shared" si="18"/>
        <v>-</v>
      </c>
      <c r="X76" s="71" t="str">
        <f t="shared" si="19"/>
        <v>1 - -</v>
      </c>
      <c r="Y76" s="25"/>
      <c r="Z76" s="25"/>
      <c r="AA76" s="25"/>
      <c r="AB76" s="25"/>
      <c r="AC76" s="25"/>
      <c r="AD76" s="25"/>
      <c r="AE76" s="25"/>
      <c r="AF76" s="25"/>
      <c r="AG76" s="31" t="e">
        <f t="shared" si="20"/>
        <v>#DIV/0!</v>
      </c>
      <c r="AH76" s="32" t="e">
        <f t="shared" si="21"/>
        <v>#DIV/0!</v>
      </c>
      <c r="AI76" s="32" t="e">
        <f t="shared" si="22"/>
        <v>#DIV/0!</v>
      </c>
      <c r="AJ76" s="33">
        <f t="shared" si="23"/>
        <v>0</v>
      </c>
      <c r="AK76" s="34">
        <f t="shared" si="24"/>
        <v>0</v>
      </c>
      <c r="AL76" s="32" t="e">
        <f t="shared" si="25"/>
        <v>#DIV/0!</v>
      </c>
      <c r="AM76" s="32" t="e">
        <f t="shared" si="26"/>
        <v>#DIV/0!</v>
      </c>
      <c r="AN76" s="32" t="str">
        <f t="shared" si="27"/>
        <v>-</v>
      </c>
      <c r="AO76" s="35">
        <f t="shared" si="28"/>
        <v>0</v>
      </c>
      <c r="AP76" s="36">
        <f t="shared" si="29"/>
        <v>0</v>
      </c>
      <c r="AQ76" s="37" t="str">
        <f t="shared" si="30"/>
        <v>-</v>
      </c>
      <c r="AR76" s="37" t="str">
        <f t="shared" si="31"/>
        <v>-</v>
      </c>
      <c r="AS76" s="37" t="str">
        <f t="shared" si="32"/>
        <v>-</v>
      </c>
      <c r="AT76" s="38" t="str">
        <f t="shared" si="33"/>
        <v>-</v>
      </c>
      <c r="AU76" s="25"/>
      <c r="AV76" s="33">
        <f t="shared" si="34"/>
        <v>0</v>
      </c>
      <c r="AW76" s="32">
        <f t="shared" si="35"/>
        <v>1</v>
      </c>
      <c r="AX76" s="32" t="s">
        <v>309</v>
      </c>
    </row>
    <row r="77" spans="1:50" ht="18" hidden="1" customHeight="1" x14ac:dyDescent="0.25">
      <c r="A77" s="86">
        <v>70</v>
      </c>
      <c r="B77" s="72"/>
      <c r="C77" s="72"/>
      <c r="D77" s="72"/>
      <c r="E77" s="72"/>
      <c r="F77" s="73"/>
      <c r="G77" s="74"/>
      <c r="H77" s="74"/>
      <c r="I77" s="73"/>
      <c r="J77" s="73"/>
      <c r="K77" s="75"/>
      <c r="L77" s="75"/>
      <c r="M77" s="76"/>
      <c r="N77" s="76"/>
      <c r="O77" s="92"/>
      <c r="P77" s="92"/>
      <c r="Q77" s="76"/>
      <c r="R77" s="77"/>
      <c r="S77" s="74"/>
      <c r="T77" s="75"/>
      <c r="U77" s="73"/>
      <c r="V77" s="73"/>
      <c r="W77" s="25" t="str">
        <f t="shared" si="18"/>
        <v>-</v>
      </c>
      <c r="X77" s="71" t="str">
        <f t="shared" si="19"/>
        <v>1 - -</v>
      </c>
      <c r="Y77" s="25"/>
      <c r="Z77" s="25"/>
      <c r="AA77" s="25"/>
      <c r="AB77" s="25"/>
      <c r="AC77" s="25"/>
      <c r="AD77" s="25"/>
      <c r="AE77" s="25"/>
      <c r="AF77" s="25"/>
      <c r="AG77" s="31" t="e">
        <f t="shared" si="20"/>
        <v>#DIV/0!</v>
      </c>
      <c r="AH77" s="32" t="e">
        <f t="shared" si="21"/>
        <v>#DIV/0!</v>
      </c>
      <c r="AI77" s="32" t="e">
        <f t="shared" si="22"/>
        <v>#DIV/0!</v>
      </c>
      <c r="AJ77" s="33">
        <f t="shared" si="23"/>
        <v>0</v>
      </c>
      <c r="AK77" s="34">
        <f t="shared" si="24"/>
        <v>0</v>
      </c>
      <c r="AL77" s="32" t="e">
        <f t="shared" si="25"/>
        <v>#DIV/0!</v>
      </c>
      <c r="AM77" s="32" t="e">
        <f t="shared" si="26"/>
        <v>#DIV/0!</v>
      </c>
      <c r="AN77" s="32" t="str">
        <f t="shared" si="27"/>
        <v>-</v>
      </c>
      <c r="AO77" s="35">
        <f t="shared" si="28"/>
        <v>0</v>
      </c>
      <c r="AP77" s="36">
        <f t="shared" si="29"/>
        <v>0</v>
      </c>
      <c r="AQ77" s="37" t="str">
        <f t="shared" si="30"/>
        <v>-</v>
      </c>
      <c r="AR77" s="37" t="str">
        <f t="shared" si="31"/>
        <v>-</v>
      </c>
      <c r="AS77" s="37" t="str">
        <f t="shared" si="32"/>
        <v>-</v>
      </c>
      <c r="AT77" s="38" t="str">
        <f t="shared" si="33"/>
        <v>-</v>
      </c>
      <c r="AU77" s="25"/>
      <c r="AV77" s="33">
        <f t="shared" si="34"/>
        <v>0</v>
      </c>
      <c r="AW77" s="32">
        <f t="shared" si="35"/>
        <v>1</v>
      </c>
      <c r="AX77" s="32" t="s">
        <v>309</v>
      </c>
    </row>
    <row r="78" spans="1:50" ht="18" hidden="1" customHeight="1" x14ac:dyDescent="0.25">
      <c r="A78" s="86">
        <v>71</v>
      </c>
      <c r="B78" s="72"/>
      <c r="C78" s="72"/>
      <c r="D78" s="72"/>
      <c r="E78" s="72"/>
      <c r="F78" s="73"/>
      <c r="G78" s="74"/>
      <c r="H78" s="74"/>
      <c r="I78" s="73"/>
      <c r="J78" s="73"/>
      <c r="K78" s="75"/>
      <c r="L78" s="75"/>
      <c r="M78" s="76"/>
      <c r="N78" s="76"/>
      <c r="O78" s="92"/>
      <c r="P78" s="92"/>
      <c r="Q78" s="76"/>
      <c r="R78" s="77"/>
      <c r="S78" s="74"/>
      <c r="T78" s="75"/>
      <c r="U78" s="73"/>
      <c r="V78" s="73"/>
      <c r="W78" s="25" t="str">
        <f t="shared" si="18"/>
        <v>-</v>
      </c>
      <c r="X78" s="71" t="str">
        <f t="shared" si="19"/>
        <v>1 - -</v>
      </c>
      <c r="Y78" s="25"/>
      <c r="Z78" s="25"/>
      <c r="AA78" s="25"/>
      <c r="AB78" s="25"/>
      <c r="AC78" s="25"/>
      <c r="AD78" s="25"/>
      <c r="AE78" s="25"/>
      <c r="AF78" s="25"/>
      <c r="AG78" s="31" t="e">
        <f t="shared" si="20"/>
        <v>#DIV/0!</v>
      </c>
      <c r="AH78" s="32" t="e">
        <f t="shared" si="21"/>
        <v>#DIV/0!</v>
      </c>
      <c r="AI78" s="32" t="e">
        <f t="shared" si="22"/>
        <v>#DIV/0!</v>
      </c>
      <c r="AJ78" s="33">
        <f t="shared" si="23"/>
        <v>0</v>
      </c>
      <c r="AK78" s="34">
        <f t="shared" si="24"/>
        <v>0</v>
      </c>
      <c r="AL78" s="32" t="e">
        <f t="shared" si="25"/>
        <v>#DIV/0!</v>
      </c>
      <c r="AM78" s="32" t="e">
        <f t="shared" si="26"/>
        <v>#DIV/0!</v>
      </c>
      <c r="AN78" s="32" t="str">
        <f t="shared" si="27"/>
        <v>-</v>
      </c>
      <c r="AO78" s="35">
        <f t="shared" si="28"/>
        <v>0</v>
      </c>
      <c r="AP78" s="36">
        <f t="shared" si="29"/>
        <v>0</v>
      </c>
      <c r="AQ78" s="37" t="str">
        <f t="shared" si="30"/>
        <v>-</v>
      </c>
      <c r="AR78" s="37" t="str">
        <f t="shared" si="31"/>
        <v>-</v>
      </c>
      <c r="AS78" s="37" t="str">
        <f t="shared" si="32"/>
        <v>-</v>
      </c>
      <c r="AT78" s="38" t="str">
        <f t="shared" si="33"/>
        <v>-</v>
      </c>
      <c r="AU78" s="25"/>
      <c r="AV78" s="33">
        <f t="shared" si="34"/>
        <v>0</v>
      </c>
      <c r="AW78" s="32">
        <f t="shared" si="35"/>
        <v>1</v>
      </c>
      <c r="AX78" s="32" t="s">
        <v>309</v>
      </c>
    </row>
    <row r="79" spans="1:50" ht="18" hidden="1" customHeight="1" x14ac:dyDescent="0.25">
      <c r="A79" s="86">
        <v>72</v>
      </c>
      <c r="B79" s="72"/>
      <c r="C79" s="72"/>
      <c r="D79" s="72"/>
      <c r="E79" s="72"/>
      <c r="F79" s="73"/>
      <c r="G79" s="74"/>
      <c r="H79" s="74"/>
      <c r="I79" s="73"/>
      <c r="J79" s="73"/>
      <c r="K79" s="75"/>
      <c r="L79" s="75"/>
      <c r="M79" s="76"/>
      <c r="N79" s="76"/>
      <c r="O79" s="92"/>
      <c r="P79" s="92"/>
      <c r="Q79" s="76"/>
      <c r="R79" s="77"/>
      <c r="S79" s="74"/>
      <c r="T79" s="75"/>
      <c r="U79" s="73"/>
      <c r="V79" s="73"/>
      <c r="W79" s="25" t="str">
        <f t="shared" si="18"/>
        <v>-</v>
      </c>
      <c r="X79" s="71" t="str">
        <f t="shared" si="19"/>
        <v>1 - -</v>
      </c>
      <c r="Y79" s="25"/>
      <c r="Z79" s="25"/>
      <c r="AA79" s="25"/>
      <c r="AB79" s="25"/>
      <c r="AC79" s="25"/>
      <c r="AD79" s="25"/>
      <c r="AE79" s="25"/>
      <c r="AF79" s="25"/>
      <c r="AG79" s="31" t="e">
        <f t="shared" si="20"/>
        <v>#DIV/0!</v>
      </c>
      <c r="AH79" s="32" t="e">
        <f t="shared" si="21"/>
        <v>#DIV/0!</v>
      </c>
      <c r="AI79" s="32" t="e">
        <f t="shared" si="22"/>
        <v>#DIV/0!</v>
      </c>
      <c r="AJ79" s="33">
        <f t="shared" si="23"/>
        <v>0</v>
      </c>
      <c r="AK79" s="34">
        <f t="shared" si="24"/>
        <v>0</v>
      </c>
      <c r="AL79" s="32" t="e">
        <f t="shared" si="25"/>
        <v>#DIV/0!</v>
      </c>
      <c r="AM79" s="32" t="e">
        <f t="shared" si="26"/>
        <v>#DIV/0!</v>
      </c>
      <c r="AN79" s="32" t="str">
        <f t="shared" si="27"/>
        <v>-</v>
      </c>
      <c r="AO79" s="35">
        <f t="shared" si="28"/>
        <v>0</v>
      </c>
      <c r="AP79" s="36">
        <f t="shared" si="29"/>
        <v>0</v>
      </c>
      <c r="AQ79" s="37" t="str">
        <f t="shared" si="30"/>
        <v>-</v>
      </c>
      <c r="AR79" s="37" t="str">
        <f t="shared" si="31"/>
        <v>-</v>
      </c>
      <c r="AS79" s="37" t="str">
        <f t="shared" si="32"/>
        <v>-</v>
      </c>
      <c r="AT79" s="38" t="str">
        <f t="shared" si="33"/>
        <v>-</v>
      </c>
      <c r="AU79" s="25"/>
      <c r="AV79" s="33">
        <f t="shared" si="34"/>
        <v>0</v>
      </c>
      <c r="AW79" s="32">
        <f t="shared" si="35"/>
        <v>1</v>
      </c>
      <c r="AX79" s="32" t="s">
        <v>309</v>
      </c>
    </row>
    <row r="80" spans="1:50" ht="18" hidden="1" customHeight="1" x14ac:dyDescent="0.25">
      <c r="A80" s="86">
        <v>73</v>
      </c>
      <c r="B80" s="72"/>
      <c r="C80" s="72"/>
      <c r="D80" s="72"/>
      <c r="E80" s="72"/>
      <c r="F80" s="73"/>
      <c r="G80" s="74"/>
      <c r="H80" s="74"/>
      <c r="I80" s="73"/>
      <c r="J80" s="73"/>
      <c r="K80" s="75"/>
      <c r="L80" s="75"/>
      <c r="M80" s="76"/>
      <c r="N80" s="76"/>
      <c r="O80" s="92"/>
      <c r="P80" s="92"/>
      <c r="Q80" s="76"/>
      <c r="R80" s="77"/>
      <c r="S80" s="74"/>
      <c r="T80" s="75"/>
      <c r="U80" s="73"/>
      <c r="V80" s="73"/>
      <c r="W80" s="25" t="str">
        <f t="shared" si="18"/>
        <v>-</v>
      </c>
      <c r="X80" s="71" t="str">
        <f t="shared" si="19"/>
        <v>1 - -</v>
      </c>
      <c r="Y80" s="25"/>
      <c r="Z80" s="25"/>
      <c r="AA80" s="25"/>
      <c r="AB80" s="25"/>
      <c r="AC80" s="25"/>
      <c r="AD80" s="25"/>
      <c r="AE80" s="25"/>
      <c r="AF80" s="25"/>
      <c r="AG80" s="31" t="e">
        <f t="shared" si="20"/>
        <v>#DIV/0!</v>
      </c>
      <c r="AH80" s="32" t="e">
        <f t="shared" si="21"/>
        <v>#DIV/0!</v>
      </c>
      <c r="AI80" s="32" t="e">
        <f t="shared" si="22"/>
        <v>#DIV/0!</v>
      </c>
      <c r="AJ80" s="33">
        <f t="shared" si="23"/>
        <v>0</v>
      </c>
      <c r="AK80" s="34">
        <f t="shared" si="24"/>
        <v>0</v>
      </c>
      <c r="AL80" s="32" t="e">
        <f t="shared" si="25"/>
        <v>#DIV/0!</v>
      </c>
      <c r="AM80" s="32" t="e">
        <f t="shared" si="26"/>
        <v>#DIV/0!</v>
      </c>
      <c r="AN80" s="32" t="str">
        <f t="shared" si="27"/>
        <v>-</v>
      </c>
      <c r="AO80" s="35">
        <f t="shared" si="28"/>
        <v>0</v>
      </c>
      <c r="AP80" s="36">
        <f t="shared" si="29"/>
        <v>0</v>
      </c>
      <c r="AQ80" s="37" t="str">
        <f t="shared" si="30"/>
        <v>-</v>
      </c>
      <c r="AR80" s="37" t="str">
        <f t="shared" si="31"/>
        <v>-</v>
      </c>
      <c r="AS80" s="37" t="str">
        <f t="shared" si="32"/>
        <v>-</v>
      </c>
      <c r="AT80" s="38" t="str">
        <f t="shared" si="33"/>
        <v>-</v>
      </c>
      <c r="AU80" s="25"/>
      <c r="AV80" s="33">
        <f t="shared" si="34"/>
        <v>0</v>
      </c>
      <c r="AW80" s="32">
        <f t="shared" si="35"/>
        <v>1</v>
      </c>
      <c r="AX80" s="32" t="s">
        <v>309</v>
      </c>
    </row>
    <row r="81" spans="1:50" ht="18" hidden="1" customHeight="1" x14ac:dyDescent="0.25">
      <c r="A81" s="86">
        <v>74</v>
      </c>
      <c r="B81" s="72"/>
      <c r="C81" s="72"/>
      <c r="D81" s="72"/>
      <c r="E81" s="72"/>
      <c r="F81" s="73"/>
      <c r="G81" s="74"/>
      <c r="H81" s="74"/>
      <c r="I81" s="73"/>
      <c r="J81" s="73"/>
      <c r="K81" s="75"/>
      <c r="L81" s="75"/>
      <c r="M81" s="76"/>
      <c r="N81" s="76"/>
      <c r="O81" s="92"/>
      <c r="P81" s="92"/>
      <c r="Q81" s="76"/>
      <c r="R81" s="77"/>
      <c r="S81" s="74"/>
      <c r="T81" s="75"/>
      <c r="U81" s="73"/>
      <c r="V81" s="73"/>
      <c r="W81" s="25" t="str">
        <f t="shared" si="18"/>
        <v>-</v>
      </c>
      <c r="X81" s="71" t="str">
        <f t="shared" si="19"/>
        <v>1 - -</v>
      </c>
      <c r="Y81" s="25"/>
      <c r="Z81" s="25"/>
      <c r="AA81" s="25"/>
      <c r="AB81" s="25"/>
      <c r="AC81" s="25"/>
      <c r="AD81" s="25"/>
      <c r="AE81" s="25"/>
      <c r="AF81" s="25"/>
      <c r="AG81" s="31" t="e">
        <f t="shared" si="20"/>
        <v>#DIV/0!</v>
      </c>
      <c r="AH81" s="32" t="e">
        <f t="shared" si="21"/>
        <v>#DIV/0!</v>
      </c>
      <c r="AI81" s="32" t="e">
        <f t="shared" si="22"/>
        <v>#DIV/0!</v>
      </c>
      <c r="AJ81" s="33">
        <f t="shared" si="23"/>
        <v>0</v>
      </c>
      <c r="AK81" s="34">
        <f t="shared" si="24"/>
        <v>0</v>
      </c>
      <c r="AL81" s="32" t="e">
        <f t="shared" si="25"/>
        <v>#DIV/0!</v>
      </c>
      <c r="AM81" s="32" t="e">
        <f t="shared" si="26"/>
        <v>#DIV/0!</v>
      </c>
      <c r="AN81" s="32" t="str">
        <f t="shared" si="27"/>
        <v>-</v>
      </c>
      <c r="AO81" s="35">
        <f t="shared" si="28"/>
        <v>0</v>
      </c>
      <c r="AP81" s="36">
        <f t="shared" si="29"/>
        <v>0</v>
      </c>
      <c r="AQ81" s="37" t="str">
        <f t="shared" si="30"/>
        <v>-</v>
      </c>
      <c r="AR81" s="37" t="str">
        <f t="shared" si="31"/>
        <v>-</v>
      </c>
      <c r="AS81" s="37" t="str">
        <f t="shared" si="32"/>
        <v>-</v>
      </c>
      <c r="AT81" s="38" t="str">
        <f t="shared" si="33"/>
        <v>-</v>
      </c>
      <c r="AU81" s="25"/>
      <c r="AV81" s="33">
        <f t="shared" si="34"/>
        <v>0</v>
      </c>
      <c r="AW81" s="32">
        <f t="shared" si="35"/>
        <v>1</v>
      </c>
      <c r="AX81" s="32" t="s">
        <v>309</v>
      </c>
    </row>
    <row r="82" spans="1:50" ht="18" hidden="1" customHeight="1" x14ac:dyDescent="0.25">
      <c r="A82" s="86">
        <v>75</v>
      </c>
      <c r="B82" s="72"/>
      <c r="C82" s="72"/>
      <c r="D82" s="72"/>
      <c r="E82" s="72"/>
      <c r="F82" s="73"/>
      <c r="G82" s="74"/>
      <c r="H82" s="74"/>
      <c r="I82" s="73"/>
      <c r="J82" s="73"/>
      <c r="K82" s="75"/>
      <c r="L82" s="75"/>
      <c r="M82" s="76"/>
      <c r="N82" s="76"/>
      <c r="O82" s="92"/>
      <c r="P82" s="92"/>
      <c r="Q82" s="76"/>
      <c r="R82" s="77"/>
      <c r="S82" s="74"/>
      <c r="T82" s="75"/>
      <c r="U82" s="73"/>
      <c r="V82" s="73"/>
      <c r="W82" s="25" t="str">
        <f t="shared" si="18"/>
        <v>-</v>
      </c>
      <c r="X82" s="71" t="str">
        <f t="shared" si="19"/>
        <v>1 - -</v>
      </c>
      <c r="Y82" s="25"/>
      <c r="Z82" s="25"/>
      <c r="AA82" s="25"/>
      <c r="AB82" s="25"/>
      <c r="AC82" s="25"/>
      <c r="AD82" s="25"/>
      <c r="AE82" s="25"/>
      <c r="AF82" s="25"/>
      <c r="AG82" s="31" t="e">
        <f t="shared" si="20"/>
        <v>#DIV/0!</v>
      </c>
      <c r="AH82" s="32" t="e">
        <f t="shared" si="21"/>
        <v>#DIV/0!</v>
      </c>
      <c r="AI82" s="32" t="e">
        <f t="shared" si="22"/>
        <v>#DIV/0!</v>
      </c>
      <c r="AJ82" s="33">
        <f t="shared" si="23"/>
        <v>0</v>
      </c>
      <c r="AK82" s="34">
        <f t="shared" si="24"/>
        <v>0</v>
      </c>
      <c r="AL82" s="32" t="e">
        <f t="shared" si="25"/>
        <v>#DIV/0!</v>
      </c>
      <c r="AM82" s="32" t="e">
        <f t="shared" si="26"/>
        <v>#DIV/0!</v>
      </c>
      <c r="AN82" s="32" t="str">
        <f t="shared" si="27"/>
        <v>-</v>
      </c>
      <c r="AO82" s="35">
        <f t="shared" si="28"/>
        <v>0</v>
      </c>
      <c r="AP82" s="36">
        <f t="shared" si="29"/>
        <v>0</v>
      </c>
      <c r="AQ82" s="37" t="str">
        <f t="shared" si="30"/>
        <v>-</v>
      </c>
      <c r="AR82" s="37" t="str">
        <f t="shared" si="31"/>
        <v>-</v>
      </c>
      <c r="AS82" s="37" t="str">
        <f t="shared" si="32"/>
        <v>-</v>
      </c>
      <c r="AT82" s="38" t="str">
        <f t="shared" si="33"/>
        <v>-</v>
      </c>
      <c r="AU82" s="25"/>
      <c r="AV82" s="33">
        <f t="shared" si="34"/>
        <v>0</v>
      </c>
      <c r="AW82" s="32">
        <f t="shared" si="35"/>
        <v>1</v>
      </c>
      <c r="AX82" s="32" t="s">
        <v>309</v>
      </c>
    </row>
    <row r="83" spans="1:50" ht="18" hidden="1" customHeight="1" x14ac:dyDescent="0.25">
      <c r="A83" s="86">
        <v>76</v>
      </c>
      <c r="B83" s="72"/>
      <c r="C83" s="72"/>
      <c r="D83" s="72"/>
      <c r="E83" s="72"/>
      <c r="F83" s="73"/>
      <c r="G83" s="74"/>
      <c r="H83" s="74"/>
      <c r="I83" s="73"/>
      <c r="J83" s="73"/>
      <c r="K83" s="75"/>
      <c r="L83" s="75"/>
      <c r="M83" s="76"/>
      <c r="N83" s="76"/>
      <c r="O83" s="92"/>
      <c r="P83" s="92"/>
      <c r="Q83" s="76"/>
      <c r="R83" s="77"/>
      <c r="S83" s="74"/>
      <c r="T83" s="75"/>
      <c r="U83" s="73"/>
      <c r="V83" s="73"/>
      <c r="W83" s="25" t="str">
        <f t="shared" si="18"/>
        <v>-</v>
      </c>
      <c r="X83" s="71" t="str">
        <f t="shared" si="19"/>
        <v>1 - -</v>
      </c>
      <c r="Y83" s="25"/>
      <c r="Z83" s="25"/>
      <c r="AA83" s="25"/>
      <c r="AB83" s="25"/>
      <c r="AC83" s="25"/>
      <c r="AD83" s="25"/>
      <c r="AE83" s="25"/>
      <c r="AF83" s="25"/>
      <c r="AG83" s="31" t="e">
        <f t="shared" si="20"/>
        <v>#DIV/0!</v>
      </c>
      <c r="AH83" s="32" t="e">
        <f t="shared" si="21"/>
        <v>#DIV/0!</v>
      </c>
      <c r="AI83" s="32" t="e">
        <f t="shared" si="22"/>
        <v>#DIV/0!</v>
      </c>
      <c r="AJ83" s="33">
        <f t="shared" si="23"/>
        <v>0</v>
      </c>
      <c r="AK83" s="34">
        <f t="shared" si="24"/>
        <v>0</v>
      </c>
      <c r="AL83" s="32" t="e">
        <f t="shared" si="25"/>
        <v>#DIV/0!</v>
      </c>
      <c r="AM83" s="32" t="e">
        <f t="shared" si="26"/>
        <v>#DIV/0!</v>
      </c>
      <c r="AN83" s="32" t="str">
        <f t="shared" si="27"/>
        <v>-</v>
      </c>
      <c r="AO83" s="35">
        <f t="shared" si="28"/>
        <v>0</v>
      </c>
      <c r="AP83" s="36">
        <f t="shared" si="29"/>
        <v>0</v>
      </c>
      <c r="AQ83" s="37" t="str">
        <f t="shared" si="30"/>
        <v>-</v>
      </c>
      <c r="AR83" s="37" t="str">
        <f t="shared" si="31"/>
        <v>-</v>
      </c>
      <c r="AS83" s="37" t="str">
        <f t="shared" si="32"/>
        <v>-</v>
      </c>
      <c r="AT83" s="38" t="str">
        <f t="shared" si="33"/>
        <v>-</v>
      </c>
      <c r="AU83" s="25"/>
      <c r="AV83" s="33">
        <f t="shared" si="34"/>
        <v>0</v>
      </c>
      <c r="AW83" s="32">
        <f t="shared" si="35"/>
        <v>1</v>
      </c>
      <c r="AX83" s="32" t="s">
        <v>309</v>
      </c>
    </row>
    <row r="84" spans="1:50" ht="18" hidden="1" customHeight="1" x14ac:dyDescent="0.25">
      <c r="A84" s="86">
        <v>77</v>
      </c>
      <c r="B84" s="72"/>
      <c r="C84" s="72"/>
      <c r="D84" s="72"/>
      <c r="E84" s="72"/>
      <c r="F84" s="73"/>
      <c r="G84" s="74"/>
      <c r="H84" s="74"/>
      <c r="I84" s="73"/>
      <c r="J84" s="73"/>
      <c r="K84" s="75"/>
      <c r="L84" s="75"/>
      <c r="M84" s="76"/>
      <c r="N84" s="76"/>
      <c r="O84" s="92"/>
      <c r="P84" s="92"/>
      <c r="Q84" s="76"/>
      <c r="R84" s="77"/>
      <c r="S84" s="74"/>
      <c r="T84" s="75"/>
      <c r="U84" s="73"/>
      <c r="V84" s="73"/>
      <c r="W84" s="25" t="str">
        <f t="shared" si="18"/>
        <v>-</v>
      </c>
      <c r="X84" s="71" t="str">
        <f t="shared" si="19"/>
        <v>1 - -</v>
      </c>
      <c r="Y84" s="25"/>
      <c r="Z84" s="25"/>
      <c r="AA84" s="25"/>
      <c r="AB84" s="25"/>
      <c r="AC84" s="25"/>
      <c r="AD84" s="25"/>
      <c r="AE84" s="25"/>
      <c r="AF84" s="25"/>
      <c r="AG84" s="31" t="e">
        <f t="shared" si="20"/>
        <v>#DIV/0!</v>
      </c>
      <c r="AH84" s="32" t="e">
        <f t="shared" si="21"/>
        <v>#DIV/0!</v>
      </c>
      <c r="AI84" s="32" t="e">
        <f t="shared" si="22"/>
        <v>#DIV/0!</v>
      </c>
      <c r="AJ84" s="33">
        <f t="shared" si="23"/>
        <v>0</v>
      </c>
      <c r="AK84" s="34">
        <f t="shared" si="24"/>
        <v>0</v>
      </c>
      <c r="AL84" s="32" t="e">
        <f t="shared" si="25"/>
        <v>#DIV/0!</v>
      </c>
      <c r="AM84" s="32" t="e">
        <f t="shared" si="26"/>
        <v>#DIV/0!</v>
      </c>
      <c r="AN84" s="32" t="str">
        <f t="shared" si="27"/>
        <v>-</v>
      </c>
      <c r="AO84" s="35">
        <f t="shared" si="28"/>
        <v>0</v>
      </c>
      <c r="AP84" s="36">
        <f t="shared" si="29"/>
        <v>0</v>
      </c>
      <c r="AQ84" s="37" t="str">
        <f t="shared" si="30"/>
        <v>-</v>
      </c>
      <c r="AR84" s="37" t="str">
        <f t="shared" si="31"/>
        <v>-</v>
      </c>
      <c r="AS84" s="37" t="str">
        <f t="shared" si="32"/>
        <v>-</v>
      </c>
      <c r="AT84" s="38" t="str">
        <f t="shared" si="33"/>
        <v>-</v>
      </c>
      <c r="AU84" s="25"/>
      <c r="AV84" s="33">
        <f t="shared" si="34"/>
        <v>0</v>
      </c>
      <c r="AW84" s="32">
        <f t="shared" si="35"/>
        <v>1</v>
      </c>
      <c r="AX84" s="32" t="s">
        <v>309</v>
      </c>
    </row>
    <row r="85" spans="1:50" ht="18" hidden="1" customHeight="1" x14ac:dyDescent="0.25">
      <c r="A85" s="86">
        <v>78</v>
      </c>
      <c r="B85" s="72"/>
      <c r="C85" s="72"/>
      <c r="D85" s="72"/>
      <c r="E85" s="72"/>
      <c r="F85" s="73"/>
      <c r="G85" s="74"/>
      <c r="H85" s="74"/>
      <c r="I85" s="73"/>
      <c r="J85" s="73"/>
      <c r="K85" s="75"/>
      <c r="L85" s="75"/>
      <c r="M85" s="76"/>
      <c r="N85" s="76"/>
      <c r="O85" s="92"/>
      <c r="P85" s="92"/>
      <c r="Q85" s="76"/>
      <c r="R85" s="77"/>
      <c r="S85" s="74"/>
      <c r="T85" s="75"/>
      <c r="U85" s="73"/>
      <c r="V85" s="73"/>
      <c r="W85" s="25" t="str">
        <f t="shared" si="18"/>
        <v>-</v>
      </c>
      <c r="X85" s="71" t="str">
        <f t="shared" si="19"/>
        <v>1 - -</v>
      </c>
      <c r="Y85" s="25"/>
      <c r="Z85" s="25"/>
      <c r="AA85" s="25"/>
      <c r="AB85" s="25"/>
      <c r="AC85" s="25"/>
      <c r="AD85" s="25"/>
      <c r="AE85" s="25"/>
      <c r="AF85" s="25"/>
      <c r="AG85" s="31" t="e">
        <f t="shared" si="20"/>
        <v>#DIV/0!</v>
      </c>
      <c r="AH85" s="32" t="e">
        <f t="shared" si="21"/>
        <v>#DIV/0!</v>
      </c>
      <c r="AI85" s="32" t="e">
        <f t="shared" si="22"/>
        <v>#DIV/0!</v>
      </c>
      <c r="AJ85" s="33">
        <f t="shared" si="23"/>
        <v>0</v>
      </c>
      <c r="AK85" s="34">
        <f t="shared" si="24"/>
        <v>0</v>
      </c>
      <c r="AL85" s="32" t="e">
        <f t="shared" si="25"/>
        <v>#DIV/0!</v>
      </c>
      <c r="AM85" s="32" t="e">
        <f t="shared" si="26"/>
        <v>#DIV/0!</v>
      </c>
      <c r="AN85" s="32" t="str">
        <f t="shared" si="27"/>
        <v>-</v>
      </c>
      <c r="AO85" s="35">
        <f t="shared" si="28"/>
        <v>0</v>
      </c>
      <c r="AP85" s="36">
        <f t="shared" si="29"/>
        <v>0</v>
      </c>
      <c r="AQ85" s="37" t="str">
        <f t="shared" si="30"/>
        <v>-</v>
      </c>
      <c r="AR85" s="37" t="str">
        <f t="shared" si="31"/>
        <v>-</v>
      </c>
      <c r="AS85" s="37" t="str">
        <f t="shared" si="32"/>
        <v>-</v>
      </c>
      <c r="AT85" s="38" t="str">
        <f t="shared" si="33"/>
        <v>-</v>
      </c>
      <c r="AU85" s="25"/>
      <c r="AV85" s="33">
        <f t="shared" si="34"/>
        <v>0</v>
      </c>
      <c r="AW85" s="32">
        <f t="shared" si="35"/>
        <v>1</v>
      </c>
      <c r="AX85" s="32" t="s">
        <v>309</v>
      </c>
    </row>
    <row r="86" spans="1:50" ht="18" hidden="1" customHeight="1" x14ac:dyDescent="0.25">
      <c r="A86" s="86">
        <v>79</v>
      </c>
      <c r="B86" s="72"/>
      <c r="C86" s="72"/>
      <c r="D86" s="72"/>
      <c r="E86" s="72"/>
      <c r="F86" s="73"/>
      <c r="G86" s="74"/>
      <c r="H86" s="74"/>
      <c r="I86" s="73"/>
      <c r="J86" s="73"/>
      <c r="K86" s="75"/>
      <c r="L86" s="75"/>
      <c r="M86" s="76"/>
      <c r="N86" s="76"/>
      <c r="O86" s="92"/>
      <c r="P86" s="92"/>
      <c r="Q86" s="76"/>
      <c r="R86" s="77"/>
      <c r="S86" s="74"/>
      <c r="T86" s="75"/>
      <c r="U86" s="73"/>
      <c r="V86" s="73"/>
      <c r="W86" s="25" t="str">
        <f t="shared" si="18"/>
        <v>-</v>
      </c>
      <c r="X86" s="71" t="str">
        <f t="shared" si="19"/>
        <v>1 - -</v>
      </c>
      <c r="Y86" s="25"/>
      <c r="Z86" s="25"/>
      <c r="AA86" s="25"/>
      <c r="AB86" s="25"/>
      <c r="AC86" s="25"/>
      <c r="AD86" s="25"/>
      <c r="AE86" s="25"/>
      <c r="AF86" s="25"/>
      <c r="AG86" s="31" t="e">
        <f t="shared" si="20"/>
        <v>#DIV/0!</v>
      </c>
      <c r="AH86" s="32" t="e">
        <f t="shared" si="21"/>
        <v>#DIV/0!</v>
      </c>
      <c r="AI86" s="32" t="e">
        <f t="shared" si="22"/>
        <v>#DIV/0!</v>
      </c>
      <c r="AJ86" s="33">
        <f t="shared" si="23"/>
        <v>0</v>
      </c>
      <c r="AK86" s="34">
        <f t="shared" si="24"/>
        <v>0</v>
      </c>
      <c r="AL86" s="32" t="e">
        <f t="shared" si="25"/>
        <v>#DIV/0!</v>
      </c>
      <c r="AM86" s="32" t="e">
        <f t="shared" si="26"/>
        <v>#DIV/0!</v>
      </c>
      <c r="AN86" s="32" t="str">
        <f t="shared" si="27"/>
        <v>-</v>
      </c>
      <c r="AO86" s="35">
        <f t="shared" si="28"/>
        <v>0</v>
      </c>
      <c r="AP86" s="36">
        <f t="shared" si="29"/>
        <v>0</v>
      </c>
      <c r="AQ86" s="37" t="str">
        <f t="shared" si="30"/>
        <v>-</v>
      </c>
      <c r="AR86" s="37" t="str">
        <f t="shared" si="31"/>
        <v>-</v>
      </c>
      <c r="AS86" s="37" t="str">
        <f t="shared" si="32"/>
        <v>-</v>
      </c>
      <c r="AT86" s="38" t="str">
        <f t="shared" si="33"/>
        <v>-</v>
      </c>
      <c r="AU86" s="25"/>
      <c r="AV86" s="33">
        <f t="shared" si="34"/>
        <v>0</v>
      </c>
      <c r="AW86" s="32">
        <f t="shared" si="35"/>
        <v>1</v>
      </c>
      <c r="AX86" s="32" t="s">
        <v>309</v>
      </c>
    </row>
    <row r="87" spans="1:50" ht="18" hidden="1" customHeight="1" x14ac:dyDescent="0.25">
      <c r="A87" s="86">
        <v>80</v>
      </c>
      <c r="B87" s="72"/>
      <c r="C87" s="72"/>
      <c r="D87" s="72"/>
      <c r="E87" s="72"/>
      <c r="F87" s="73"/>
      <c r="G87" s="74"/>
      <c r="H87" s="74"/>
      <c r="I87" s="73"/>
      <c r="J87" s="73"/>
      <c r="K87" s="75"/>
      <c r="L87" s="75"/>
      <c r="M87" s="76"/>
      <c r="N87" s="76"/>
      <c r="O87" s="92"/>
      <c r="P87" s="92"/>
      <c r="Q87" s="76"/>
      <c r="R87" s="77"/>
      <c r="S87" s="74"/>
      <c r="T87" s="75"/>
      <c r="U87" s="73"/>
      <c r="V87" s="73"/>
      <c r="W87" s="25" t="str">
        <f t="shared" si="18"/>
        <v>-</v>
      </c>
      <c r="X87" s="71" t="str">
        <f t="shared" si="19"/>
        <v>1 - -</v>
      </c>
      <c r="Y87" s="25"/>
      <c r="Z87" s="25"/>
      <c r="AA87" s="25"/>
      <c r="AB87" s="25"/>
      <c r="AC87" s="25"/>
      <c r="AD87" s="25"/>
      <c r="AE87" s="25"/>
      <c r="AF87" s="25"/>
      <c r="AG87" s="31" t="e">
        <f t="shared" si="20"/>
        <v>#DIV/0!</v>
      </c>
      <c r="AH87" s="32" t="e">
        <f t="shared" si="21"/>
        <v>#DIV/0!</v>
      </c>
      <c r="AI87" s="32" t="e">
        <f t="shared" si="22"/>
        <v>#DIV/0!</v>
      </c>
      <c r="AJ87" s="33">
        <f t="shared" si="23"/>
        <v>0</v>
      </c>
      <c r="AK87" s="34">
        <f t="shared" si="24"/>
        <v>0</v>
      </c>
      <c r="AL87" s="32" t="e">
        <f t="shared" si="25"/>
        <v>#DIV/0!</v>
      </c>
      <c r="AM87" s="32" t="e">
        <f t="shared" si="26"/>
        <v>#DIV/0!</v>
      </c>
      <c r="AN87" s="32" t="str">
        <f t="shared" si="27"/>
        <v>-</v>
      </c>
      <c r="AO87" s="35">
        <f t="shared" si="28"/>
        <v>0</v>
      </c>
      <c r="AP87" s="36">
        <f t="shared" si="29"/>
        <v>0</v>
      </c>
      <c r="AQ87" s="37" t="str">
        <f t="shared" si="30"/>
        <v>-</v>
      </c>
      <c r="AR87" s="37" t="str">
        <f t="shared" si="31"/>
        <v>-</v>
      </c>
      <c r="AS87" s="37" t="str">
        <f t="shared" si="32"/>
        <v>-</v>
      </c>
      <c r="AT87" s="38" t="str">
        <f t="shared" si="33"/>
        <v>-</v>
      </c>
      <c r="AU87" s="25"/>
      <c r="AV87" s="33">
        <f t="shared" si="34"/>
        <v>0</v>
      </c>
      <c r="AW87" s="32">
        <f t="shared" si="35"/>
        <v>1</v>
      </c>
      <c r="AX87" s="32" t="s">
        <v>309</v>
      </c>
    </row>
    <row r="88" spans="1:50" ht="18" hidden="1" customHeight="1" x14ac:dyDescent="0.25">
      <c r="A88" s="86">
        <v>81</v>
      </c>
      <c r="B88" s="72"/>
      <c r="C88" s="72"/>
      <c r="D88" s="72"/>
      <c r="E88" s="72"/>
      <c r="F88" s="73"/>
      <c r="G88" s="74"/>
      <c r="H88" s="74"/>
      <c r="I88" s="73"/>
      <c r="J88" s="73"/>
      <c r="K88" s="75"/>
      <c r="L88" s="75"/>
      <c r="M88" s="76"/>
      <c r="N88" s="76"/>
      <c r="O88" s="92"/>
      <c r="P88" s="92"/>
      <c r="Q88" s="76"/>
      <c r="R88" s="77"/>
      <c r="S88" s="74"/>
      <c r="T88" s="75"/>
      <c r="U88" s="73"/>
      <c r="V88" s="73"/>
      <c r="W88" s="25" t="str">
        <f t="shared" si="18"/>
        <v>-</v>
      </c>
      <c r="X88" s="71" t="str">
        <f t="shared" si="19"/>
        <v>1 - -</v>
      </c>
      <c r="Y88" s="25"/>
      <c r="Z88" s="25"/>
      <c r="AA88" s="25"/>
      <c r="AB88" s="25"/>
      <c r="AC88" s="25"/>
      <c r="AD88" s="25"/>
      <c r="AE88" s="25"/>
      <c r="AF88" s="25"/>
      <c r="AG88" s="31" t="e">
        <f t="shared" si="20"/>
        <v>#DIV/0!</v>
      </c>
      <c r="AH88" s="32" t="e">
        <f t="shared" si="21"/>
        <v>#DIV/0!</v>
      </c>
      <c r="AI88" s="32" t="e">
        <f t="shared" si="22"/>
        <v>#DIV/0!</v>
      </c>
      <c r="AJ88" s="33">
        <f t="shared" si="23"/>
        <v>0</v>
      </c>
      <c r="AK88" s="34">
        <f t="shared" si="24"/>
        <v>0</v>
      </c>
      <c r="AL88" s="32" t="e">
        <f t="shared" si="25"/>
        <v>#DIV/0!</v>
      </c>
      <c r="AM88" s="32" t="e">
        <f t="shared" si="26"/>
        <v>#DIV/0!</v>
      </c>
      <c r="AN88" s="32" t="str">
        <f t="shared" si="27"/>
        <v>-</v>
      </c>
      <c r="AO88" s="35">
        <f t="shared" si="28"/>
        <v>0</v>
      </c>
      <c r="AP88" s="36">
        <f t="shared" si="29"/>
        <v>0</v>
      </c>
      <c r="AQ88" s="37" t="str">
        <f t="shared" si="30"/>
        <v>-</v>
      </c>
      <c r="AR88" s="37" t="str">
        <f t="shared" si="31"/>
        <v>-</v>
      </c>
      <c r="AS88" s="37" t="str">
        <f t="shared" si="32"/>
        <v>-</v>
      </c>
      <c r="AT88" s="38" t="str">
        <f t="shared" si="33"/>
        <v>-</v>
      </c>
      <c r="AU88" s="25"/>
      <c r="AV88" s="33">
        <f t="shared" si="34"/>
        <v>0</v>
      </c>
      <c r="AW88" s="32">
        <f t="shared" si="35"/>
        <v>1</v>
      </c>
      <c r="AX88" s="32" t="s">
        <v>309</v>
      </c>
    </row>
    <row r="89" spans="1:50" ht="18" hidden="1" customHeight="1" x14ac:dyDescent="0.25">
      <c r="A89" s="86">
        <v>82</v>
      </c>
      <c r="B89" s="72"/>
      <c r="C89" s="72"/>
      <c r="D89" s="72"/>
      <c r="E89" s="72"/>
      <c r="F89" s="73"/>
      <c r="G89" s="74"/>
      <c r="H89" s="74"/>
      <c r="I89" s="73"/>
      <c r="J89" s="73"/>
      <c r="K89" s="75"/>
      <c r="L89" s="75"/>
      <c r="M89" s="76"/>
      <c r="N89" s="76"/>
      <c r="O89" s="92"/>
      <c r="P89" s="92"/>
      <c r="Q89" s="76"/>
      <c r="R89" s="77"/>
      <c r="S89" s="74"/>
      <c r="T89" s="75"/>
      <c r="U89" s="73"/>
      <c r="V89" s="73"/>
      <c r="W89" s="25" t="str">
        <f t="shared" si="18"/>
        <v>-</v>
      </c>
      <c r="X89" s="71" t="str">
        <f t="shared" si="19"/>
        <v>1 - -</v>
      </c>
      <c r="Y89" s="25"/>
      <c r="Z89" s="25"/>
      <c r="AA89" s="25"/>
      <c r="AB89" s="25"/>
      <c r="AC89" s="25"/>
      <c r="AD89" s="25"/>
      <c r="AE89" s="25"/>
      <c r="AF89" s="25"/>
      <c r="AG89" s="31" t="e">
        <f t="shared" si="20"/>
        <v>#DIV/0!</v>
      </c>
      <c r="AH89" s="32" t="e">
        <f t="shared" si="21"/>
        <v>#DIV/0!</v>
      </c>
      <c r="AI89" s="32" t="e">
        <f t="shared" si="22"/>
        <v>#DIV/0!</v>
      </c>
      <c r="AJ89" s="33">
        <f t="shared" si="23"/>
        <v>0</v>
      </c>
      <c r="AK89" s="34">
        <f t="shared" si="24"/>
        <v>0</v>
      </c>
      <c r="AL89" s="32" t="e">
        <f t="shared" si="25"/>
        <v>#DIV/0!</v>
      </c>
      <c r="AM89" s="32" t="e">
        <f t="shared" si="26"/>
        <v>#DIV/0!</v>
      </c>
      <c r="AN89" s="32" t="str">
        <f t="shared" si="27"/>
        <v>-</v>
      </c>
      <c r="AO89" s="35">
        <f t="shared" si="28"/>
        <v>0</v>
      </c>
      <c r="AP89" s="36">
        <f t="shared" si="29"/>
        <v>0</v>
      </c>
      <c r="AQ89" s="37" t="str">
        <f t="shared" si="30"/>
        <v>-</v>
      </c>
      <c r="AR89" s="37" t="str">
        <f t="shared" si="31"/>
        <v>-</v>
      </c>
      <c r="AS89" s="37" t="str">
        <f t="shared" si="32"/>
        <v>-</v>
      </c>
      <c r="AT89" s="38" t="str">
        <f t="shared" si="33"/>
        <v>-</v>
      </c>
      <c r="AU89" s="25"/>
      <c r="AV89" s="33">
        <f t="shared" si="34"/>
        <v>0</v>
      </c>
      <c r="AW89" s="32">
        <f t="shared" si="35"/>
        <v>1</v>
      </c>
      <c r="AX89" s="32" t="s">
        <v>309</v>
      </c>
    </row>
    <row r="90" spans="1:50" ht="18" hidden="1" customHeight="1" x14ac:dyDescent="0.25">
      <c r="A90" s="86">
        <v>83</v>
      </c>
      <c r="B90" s="72"/>
      <c r="C90" s="72"/>
      <c r="D90" s="72"/>
      <c r="E90" s="72"/>
      <c r="F90" s="73"/>
      <c r="G90" s="74"/>
      <c r="H90" s="74"/>
      <c r="I90" s="73"/>
      <c r="J90" s="73"/>
      <c r="K90" s="75"/>
      <c r="L90" s="75"/>
      <c r="M90" s="76"/>
      <c r="N90" s="76"/>
      <c r="O90" s="92"/>
      <c r="P90" s="92"/>
      <c r="Q90" s="76"/>
      <c r="R90" s="77"/>
      <c r="S90" s="74"/>
      <c r="T90" s="75"/>
      <c r="U90" s="73"/>
      <c r="V90" s="73"/>
      <c r="W90" s="25" t="str">
        <f t="shared" si="18"/>
        <v>-</v>
      </c>
      <c r="X90" s="71" t="str">
        <f t="shared" si="19"/>
        <v>1 - -</v>
      </c>
      <c r="Y90" s="25"/>
      <c r="Z90" s="25"/>
      <c r="AA90" s="25"/>
      <c r="AB90" s="25"/>
      <c r="AC90" s="25"/>
      <c r="AD90" s="25"/>
      <c r="AE90" s="25"/>
      <c r="AF90" s="25"/>
      <c r="AG90" s="31" t="e">
        <f t="shared" si="20"/>
        <v>#DIV/0!</v>
      </c>
      <c r="AH90" s="32" t="e">
        <f t="shared" si="21"/>
        <v>#DIV/0!</v>
      </c>
      <c r="AI90" s="32" t="e">
        <f t="shared" si="22"/>
        <v>#DIV/0!</v>
      </c>
      <c r="AJ90" s="33">
        <f t="shared" si="23"/>
        <v>0</v>
      </c>
      <c r="AK90" s="34">
        <f t="shared" si="24"/>
        <v>0</v>
      </c>
      <c r="AL90" s="32" t="e">
        <f t="shared" si="25"/>
        <v>#DIV/0!</v>
      </c>
      <c r="AM90" s="32" t="e">
        <f t="shared" si="26"/>
        <v>#DIV/0!</v>
      </c>
      <c r="AN90" s="32" t="str">
        <f t="shared" si="27"/>
        <v>-</v>
      </c>
      <c r="AO90" s="35">
        <f t="shared" si="28"/>
        <v>0</v>
      </c>
      <c r="AP90" s="36">
        <f t="shared" si="29"/>
        <v>0</v>
      </c>
      <c r="AQ90" s="37" t="str">
        <f t="shared" si="30"/>
        <v>-</v>
      </c>
      <c r="AR90" s="37" t="str">
        <f t="shared" si="31"/>
        <v>-</v>
      </c>
      <c r="AS90" s="37" t="str">
        <f t="shared" si="32"/>
        <v>-</v>
      </c>
      <c r="AT90" s="38" t="str">
        <f t="shared" si="33"/>
        <v>-</v>
      </c>
      <c r="AU90" s="25"/>
      <c r="AV90" s="33">
        <f t="shared" si="34"/>
        <v>0</v>
      </c>
      <c r="AW90" s="32">
        <f t="shared" si="35"/>
        <v>1</v>
      </c>
      <c r="AX90" s="32" t="s">
        <v>309</v>
      </c>
    </row>
    <row r="91" spans="1:50" ht="18" hidden="1" customHeight="1" x14ac:dyDescent="0.25">
      <c r="A91" s="86">
        <v>84</v>
      </c>
      <c r="B91" s="72"/>
      <c r="C91" s="72"/>
      <c r="D91" s="72"/>
      <c r="E91" s="72"/>
      <c r="F91" s="73"/>
      <c r="G91" s="74"/>
      <c r="H91" s="74"/>
      <c r="I91" s="73"/>
      <c r="J91" s="73"/>
      <c r="K91" s="75"/>
      <c r="L91" s="75"/>
      <c r="M91" s="76"/>
      <c r="N91" s="76"/>
      <c r="O91" s="92"/>
      <c r="P91" s="92"/>
      <c r="Q91" s="76"/>
      <c r="R91" s="77"/>
      <c r="S91" s="74"/>
      <c r="T91" s="75"/>
      <c r="U91" s="73"/>
      <c r="V91" s="73"/>
      <c r="W91" s="25" t="str">
        <f t="shared" si="18"/>
        <v>-</v>
      </c>
      <c r="X91" s="71" t="str">
        <f t="shared" si="19"/>
        <v>1 - -</v>
      </c>
      <c r="Y91" s="25"/>
      <c r="Z91" s="25"/>
      <c r="AA91" s="25"/>
      <c r="AB91" s="25"/>
      <c r="AC91" s="25"/>
      <c r="AD91" s="25"/>
      <c r="AE91" s="25"/>
      <c r="AF91" s="25"/>
      <c r="AG91" s="31" t="e">
        <f t="shared" si="20"/>
        <v>#DIV/0!</v>
      </c>
      <c r="AH91" s="32" t="e">
        <f t="shared" si="21"/>
        <v>#DIV/0!</v>
      </c>
      <c r="AI91" s="32" t="e">
        <f t="shared" si="22"/>
        <v>#DIV/0!</v>
      </c>
      <c r="AJ91" s="33">
        <f t="shared" si="23"/>
        <v>0</v>
      </c>
      <c r="AK91" s="34">
        <f t="shared" si="24"/>
        <v>0</v>
      </c>
      <c r="AL91" s="32" t="e">
        <f t="shared" si="25"/>
        <v>#DIV/0!</v>
      </c>
      <c r="AM91" s="32" t="e">
        <f t="shared" si="26"/>
        <v>#DIV/0!</v>
      </c>
      <c r="AN91" s="32" t="str">
        <f t="shared" si="27"/>
        <v>-</v>
      </c>
      <c r="AO91" s="35">
        <f t="shared" si="28"/>
        <v>0</v>
      </c>
      <c r="AP91" s="36">
        <f t="shared" si="29"/>
        <v>0</v>
      </c>
      <c r="AQ91" s="37" t="str">
        <f t="shared" si="30"/>
        <v>-</v>
      </c>
      <c r="AR91" s="37" t="str">
        <f t="shared" si="31"/>
        <v>-</v>
      </c>
      <c r="AS91" s="37" t="str">
        <f t="shared" si="32"/>
        <v>-</v>
      </c>
      <c r="AT91" s="38" t="str">
        <f t="shared" si="33"/>
        <v>-</v>
      </c>
      <c r="AU91" s="25"/>
      <c r="AV91" s="33">
        <f t="shared" si="34"/>
        <v>0</v>
      </c>
      <c r="AW91" s="32">
        <f t="shared" si="35"/>
        <v>1</v>
      </c>
      <c r="AX91" s="32" t="s">
        <v>309</v>
      </c>
    </row>
    <row r="92" spans="1:50" ht="18" hidden="1" customHeight="1" x14ac:dyDescent="0.25">
      <c r="A92" s="86">
        <v>85</v>
      </c>
      <c r="B92" s="72"/>
      <c r="C92" s="72"/>
      <c r="D92" s="72"/>
      <c r="E92" s="72"/>
      <c r="F92" s="73"/>
      <c r="G92" s="74"/>
      <c r="H92" s="74"/>
      <c r="I92" s="73"/>
      <c r="J92" s="73"/>
      <c r="K92" s="75"/>
      <c r="L92" s="75"/>
      <c r="M92" s="76"/>
      <c r="N92" s="76"/>
      <c r="O92" s="92"/>
      <c r="P92" s="92"/>
      <c r="Q92" s="76"/>
      <c r="R92" s="77"/>
      <c r="S92" s="74"/>
      <c r="T92" s="75"/>
      <c r="U92" s="73"/>
      <c r="V92" s="73"/>
      <c r="W92" s="25" t="str">
        <f t="shared" si="18"/>
        <v>-</v>
      </c>
      <c r="X92" s="71" t="str">
        <f t="shared" si="19"/>
        <v>1 - -</v>
      </c>
      <c r="Y92" s="25"/>
      <c r="Z92" s="25"/>
      <c r="AA92" s="25"/>
      <c r="AB92" s="25"/>
      <c r="AC92" s="25"/>
      <c r="AD92" s="25"/>
      <c r="AE92" s="25"/>
      <c r="AF92" s="25"/>
      <c r="AG92" s="31" t="e">
        <f t="shared" si="20"/>
        <v>#DIV/0!</v>
      </c>
      <c r="AH92" s="32" t="e">
        <f t="shared" si="21"/>
        <v>#DIV/0!</v>
      </c>
      <c r="AI92" s="32" t="e">
        <f t="shared" si="22"/>
        <v>#DIV/0!</v>
      </c>
      <c r="AJ92" s="33">
        <f t="shared" si="23"/>
        <v>0</v>
      </c>
      <c r="AK92" s="34">
        <f t="shared" si="24"/>
        <v>0</v>
      </c>
      <c r="AL92" s="32" t="e">
        <f t="shared" si="25"/>
        <v>#DIV/0!</v>
      </c>
      <c r="AM92" s="32" t="e">
        <f t="shared" si="26"/>
        <v>#DIV/0!</v>
      </c>
      <c r="AN92" s="32" t="str">
        <f t="shared" si="27"/>
        <v>-</v>
      </c>
      <c r="AO92" s="35">
        <f t="shared" si="28"/>
        <v>0</v>
      </c>
      <c r="AP92" s="36">
        <f t="shared" si="29"/>
        <v>0</v>
      </c>
      <c r="AQ92" s="37" t="str">
        <f t="shared" si="30"/>
        <v>-</v>
      </c>
      <c r="AR92" s="37" t="str">
        <f t="shared" si="31"/>
        <v>-</v>
      </c>
      <c r="AS92" s="37" t="str">
        <f t="shared" si="32"/>
        <v>-</v>
      </c>
      <c r="AT92" s="38" t="str">
        <f t="shared" si="33"/>
        <v>-</v>
      </c>
      <c r="AU92" s="25"/>
      <c r="AV92" s="33">
        <f t="shared" si="34"/>
        <v>0</v>
      </c>
      <c r="AW92" s="32">
        <f t="shared" si="35"/>
        <v>1</v>
      </c>
      <c r="AX92" s="32" t="s">
        <v>309</v>
      </c>
    </row>
    <row r="93" spans="1:50" ht="18" hidden="1" customHeight="1" x14ac:dyDescent="0.25">
      <c r="A93" s="86">
        <v>86</v>
      </c>
      <c r="B93" s="72"/>
      <c r="C93" s="72"/>
      <c r="D93" s="72"/>
      <c r="E93" s="72"/>
      <c r="F93" s="73"/>
      <c r="G93" s="74"/>
      <c r="H93" s="74"/>
      <c r="I93" s="73"/>
      <c r="J93" s="73"/>
      <c r="K93" s="75"/>
      <c r="L93" s="75"/>
      <c r="M93" s="76"/>
      <c r="N93" s="76"/>
      <c r="O93" s="92"/>
      <c r="P93" s="92"/>
      <c r="Q93" s="76"/>
      <c r="R93" s="77"/>
      <c r="S93" s="74"/>
      <c r="T93" s="75"/>
      <c r="U93" s="73"/>
      <c r="V93" s="73"/>
      <c r="W93" s="25" t="str">
        <f t="shared" si="18"/>
        <v>-</v>
      </c>
      <c r="X93" s="71" t="str">
        <f t="shared" si="19"/>
        <v>1 - -</v>
      </c>
      <c r="Y93" s="25"/>
      <c r="Z93" s="25"/>
      <c r="AA93" s="25"/>
      <c r="AB93" s="25"/>
      <c r="AC93" s="25"/>
      <c r="AD93" s="25"/>
      <c r="AE93" s="25"/>
      <c r="AF93" s="25"/>
      <c r="AG93" s="31" t="e">
        <f t="shared" si="20"/>
        <v>#DIV/0!</v>
      </c>
      <c r="AH93" s="32" t="e">
        <f t="shared" si="21"/>
        <v>#DIV/0!</v>
      </c>
      <c r="AI93" s="32" t="e">
        <f t="shared" si="22"/>
        <v>#DIV/0!</v>
      </c>
      <c r="AJ93" s="33">
        <f t="shared" si="23"/>
        <v>0</v>
      </c>
      <c r="AK93" s="34">
        <f t="shared" si="24"/>
        <v>0</v>
      </c>
      <c r="AL93" s="32" t="e">
        <f t="shared" si="25"/>
        <v>#DIV/0!</v>
      </c>
      <c r="AM93" s="32" t="e">
        <f t="shared" si="26"/>
        <v>#DIV/0!</v>
      </c>
      <c r="AN93" s="32" t="str">
        <f t="shared" si="27"/>
        <v>-</v>
      </c>
      <c r="AO93" s="35">
        <f t="shared" si="28"/>
        <v>0</v>
      </c>
      <c r="AP93" s="36">
        <f t="shared" si="29"/>
        <v>0</v>
      </c>
      <c r="AQ93" s="37" t="str">
        <f t="shared" si="30"/>
        <v>-</v>
      </c>
      <c r="AR93" s="37" t="str">
        <f t="shared" si="31"/>
        <v>-</v>
      </c>
      <c r="AS93" s="37" t="str">
        <f t="shared" si="32"/>
        <v>-</v>
      </c>
      <c r="AT93" s="38" t="str">
        <f t="shared" si="33"/>
        <v>-</v>
      </c>
      <c r="AU93" s="25"/>
      <c r="AV93" s="33">
        <f t="shared" si="34"/>
        <v>0</v>
      </c>
      <c r="AW93" s="32">
        <f t="shared" si="35"/>
        <v>1</v>
      </c>
      <c r="AX93" s="32" t="s">
        <v>309</v>
      </c>
    </row>
    <row r="94" spans="1:50" ht="18" hidden="1" customHeight="1" x14ac:dyDescent="0.25">
      <c r="A94" s="86">
        <v>87</v>
      </c>
      <c r="B94" s="72"/>
      <c r="C94" s="72"/>
      <c r="D94" s="72"/>
      <c r="E94" s="72"/>
      <c r="F94" s="73"/>
      <c r="G94" s="74"/>
      <c r="H94" s="74"/>
      <c r="I94" s="73"/>
      <c r="J94" s="73"/>
      <c r="K94" s="75"/>
      <c r="L94" s="75"/>
      <c r="M94" s="76"/>
      <c r="N94" s="76"/>
      <c r="O94" s="92"/>
      <c r="P94" s="92"/>
      <c r="Q94" s="76"/>
      <c r="R94" s="77"/>
      <c r="S94" s="74"/>
      <c r="T94" s="75"/>
      <c r="U94" s="73"/>
      <c r="V94" s="73"/>
      <c r="W94" s="25" t="str">
        <f t="shared" si="18"/>
        <v>-</v>
      </c>
      <c r="X94" s="71" t="str">
        <f t="shared" si="19"/>
        <v>1 - -</v>
      </c>
      <c r="Y94" s="25"/>
      <c r="Z94" s="25"/>
      <c r="AA94" s="25"/>
      <c r="AB94" s="25"/>
      <c r="AC94" s="25"/>
      <c r="AD94" s="25"/>
      <c r="AE94" s="25"/>
      <c r="AF94" s="25"/>
      <c r="AG94" s="31" t="e">
        <f t="shared" si="20"/>
        <v>#DIV/0!</v>
      </c>
      <c r="AH94" s="32" t="e">
        <f t="shared" si="21"/>
        <v>#DIV/0!</v>
      </c>
      <c r="AI94" s="32" t="e">
        <f t="shared" si="22"/>
        <v>#DIV/0!</v>
      </c>
      <c r="AJ94" s="33">
        <f t="shared" si="23"/>
        <v>0</v>
      </c>
      <c r="AK94" s="34">
        <f t="shared" si="24"/>
        <v>0</v>
      </c>
      <c r="AL94" s="32" t="e">
        <f t="shared" si="25"/>
        <v>#DIV/0!</v>
      </c>
      <c r="AM94" s="32" t="e">
        <f t="shared" si="26"/>
        <v>#DIV/0!</v>
      </c>
      <c r="AN94" s="32" t="str">
        <f t="shared" si="27"/>
        <v>-</v>
      </c>
      <c r="AO94" s="35">
        <f t="shared" si="28"/>
        <v>0</v>
      </c>
      <c r="AP94" s="36">
        <f t="shared" si="29"/>
        <v>0</v>
      </c>
      <c r="AQ94" s="37" t="str">
        <f t="shared" si="30"/>
        <v>-</v>
      </c>
      <c r="AR94" s="37" t="str">
        <f t="shared" si="31"/>
        <v>-</v>
      </c>
      <c r="AS94" s="37" t="str">
        <f t="shared" si="32"/>
        <v>-</v>
      </c>
      <c r="AT94" s="38" t="str">
        <f t="shared" si="33"/>
        <v>-</v>
      </c>
      <c r="AU94" s="25"/>
      <c r="AV94" s="33">
        <f t="shared" si="34"/>
        <v>0</v>
      </c>
      <c r="AW94" s="32">
        <f t="shared" si="35"/>
        <v>1</v>
      </c>
      <c r="AX94" s="32" t="s">
        <v>309</v>
      </c>
    </row>
    <row r="95" spans="1:50" ht="18" hidden="1" customHeight="1" x14ac:dyDescent="0.25">
      <c r="A95" s="86">
        <v>88</v>
      </c>
      <c r="B95" s="72"/>
      <c r="C95" s="72"/>
      <c r="D95" s="72"/>
      <c r="E95" s="72"/>
      <c r="F95" s="73"/>
      <c r="G95" s="74"/>
      <c r="H95" s="74"/>
      <c r="I95" s="73"/>
      <c r="J95" s="73"/>
      <c r="K95" s="75"/>
      <c r="L95" s="75"/>
      <c r="M95" s="76"/>
      <c r="N95" s="76"/>
      <c r="O95" s="92"/>
      <c r="P95" s="92"/>
      <c r="Q95" s="76"/>
      <c r="R95" s="77"/>
      <c r="S95" s="74"/>
      <c r="T95" s="75"/>
      <c r="U95" s="73"/>
      <c r="V95" s="73"/>
      <c r="W95" s="25" t="str">
        <f t="shared" si="18"/>
        <v>-</v>
      </c>
      <c r="X95" s="71" t="str">
        <f t="shared" si="19"/>
        <v>1 - -</v>
      </c>
      <c r="Y95" s="25"/>
      <c r="Z95" s="25"/>
      <c r="AA95" s="25"/>
      <c r="AB95" s="25"/>
      <c r="AC95" s="25"/>
      <c r="AD95" s="25"/>
      <c r="AE95" s="25"/>
      <c r="AF95" s="25"/>
      <c r="AG95" s="31" t="e">
        <f t="shared" si="20"/>
        <v>#DIV/0!</v>
      </c>
      <c r="AH95" s="32" t="e">
        <f t="shared" si="21"/>
        <v>#DIV/0!</v>
      </c>
      <c r="AI95" s="32" t="e">
        <f t="shared" si="22"/>
        <v>#DIV/0!</v>
      </c>
      <c r="AJ95" s="33">
        <f t="shared" si="23"/>
        <v>0</v>
      </c>
      <c r="AK95" s="34">
        <f t="shared" si="24"/>
        <v>0</v>
      </c>
      <c r="AL95" s="32" t="e">
        <f t="shared" si="25"/>
        <v>#DIV/0!</v>
      </c>
      <c r="AM95" s="32" t="e">
        <f t="shared" si="26"/>
        <v>#DIV/0!</v>
      </c>
      <c r="AN95" s="32" t="str">
        <f t="shared" si="27"/>
        <v>-</v>
      </c>
      <c r="AO95" s="35">
        <f t="shared" si="28"/>
        <v>0</v>
      </c>
      <c r="AP95" s="36">
        <f t="shared" si="29"/>
        <v>0</v>
      </c>
      <c r="AQ95" s="37" t="str">
        <f t="shared" si="30"/>
        <v>-</v>
      </c>
      <c r="AR95" s="37" t="str">
        <f t="shared" si="31"/>
        <v>-</v>
      </c>
      <c r="AS95" s="37" t="str">
        <f t="shared" si="32"/>
        <v>-</v>
      </c>
      <c r="AT95" s="38" t="str">
        <f t="shared" si="33"/>
        <v>-</v>
      </c>
      <c r="AU95" s="25"/>
      <c r="AV95" s="33">
        <f t="shared" si="34"/>
        <v>0</v>
      </c>
      <c r="AW95" s="32">
        <f t="shared" si="35"/>
        <v>1</v>
      </c>
      <c r="AX95" s="32" t="s">
        <v>309</v>
      </c>
    </row>
    <row r="96" spans="1:50" ht="18" hidden="1" customHeight="1" x14ac:dyDescent="0.25">
      <c r="A96" s="86">
        <v>89</v>
      </c>
      <c r="B96" s="72"/>
      <c r="C96" s="72"/>
      <c r="D96" s="72"/>
      <c r="E96" s="72"/>
      <c r="F96" s="73"/>
      <c r="G96" s="74"/>
      <c r="H96" s="74"/>
      <c r="I96" s="73"/>
      <c r="J96" s="73"/>
      <c r="K96" s="75"/>
      <c r="L96" s="75"/>
      <c r="M96" s="76"/>
      <c r="N96" s="76"/>
      <c r="O96" s="92"/>
      <c r="P96" s="92"/>
      <c r="Q96" s="76"/>
      <c r="R96" s="77"/>
      <c r="S96" s="74"/>
      <c r="T96" s="75"/>
      <c r="U96" s="73"/>
      <c r="V96" s="73"/>
      <c r="W96" s="25" t="str">
        <f t="shared" si="18"/>
        <v>-</v>
      </c>
      <c r="X96" s="71" t="str">
        <f t="shared" si="19"/>
        <v>1 - -</v>
      </c>
      <c r="Y96" s="25"/>
      <c r="Z96" s="25"/>
      <c r="AA96" s="25"/>
      <c r="AB96" s="25"/>
      <c r="AC96" s="25"/>
      <c r="AD96" s="25"/>
      <c r="AE96" s="25"/>
      <c r="AF96" s="25"/>
      <c r="AG96" s="31" t="e">
        <f t="shared" si="20"/>
        <v>#DIV/0!</v>
      </c>
      <c r="AH96" s="32" t="e">
        <f t="shared" si="21"/>
        <v>#DIV/0!</v>
      </c>
      <c r="AI96" s="32" t="e">
        <f t="shared" si="22"/>
        <v>#DIV/0!</v>
      </c>
      <c r="AJ96" s="33">
        <f t="shared" si="23"/>
        <v>0</v>
      </c>
      <c r="AK96" s="34">
        <f t="shared" si="24"/>
        <v>0</v>
      </c>
      <c r="AL96" s="32" t="e">
        <f t="shared" si="25"/>
        <v>#DIV/0!</v>
      </c>
      <c r="AM96" s="32" t="e">
        <f t="shared" si="26"/>
        <v>#DIV/0!</v>
      </c>
      <c r="AN96" s="32" t="str">
        <f t="shared" si="27"/>
        <v>-</v>
      </c>
      <c r="AO96" s="35">
        <f t="shared" si="28"/>
        <v>0</v>
      </c>
      <c r="AP96" s="36">
        <f t="shared" si="29"/>
        <v>0</v>
      </c>
      <c r="AQ96" s="37" t="str">
        <f t="shared" si="30"/>
        <v>-</v>
      </c>
      <c r="AR96" s="37" t="str">
        <f t="shared" si="31"/>
        <v>-</v>
      </c>
      <c r="AS96" s="37" t="str">
        <f t="shared" si="32"/>
        <v>-</v>
      </c>
      <c r="AT96" s="38" t="str">
        <f t="shared" si="33"/>
        <v>-</v>
      </c>
      <c r="AU96" s="25"/>
      <c r="AV96" s="33">
        <f t="shared" si="34"/>
        <v>0</v>
      </c>
      <c r="AW96" s="32">
        <f t="shared" si="35"/>
        <v>1</v>
      </c>
      <c r="AX96" s="32" t="s">
        <v>309</v>
      </c>
    </row>
    <row r="97" spans="1:50" ht="18" hidden="1" customHeight="1" x14ac:dyDescent="0.25">
      <c r="A97" s="86">
        <v>90</v>
      </c>
      <c r="B97" s="72"/>
      <c r="C97" s="72"/>
      <c r="D97" s="72"/>
      <c r="E97" s="72"/>
      <c r="F97" s="73"/>
      <c r="G97" s="74"/>
      <c r="H97" s="74"/>
      <c r="I97" s="73"/>
      <c r="J97" s="73"/>
      <c r="K97" s="75"/>
      <c r="L97" s="75"/>
      <c r="M97" s="76"/>
      <c r="N97" s="76"/>
      <c r="O97" s="92"/>
      <c r="P97" s="92"/>
      <c r="Q97" s="76"/>
      <c r="R97" s="77"/>
      <c r="S97" s="74"/>
      <c r="T97" s="75"/>
      <c r="U97" s="73"/>
      <c r="V97" s="73"/>
      <c r="W97" s="25" t="str">
        <f t="shared" si="18"/>
        <v>-</v>
      </c>
      <c r="X97" s="71" t="str">
        <f t="shared" si="19"/>
        <v>1 - -</v>
      </c>
      <c r="Y97" s="25"/>
      <c r="Z97" s="25"/>
      <c r="AA97" s="25"/>
      <c r="AB97" s="25"/>
      <c r="AC97" s="25"/>
      <c r="AD97" s="25"/>
      <c r="AE97" s="25"/>
      <c r="AF97" s="25"/>
      <c r="AG97" s="31" t="e">
        <f t="shared" si="20"/>
        <v>#DIV/0!</v>
      </c>
      <c r="AH97" s="32" t="e">
        <f t="shared" si="21"/>
        <v>#DIV/0!</v>
      </c>
      <c r="AI97" s="32" t="e">
        <f t="shared" si="22"/>
        <v>#DIV/0!</v>
      </c>
      <c r="AJ97" s="33">
        <f t="shared" si="23"/>
        <v>0</v>
      </c>
      <c r="AK97" s="34">
        <f t="shared" si="24"/>
        <v>0</v>
      </c>
      <c r="AL97" s="32" t="e">
        <f t="shared" si="25"/>
        <v>#DIV/0!</v>
      </c>
      <c r="AM97" s="32" t="e">
        <f t="shared" si="26"/>
        <v>#DIV/0!</v>
      </c>
      <c r="AN97" s="32" t="str">
        <f t="shared" si="27"/>
        <v>-</v>
      </c>
      <c r="AO97" s="35">
        <f t="shared" si="28"/>
        <v>0</v>
      </c>
      <c r="AP97" s="36">
        <f t="shared" si="29"/>
        <v>0</v>
      </c>
      <c r="AQ97" s="37" t="str">
        <f t="shared" si="30"/>
        <v>-</v>
      </c>
      <c r="AR97" s="37" t="str">
        <f t="shared" si="31"/>
        <v>-</v>
      </c>
      <c r="AS97" s="37" t="str">
        <f t="shared" si="32"/>
        <v>-</v>
      </c>
      <c r="AT97" s="38" t="str">
        <f t="shared" si="33"/>
        <v>-</v>
      </c>
      <c r="AU97" s="25"/>
      <c r="AV97" s="33">
        <f t="shared" si="34"/>
        <v>0</v>
      </c>
      <c r="AW97" s="32">
        <f t="shared" si="35"/>
        <v>1</v>
      </c>
      <c r="AX97" s="32" t="s">
        <v>309</v>
      </c>
    </row>
    <row r="98" spans="1:50" ht="18" hidden="1" customHeight="1" x14ac:dyDescent="0.25">
      <c r="A98" s="86">
        <v>91</v>
      </c>
      <c r="B98" s="72"/>
      <c r="C98" s="72"/>
      <c r="D98" s="72"/>
      <c r="E98" s="72"/>
      <c r="F98" s="73"/>
      <c r="G98" s="74"/>
      <c r="H98" s="74"/>
      <c r="I98" s="73"/>
      <c r="J98" s="73"/>
      <c r="K98" s="75"/>
      <c r="L98" s="75"/>
      <c r="M98" s="76"/>
      <c r="N98" s="76"/>
      <c r="O98" s="92"/>
      <c r="P98" s="92"/>
      <c r="Q98" s="76"/>
      <c r="R98" s="77"/>
      <c r="S98" s="74"/>
      <c r="T98" s="75"/>
      <c r="U98" s="73"/>
      <c r="V98" s="73"/>
      <c r="W98" s="25" t="str">
        <f t="shared" si="18"/>
        <v>-</v>
      </c>
      <c r="X98" s="71" t="str">
        <f t="shared" si="19"/>
        <v>1 - -</v>
      </c>
      <c r="Y98" s="25"/>
      <c r="Z98" s="25"/>
      <c r="AA98" s="25"/>
      <c r="AB98" s="25"/>
      <c r="AC98" s="25"/>
      <c r="AD98" s="25"/>
      <c r="AE98" s="25"/>
      <c r="AF98" s="25"/>
      <c r="AG98" s="31" t="e">
        <f t="shared" si="20"/>
        <v>#DIV/0!</v>
      </c>
      <c r="AH98" s="32" t="e">
        <f t="shared" si="21"/>
        <v>#DIV/0!</v>
      </c>
      <c r="AI98" s="32" t="e">
        <f t="shared" si="22"/>
        <v>#DIV/0!</v>
      </c>
      <c r="AJ98" s="33">
        <f t="shared" si="23"/>
        <v>0</v>
      </c>
      <c r="AK98" s="34">
        <f t="shared" si="24"/>
        <v>0</v>
      </c>
      <c r="AL98" s="32" t="e">
        <f t="shared" si="25"/>
        <v>#DIV/0!</v>
      </c>
      <c r="AM98" s="32" t="e">
        <f t="shared" si="26"/>
        <v>#DIV/0!</v>
      </c>
      <c r="AN98" s="32" t="str">
        <f t="shared" si="27"/>
        <v>-</v>
      </c>
      <c r="AO98" s="35">
        <f t="shared" si="28"/>
        <v>0</v>
      </c>
      <c r="AP98" s="36">
        <f t="shared" si="29"/>
        <v>0</v>
      </c>
      <c r="AQ98" s="37" t="str">
        <f t="shared" si="30"/>
        <v>-</v>
      </c>
      <c r="AR98" s="37" t="str">
        <f t="shared" si="31"/>
        <v>-</v>
      </c>
      <c r="AS98" s="37" t="str">
        <f t="shared" si="32"/>
        <v>-</v>
      </c>
      <c r="AT98" s="38" t="str">
        <f t="shared" si="33"/>
        <v>-</v>
      </c>
      <c r="AU98" s="25"/>
      <c r="AV98" s="33">
        <f t="shared" si="34"/>
        <v>0</v>
      </c>
      <c r="AW98" s="32">
        <f t="shared" si="35"/>
        <v>1</v>
      </c>
      <c r="AX98" s="32" t="s">
        <v>309</v>
      </c>
    </row>
    <row r="99" spans="1:50" ht="18" hidden="1" customHeight="1" x14ac:dyDescent="0.25">
      <c r="A99" s="86">
        <v>92</v>
      </c>
      <c r="B99" s="72"/>
      <c r="C99" s="72"/>
      <c r="D99" s="72"/>
      <c r="E99" s="72"/>
      <c r="F99" s="73"/>
      <c r="G99" s="74"/>
      <c r="H99" s="74"/>
      <c r="I99" s="73"/>
      <c r="J99" s="73"/>
      <c r="K99" s="75"/>
      <c r="L99" s="75"/>
      <c r="M99" s="76"/>
      <c r="N99" s="76"/>
      <c r="O99" s="92"/>
      <c r="P99" s="92"/>
      <c r="Q99" s="76"/>
      <c r="R99" s="77"/>
      <c r="S99" s="74"/>
      <c r="T99" s="75"/>
      <c r="U99" s="73"/>
      <c r="V99" s="73"/>
      <c r="W99" s="25" t="str">
        <f t="shared" si="18"/>
        <v>-</v>
      </c>
      <c r="X99" s="71" t="str">
        <f t="shared" si="19"/>
        <v>1 - -</v>
      </c>
      <c r="Y99" s="25"/>
      <c r="Z99" s="25"/>
      <c r="AA99" s="25"/>
      <c r="AB99" s="25"/>
      <c r="AC99" s="25"/>
      <c r="AD99" s="25"/>
      <c r="AE99" s="25"/>
      <c r="AF99" s="25"/>
      <c r="AG99" s="31" t="e">
        <f t="shared" si="20"/>
        <v>#DIV/0!</v>
      </c>
      <c r="AH99" s="32" t="e">
        <f t="shared" si="21"/>
        <v>#DIV/0!</v>
      </c>
      <c r="AI99" s="32" t="e">
        <f t="shared" si="22"/>
        <v>#DIV/0!</v>
      </c>
      <c r="AJ99" s="33">
        <f t="shared" si="23"/>
        <v>0</v>
      </c>
      <c r="AK99" s="34">
        <f t="shared" si="24"/>
        <v>0</v>
      </c>
      <c r="AL99" s="32" t="e">
        <f t="shared" si="25"/>
        <v>#DIV/0!</v>
      </c>
      <c r="AM99" s="32" t="e">
        <f t="shared" si="26"/>
        <v>#DIV/0!</v>
      </c>
      <c r="AN99" s="32" t="str">
        <f t="shared" si="27"/>
        <v>-</v>
      </c>
      <c r="AO99" s="35">
        <f t="shared" si="28"/>
        <v>0</v>
      </c>
      <c r="AP99" s="36">
        <f t="shared" si="29"/>
        <v>0</v>
      </c>
      <c r="AQ99" s="37" t="str">
        <f t="shared" si="30"/>
        <v>-</v>
      </c>
      <c r="AR99" s="37" t="str">
        <f t="shared" si="31"/>
        <v>-</v>
      </c>
      <c r="AS99" s="37" t="str">
        <f t="shared" si="32"/>
        <v>-</v>
      </c>
      <c r="AT99" s="38" t="str">
        <f t="shared" si="33"/>
        <v>-</v>
      </c>
      <c r="AU99" s="25"/>
      <c r="AV99" s="33">
        <f t="shared" si="34"/>
        <v>0</v>
      </c>
      <c r="AW99" s="32">
        <f t="shared" si="35"/>
        <v>1</v>
      </c>
      <c r="AX99" s="32" t="s">
        <v>309</v>
      </c>
    </row>
    <row r="100" spans="1:50" ht="18" hidden="1" customHeight="1" x14ac:dyDescent="0.25">
      <c r="A100" s="86">
        <v>93</v>
      </c>
      <c r="B100" s="72"/>
      <c r="C100" s="72"/>
      <c r="D100" s="72"/>
      <c r="E100" s="72"/>
      <c r="F100" s="73"/>
      <c r="G100" s="74"/>
      <c r="H100" s="74"/>
      <c r="I100" s="73"/>
      <c r="J100" s="73"/>
      <c r="K100" s="75"/>
      <c r="L100" s="75"/>
      <c r="M100" s="76"/>
      <c r="N100" s="76"/>
      <c r="O100" s="92"/>
      <c r="P100" s="92"/>
      <c r="Q100" s="76"/>
      <c r="R100" s="77"/>
      <c r="S100" s="74"/>
      <c r="T100" s="75"/>
      <c r="U100" s="73"/>
      <c r="V100" s="73"/>
      <c r="W100" s="25" t="str">
        <f t="shared" si="18"/>
        <v>-</v>
      </c>
      <c r="X100" s="71" t="str">
        <f t="shared" si="19"/>
        <v>1 - -</v>
      </c>
      <c r="Y100" s="25"/>
      <c r="Z100" s="25"/>
      <c r="AA100" s="25"/>
      <c r="AB100" s="25"/>
      <c r="AC100" s="25"/>
      <c r="AD100" s="25"/>
      <c r="AE100" s="25"/>
      <c r="AF100" s="25"/>
      <c r="AG100" s="31" t="e">
        <f t="shared" si="20"/>
        <v>#DIV/0!</v>
      </c>
      <c r="AH100" s="32" t="e">
        <f t="shared" si="21"/>
        <v>#DIV/0!</v>
      </c>
      <c r="AI100" s="32" t="e">
        <f t="shared" si="22"/>
        <v>#DIV/0!</v>
      </c>
      <c r="AJ100" s="33">
        <f t="shared" si="23"/>
        <v>0</v>
      </c>
      <c r="AK100" s="34">
        <f t="shared" si="24"/>
        <v>0</v>
      </c>
      <c r="AL100" s="32" t="e">
        <f t="shared" si="25"/>
        <v>#DIV/0!</v>
      </c>
      <c r="AM100" s="32" t="e">
        <f t="shared" si="26"/>
        <v>#DIV/0!</v>
      </c>
      <c r="AN100" s="32" t="str">
        <f t="shared" si="27"/>
        <v>-</v>
      </c>
      <c r="AO100" s="35">
        <f t="shared" si="28"/>
        <v>0</v>
      </c>
      <c r="AP100" s="36">
        <f t="shared" si="29"/>
        <v>0</v>
      </c>
      <c r="AQ100" s="37" t="str">
        <f t="shared" si="30"/>
        <v>-</v>
      </c>
      <c r="AR100" s="37" t="str">
        <f t="shared" si="31"/>
        <v>-</v>
      </c>
      <c r="AS100" s="37" t="str">
        <f t="shared" si="32"/>
        <v>-</v>
      </c>
      <c r="AT100" s="38" t="str">
        <f t="shared" si="33"/>
        <v>-</v>
      </c>
      <c r="AU100" s="25"/>
      <c r="AV100" s="33">
        <f t="shared" si="34"/>
        <v>0</v>
      </c>
      <c r="AW100" s="32">
        <f t="shared" si="35"/>
        <v>1</v>
      </c>
      <c r="AX100" s="32" t="s">
        <v>309</v>
      </c>
    </row>
    <row r="101" spans="1:50" ht="18" hidden="1" customHeight="1" x14ac:dyDescent="0.25">
      <c r="A101" s="86">
        <v>94</v>
      </c>
      <c r="B101" s="72"/>
      <c r="C101" s="72"/>
      <c r="D101" s="72"/>
      <c r="E101" s="72"/>
      <c r="F101" s="73"/>
      <c r="G101" s="74"/>
      <c r="H101" s="74"/>
      <c r="I101" s="73"/>
      <c r="J101" s="73"/>
      <c r="K101" s="75"/>
      <c r="L101" s="75"/>
      <c r="M101" s="76"/>
      <c r="N101" s="76"/>
      <c r="O101" s="92"/>
      <c r="P101" s="92"/>
      <c r="Q101" s="76"/>
      <c r="R101" s="77"/>
      <c r="S101" s="74"/>
      <c r="T101" s="75"/>
      <c r="U101" s="73"/>
      <c r="V101" s="73"/>
      <c r="W101" s="25" t="str">
        <f t="shared" si="18"/>
        <v>-</v>
      </c>
      <c r="X101" s="71" t="str">
        <f t="shared" si="19"/>
        <v>1 - -</v>
      </c>
      <c r="Y101" s="25"/>
      <c r="Z101" s="25"/>
      <c r="AA101" s="25"/>
      <c r="AB101" s="25"/>
      <c r="AC101" s="25"/>
      <c r="AD101" s="25"/>
      <c r="AE101" s="25"/>
      <c r="AF101" s="25"/>
      <c r="AG101" s="31" t="e">
        <f t="shared" si="20"/>
        <v>#DIV/0!</v>
      </c>
      <c r="AH101" s="32" t="e">
        <f t="shared" si="21"/>
        <v>#DIV/0!</v>
      </c>
      <c r="AI101" s="32" t="e">
        <f t="shared" si="22"/>
        <v>#DIV/0!</v>
      </c>
      <c r="AJ101" s="33">
        <f t="shared" si="23"/>
        <v>0</v>
      </c>
      <c r="AK101" s="34">
        <f t="shared" si="24"/>
        <v>0</v>
      </c>
      <c r="AL101" s="32" t="e">
        <f t="shared" si="25"/>
        <v>#DIV/0!</v>
      </c>
      <c r="AM101" s="32" t="e">
        <f t="shared" si="26"/>
        <v>#DIV/0!</v>
      </c>
      <c r="AN101" s="32" t="str">
        <f t="shared" si="27"/>
        <v>-</v>
      </c>
      <c r="AO101" s="35">
        <f t="shared" si="28"/>
        <v>0</v>
      </c>
      <c r="AP101" s="36">
        <f t="shared" si="29"/>
        <v>0</v>
      </c>
      <c r="AQ101" s="37" t="str">
        <f t="shared" si="30"/>
        <v>-</v>
      </c>
      <c r="AR101" s="37" t="str">
        <f t="shared" si="31"/>
        <v>-</v>
      </c>
      <c r="AS101" s="37" t="str">
        <f t="shared" si="32"/>
        <v>-</v>
      </c>
      <c r="AT101" s="38" t="str">
        <f t="shared" si="33"/>
        <v>-</v>
      </c>
      <c r="AU101" s="25"/>
      <c r="AV101" s="33">
        <f t="shared" si="34"/>
        <v>0</v>
      </c>
      <c r="AW101" s="32">
        <f t="shared" si="35"/>
        <v>1</v>
      </c>
      <c r="AX101" s="32" t="s">
        <v>309</v>
      </c>
    </row>
    <row r="102" spans="1:50" ht="18" hidden="1" customHeight="1" x14ac:dyDescent="0.25">
      <c r="A102" s="86">
        <v>95</v>
      </c>
      <c r="B102" s="72"/>
      <c r="C102" s="72"/>
      <c r="D102" s="72"/>
      <c r="E102" s="72"/>
      <c r="F102" s="73"/>
      <c r="G102" s="74"/>
      <c r="H102" s="74"/>
      <c r="I102" s="73"/>
      <c r="J102" s="73"/>
      <c r="K102" s="75"/>
      <c r="L102" s="75"/>
      <c r="M102" s="76"/>
      <c r="N102" s="76"/>
      <c r="O102" s="92"/>
      <c r="P102" s="92"/>
      <c r="Q102" s="76"/>
      <c r="R102" s="77"/>
      <c r="S102" s="74"/>
      <c r="T102" s="75"/>
      <c r="U102" s="73"/>
      <c r="V102" s="73"/>
      <c r="W102" s="25" t="str">
        <f t="shared" si="18"/>
        <v>-</v>
      </c>
      <c r="X102" s="71" t="str">
        <f t="shared" si="19"/>
        <v>1 - -</v>
      </c>
      <c r="Y102" s="25"/>
      <c r="Z102" s="25"/>
      <c r="AA102" s="25"/>
      <c r="AB102" s="25"/>
      <c r="AC102" s="25"/>
      <c r="AD102" s="25"/>
      <c r="AE102" s="25"/>
      <c r="AF102" s="25"/>
      <c r="AG102" s="31" t="e">
        <f t="shared" si="20"/>
        <v>#DIV/0!</v>
      </c>
      <c r="AH102" s="32" t="e">
        <f t="shared" si="21"/>
        <v>#DIV/0!</v>
      </c>
      <c r="AI102" s="32" t="e">
        <f t="shared" si="22"/>
        <v>#DIV/0!</v>
      </c>
      <c r="AJ102" s="33">
        <f t="shared" si="23"/>
        <v>0</v>
      </c>
      <c r="AK102" s="34">
        <f t="shared" si="24"/>
        <v>0</v>
      </c>
      <c r="AL102" s="32" t="e">
        <f t="shared" si="25"/>
        <v>#DIV/0!</v>
      </c>
      <c r="AM102" s="32" t="e">
        <f t="shared" si="26"/>
        <v>#DIV/0!</v>
      </c>
      <c r="AN102" s="32" t="str">
        <f t="shared" si="27"/>
        <v>-</v>
      </c>
      <c r="AO102" s="35">
        <f t="shared" si="28"/>
        <v>0</v>
      </c>
      <c r="AP102" s="36">
        <f t="shared" si="29"/>
        <v>0</v>
      </c>
      <c r="AQ102" s="37" t="str">
        <f t="shared" si="30"/>
        <v>-</v>
      </c>
      <c r="AR102" s="37" t="str">
        <f t="shared" si="31"/>
        <v>-</v>
      </c>
      <c r="AS102" s="37" t="str">
        <f t="shared" si="32"/>
        <v>-</v>
      </c>
      <c r="AT102" s="38" t="str">
        <f t="shared" si="33"/>
        <v>-</v>
      </c>
      <c r="AU102" s="25"/>
      <c r="AV102" s="33">
        <f t="shared" si="34"/>
        <v>0</v>
      </c>
      <c r="AW102" s="32">
        <f t="shared" si="35"/>
        <v>1</v>
      </c>
      <c r="AX102" s="32" t="s">
        <v>309</v>
      </c>
    </row>
    <row r="103" spans="1:50" ht="18" hidden="1" customHeight="1" x14ac:dyDescent="0.25">
      <c r="A103" s="86">
        <v>96</v>
      </c>
      <c r="B103" s="72"/>
      <c r="C103" s="72"/>
      <c r="D103" s="72"/>
      <c r="E103" s="72"/>
      <c r="F103" s="73"/>
      <c r="G103" s="74"/>
      <c r="H103" s="74"/>
      <c r="I103" s="73"/>
      <c r="J103" s="73"/>
      <c r="K103" s="75"/>
      <c r="L103" s="75"/>
      <c r="M103" s="76"/>
      <c r="N103" s="76"/>
      <c r="O103" s="92"/>
      <c r="P103" s="92"/>
      <c r="Q103" s="76"/>
      <c r="R103" s="77"/>
      <c r="S103" s="74"/>
      <c r="T103" s="75"/>
      <c r="U103" s="73"/>
      <c r="V103" s="73"/>
      <c r="W103" s="25" t="str">
        <f t="shared" si="18"/>
        <v>-</v>
      </c>
      <c r="X103" s="71" t="str">
        <f t="shared" si="19"/>
        <v>1 - -</v>
      </c>
      <c r="Y103" s="25"/>
      <c r="Z103" s="25"/>
      <c r="AA103" s="25"/>
      <c r="AB103" s="25"/>
      <c r="AC103" s="25"/>
      <c r="AD103" s="25"/>
      <c r="AE103" s="25"/>
      <c r="AF103" s="25"/>
      <c r="AG103" s="31" t="e">
        <f t="shared" si="20"/>
        <v>#DIV/0!</v>
      </c>
      <c r="AH103" s="32" t="e">
        <f t="shared" si="21"/>
        <v>#DIV/0!</v>
      </c>
      <c r="AI103" s="32" t="e">
        <f t="shared" si="22"/>
        <v>#DIV/0!</v>
      </c>
      <c r="AJ103" s="33">
        <f t="shared" si="23"/>
        <v>0</v>
      </c>
      <c r="AK103" s="34">
        <f t="shared" si="24"/>
        <v>0</v>
      </c>
      <c r="AL103" s="32" t="e">
        <f t="shared" si="25"/>
        <v>#DIV/0!</v>
      </c>
      <c r="AM103" s="32" t="e">
        <f t="shared" si="26"/>
        <v>#DIV/0!</v>
      </c>
      <c r="AN103" s="32" t="str">
        <f t="shared" si="27"/>
        <v>-</v>
      </c>
      <c r="AO103" s="35">
        <f t="shared" si="28"/>
        <v>0</v>
      </c>
      <c r="AP103" s="36">
        <f t="shared" si="29"/>
        <v>0</v>
      </c>
      <c r="AQ103" s="37" t="str">
        <f t="shared" si="30"/>
        <v>-</v>
      </c>
      <c r="AR103" s="37" t="str">
        <f t="shared" si="31"/>
        <v>-</v>
      </c>
      <c r="AS103" s="37" t="str">
        <f t="shared" si="32"/>
        <v>-</v>
      </c>
      <c r="AT103" s="38" t="str">
        <f t="shared" si="33"/>
        <v>-</v>
      </c>
      <c r="AU103" s="25"/>
      <c r="AV103" s="33">
        <f t="shared" si="34"/>
        <v>0</v>
      </c>
      <c r="AW103" s="32">
        <f t="shared" si="35"/>
        <v>1</v>
      </c>
      <c r="AX103" s="32" t="s">
        <v>309</v>
      </c>
    </row>
    <row r="104" spans="1:50" ht="18" hidden="1" customHeight="1" x14ac:dyDescent="0.25">
      <c r="A104" s="86">
        <v>97</v>
      </c>
      <c r="B104" s="72"/>
      <c r="C104" s="72"/>
      <c r="D104" s="72"/>
      <c r="E104" s="72"/>
      <c r="F104" s="73"/>
      <c r="G104" s="74"/>
      <c r="H104" s="74"/>
      <c r="I104" s="73"/>
      <c r="J104" s="73"/>
      <c r="K104" s="75"/>
      <c r="L104" s="75"/>
      <c r="M104" s="76"/>
      <c r="N104" s="76"/>
      <c r="O104" s="92"/>
      <c r="P104" s="92"/>
      <c r="Q104" s="76"/>
      <c r="R104" s="77"/>
      <c r="S104" s="74"/>
      <c r="T104" s="75"/>
      <c r="U104" s="73"/>
      <c r="V104" s="73"/>
      <c r="W104" s="25" t="str">
        <f t="shared" si="18"/>
        <v>-</v>
      </c>
      <c r="X104" s="71" t="str">
        <f t="shared" si="19"/>
        <v>1 - -</v>
      </c>
      <c r="Y104" s="25"/>
      <c r="Z104" s="25"/>
      <c r="AA104" s="25"/>
      <c r="AB104" s="25"/>
      <c r="AC104" s="25"/>
      <c r="AD104" s="25"/>
      <c r="AE104" s="25"/>
      <c r="AF104" s="25"/>
      <c r="AG104" s="31" t="e">
        <f t="shared" si="20"/>
        <v>#DIV/0!</v>
      </c>
      <c r="AH104" s="32" t="e">
        <f t="shared" si="21"/>
        <v>#DIV/0!</v>
      </c>
      <c r="AI104" s="32" t="e">
        <f t="shared" si="22"/>
        <v>#DIV/0!</v>
      </c>
      <c r="AJ104" s="33">
        <f t="shared" si="23"/>
        <v>0</v>
      </c>
      <c r="AK104" s="34">
        <f t="shared" si="24"/>
        <v>0</v>
      </c>
      <c r="AL104" s="32" t="e">
        <f t="shared" si="25"/>
        <v>#DIV/0!</v>
      </c>
      <c r="AM104" s="32" t="e">
        <f t="shared" si="26"/>
        <v>#DIV/0!</v>
      </c>
      <c r="AN104" s="32" t="str">
        <f t="shared" si="27"/>
        <v>-</v>
      </c>
      <c r="AO104" s="35">
        <f t="shared" si="28"/>
        <v>0</v>
      </c>
      <c r="AP104" s="36">
        <f t="shared" si="29"/>
        <v>0</v>
      </c>
      <c r="AQ104" s="37" t="str">
        <f t="shared" si="30"/>
        <v>-</v>
      </c>
      <c r="AR104" s="37" t="str">
        <f t="shared" si="31"/>
        <v>-</v>
      </c>
      <c r="AS104" s="37" t="str">
        <f t="shared" si="32"/>
        <v>-</v>
      </c>
      <c r="AT104" s="38" t="str">
        <f t="shared" si="33"/>
        <v>-</v>
      </c>
      <c r="AU104" s="25"/>
      <c r="AV104" s="33">
        <f t="shared" si="34"/>
        <v>0</v>
      </c>
      <c r="AW104" s="32">
        <f t="shared" si="35"/>
        <v>1</v>
      </c>
      <c r="AX104" s="32" t="s">
        <v>309</v>
      </c>
    </row>
    <row r="105" spans="1:50" ht="18" hidden="1" customHeight="1" x14ac:dyDescent="0.25">
      <c r="A105" s="86">
        <v>98</v>
      </c>
      <c r="B105" s="72"/>
      <c r="C105" s="72"/>
      <c r="D105" s="72"/>
      <c r="E105" s="72"/>
      <c r="F105" s="73"/>
      <c r="G105" s="74"/>
      <c r="H105" s="74"/>
      <c r="I105" s="73"/>
      <c r="J105" s="73"/>
      <c r="K105" s="75"/>
      <c r="L105" s="75"/>
      <c r="M105" s="76"/>
      <c r="N105" s="76"/>
      <c r="O105" s="92"/>
      <c r="P105" s="92"/>
      <c r="Q105" s="76"/>
      <c r="R105" s="77"/>
      <c r="S105" s="74"/>
      <c r="T105" s="75"/>
      <c r="U105" s="73"/>
      <c r="V105" s="73"/>
      <c r="W105" s="25" t="str">
        <f t="shared" si="18"/>
        <v>-</v>
      </c>
      <c r="X105" s="71" t="str">
        <f t="shared" si="19"/>
        <v>1 - -</v>
      </c>
      <c r="Y105" s="25"/>
      <c r="Z105" s="25"/>
      <c r="AA105" s="25"/>
      <c r="AB105" s="25"/>
      <c r="AC105" s="25"/>
      <c r="AD105" s="25"/>
      <c r="AE105" s="25"/>
      <c r="AF105" s="25"/>
      <c r="AG105" s="31" t="e">
        <f t="shared" si="20"/>
        <v>#DIV/0!</v>
      </c>
      <c r="AH105" s="32" t="e">
        <f t="shared" si="21"/>
        <v>#DIV/0!</v>
      </c>
      <c r="AI105" s="32" t="e">
        <f t="shared" si="22"/>
        <v>#DIV/0!</v>
      </c>
      <c r="AJ105" s="33">
        <f t="shared" si="23"/>
        <v>0</v>
      </c>
      <c r="AK105" s="34">
        <f t="shared" si="24"/>
        <v>0</v>
      </c>
      <c r="AL105" s="32" t="e">
        <f t="shared" si="25"/>
        <v>#DIV/0!</v>
      </c>
      <c r="AM105" s="32" t="e">
        <f t="shared" si="26"/>
        <v>#DIV/0!</v>
      </c>
      <c r="AN105" s="32" t="str">
        <f t="shared" si="27"/>
        <v>-</v>
      </c>
      <c r="AO105" s="35">
        <f t="shared" si="28"/>
        <v>0</v>
      </c>
      <c r="AP105" s="36">
        <f t="shared" si="29"/>
        <v>0</v>
      </c>
      <c r="AQ105" s="37" t="str">
        <f t="shared" si="30"/>
        <v>-</v>
      </c>
      <c r="AR105" s="37" t="str">
        <f t="shared" si="31"/>
        <v>-</v>
      </c>
      <c r="AS105" s="37" t="str">
        <f t="shared" si="32"/>
        <v>-</v>
      </c>
      <c r="AT105" s="38" t="str">
        <f t="shared" si="33"/>
        <v>-</v>
      </c>
      <c r="AU105" s="25"/>
      <c r="AV105" s="33">
        <f t="shared" si="34"/>
        <v>0</v>
      </c>
      <c r="AW105" s="32">
        <f t="shared" si="35"/>
        <v>1</v>
      </c>
      <c r="AX105" s="32" t="s">
        <v>309</v>
      </c>
    </row>
    <row r="106" spans="1:50" ht="18" hidden="1" customHeight="1" x14ac:dyDescent="0.25">
      <c r="A106" s="86">
        <v>99</v>
      </c>
      <c r="B106" s="72"/>
      <c r="C106" s="72"/>
      <c r="D106" s="72"/>
      <c r="E106" s="72"/>
      <c r="F106" s="73"/>
      <c r="G106" s="74"/>
      <c r="H106" s="74"/>
      <c r="I106" s="73"/>
      <c r="J106" s="73"/>
      <c r="K106" s="75"/>
      <c r="L106" s="75"/>
      <c r="M106" s="76"/>
      <c r="N106" s="76"/>
      <c r="O106" s="92"/>
      <c r="P106" s="92"/>
      <c r="Q106" s="76"/>
      <c r="R106" s="77"/>
      <c r="S106" s="74"/>
      <c r="T106" s="75"/>
      <c r="U106" s="73"/>
      <c r="V106" s="73"/>
      <c r="W106" s="25" t="str">
        <f t="shared" si="18"/>
        <v>-</v>
      </c>
      <c r="X106" s="71" t="str">
        <f t="shared" si="19"/>
        <v>1 - -</v>
      </c>
      <c r="Y106" s="25"/>
      <c r="Z106" s="25"/>
      <c r="AA106" s="25"/>
      <c r="AB106" s="25"/>
      <c r="AC106" s="25"/>
      <c r="AD106" s="25"/>
      <c r="AE106" s="25"/>
      <c r="AF106" s="25"/>
      <c r="AG106" s="31" t="e">
        <f t="shared" si="20"/>
        <v>#DIV/0!</v>
      </c>
      <c r="AH106" s="32" t="e">
        <f t="shared" si="21"/>
        <v>#DIV/0!</v>
      </c>
      <c r="AI106" s="32" t="e">
        <f t="shared" si="22"/>
        <v>#DIV/0!</v>
      </c>
      <c r="AJ106" s="33">
        <f t="shared" si="23"/>
        <v>0</v>
      </c>
      <c r="AK106" s="34">
        <f t="shared" si="24"/>
        <v>0</v>
      </c>
      <c r="AL106" s="32" t="e">
        <f t="shared" si="25"/>
        <v>#DIV/0!</v>
      </c>
      <c r="AM106" s="32" t="e">
        <f t="shared" si="26"/>
        <v>#DIV/0!</v>
      </c>
      <c r="AN106" s="32" t="str">
        <f t="shared" si="27"/>
        <v>-</v>
      </c>
      <c r="AO106" s="35">
        <f t="shared" si="28"/>
        <v>0</v>
      </c>
      <c r="AP106" s="36">
        <f t="shared" si="29"/>
        <v>0</v>
      </c>
      <c r="AQ106" s="37" t="str">
        <f t="shared" si="30"/>
        <v>-</v>
      </c>
      <c r="AR106" s="37" t="str">
        <f t="shared" si="31"/>
        <v>-</v>
      </c>
      <c r="AS106" s="37" t="str">
        <f t="shared" si="32"/>
        <v>-</v>
      </c>
      <c r="AT106" s="38" t="str">
        <f t="shared" si="33"/>
        <v>-</v>
      </c>
      <c r="AU106" s="25"/>
      <c r="AV106" s="33">
        <f t="shared" si="34"/>
        <v>0</v>
      </c>
      <c r="AW106" s="32">
        <f t="shared" si="35"/>
        <v>1</v>
      </c>
      <c r="AX106" s="32" t="s">
        <v>309</v>
      </c>
    </row>
    <row r="107" spans="1:50" ht="18" hidden="1" customHeight="1" x14ac:dyDescent="0.25">
      <c r="A107" s="86">
        <v>100</v>
      </c>
      <c r="B107" s="72"/>
      <c r="C107" s="72"/>
      <c r="D107" s="72"/>
      <c r="E107" s="72"/>
      <c r="F107" s="73"/>
      <c r="G107" s="74"/>
      <c r="H107" s="74"/>
      <c r="I107" s="73"/>
      <c r="J107" s="73"/>
      <c r="K107" s="75"/>
      <c r="L107" s="75"/>
      <c r="M107" s="76"/>
      <c r="N107" s="76"/>
      <c r="O107" s="92"/>
      <c r="P107" s="92"/>
      <c r="Q107" s="76"/>
      <c r="R107" s="77"/>
      <c r="S107" s="74"/>
      <c r="T107" s="75"/>
      <c r="U107" s="73"/>
      <c r="V107" s="73"/>
      <c r="W107" s="25" t="str">
        <f t="shared" si="18"/>
        <v>-</v>
      </c>
      <c r="X107" s="71" t="str">
        <f t="shared" si="19"/>
        <v>1 - -</v>
      </c>
      <c r="Y107" s="25"/>
      <c r="Z107" s="25"/>
      <c r="AA107" s="25"/>
      <c r="AB107" s="25"/>
      <c r="AC107" s="25"/>
      <c r="AD107" s="25"/>
      <c r="AE107" s="25"/>
      <c r="AF107" s="25"/>
      <c r="AG107" s="31" t="e">
        <f t="shared" si="20"/>
        <v>#DIV/0!</v>
      </c>
      <c r="AH107" s="32" t="e">
        <f t="shared" si="21"/>
        <v>#DIV/0!</v>
      </c>
      <c r="AI107" s="32" t="e">
        <f t="shared" si="22"/>
        <v>#DIV/0!</v>
      </c>
      <c r="AJ107" s="33">
        <f t="shared" si="23"/>
        <v>0</v>
      </c>
      <c r="AK107" s="34">
        <f t="shared" si="24"/>
        <v>0</v>
      </c>
      <c r="AL107" s="32" t="e">
        <f t="shared" si="25"/>
        <v>#DIV/0!</v>
      </c>
      <c r="AM107" s="32" t="e">
        <f t="shared" si="26"/>
        <v>#DIV/0!</v>
      </c>
      <c r="AN107" s="32" t="str">
        <f t="shared" si="27"/>
        <v>-</v>
      </c>
      <c r="AO107" s="35">
        <f t="shared" si="28"/>
        <v>0</v>
      </c>
      <c r="AP107" s="36">
        <f t="shared" si="29"/>
        <v>0</v>
      </c>
      <c r="AQ107" s="37" t="str">
        <f t="shared" si="30"/>
        <v>-</v>
      </c>
      <c r="AR107" s="37" t="str">
        <f t="shared" si="31"/>
        <v>-</v>
      </c>
      <c r="AS107" s="37" t="str">
        <f t="shared" si="32"/>
        <v>-</v>
      </c>
      <c r="AT107" s="38" t="str">
        <f t="shared" si="33"/>
        <v>-</v>
      </c>
      <c r="AU107" s="25"/>
      <c r="AV107" s="33">
        <f t="shared" si="34"/>
        <v>0</v>
      </c>
      <c r="AW107" s="32">
        <f t="shared" si="35"/>
        <v>1</v>
      </c>
      <c r="AX107" s="32" t="s">
        <v>309</v>
      </c>
    </row>
    <row r="108" spans="1:50" ht="18" hidden="1" customHeight="1" x14ac:dyDescent="0.25">
      <c r="A108" s="86">
        <v>101</v>
      </c>
      <c r="B108" s="72"/>
      <c r="C108" s="72"/>
      <c r="D108" s="72"/>
      <c r="E108" s="72"/>
      <c r="F108" s="73"/>
      <c r="G108" s="74"/>
      <c r="H108" s="74"/>
      <c r="I108" s="73"/>
      <c r="J108" s="73"/>
      <c r="K108" s="75"/>
      <c r="L108" s="75"/>
      <c r="M108" s="76"/>
      <c r="N108" s="76"/>
      <c r="O108" s="92"/>
      <c r="P108" s="92"/>
      <c r="Q108" s="76"/>
      <c r="R108" s="77"/>
      <c r="S108" s="74"/>
      <c r="T108" s="75"/>
      <c r="U108" s="73"/>
      <c r="V108" s="73"/>
      <c r="W108" s="25" t="str">
        <f t="shared" si="18"/>
        <v>-</v>
      </c>
      <c r="X108" s="71" t="str">
        <f t="shared" si="19"/>
        <v>1 - -</v>
      </c>
      <c r="Y108" s="25"/>
      <c r="Z108" s="25"/>
      <c r="AA108" s="25"/>
      <c r="AB108" s="25"/>
      <c r="AC108" s="25"/>
      <c r="AD108" s="25"/>
      <c r="AE108" s="25"/>
      <c r="AF108" s="25"/>
      <c r="AG108" s="31" t="e">
        <f t="shared" si="20"/>
        <v>#DIV/0!</v>
      </c>
      <c r="AH108" s="32" t="e">
        <f t="shared" si="21"/>
        <v>#DIV/0!</v>
      </c>
      <c r="AI108" s="32" t="e">
        <f t="shared" si="22"/>
        <v>#DIV/0!</v>
      </c>
      <c r="AJ108" s="33">
        <f t="shared" si="23"/>
        <v>0</v>
      </c>
      <c r="AK108" s="34">
        <f t="shared" si="24"/>
        <v>0</v>
      </c>
      <c r="AL108" s="32" t="e">
        <f t="shared" si="25"/>
        <v>#DIV/0!</v>
      </c>
      <c r="AM108" s="32" t="e">
        <f t="shared" si="26"/>
        <v>#DIV/0!</v>
      </c>
      <c r="AN108" s="32" t="str">
        <f t="shared" si="27"/>
        <v>-</v>
      </c>
      <c r="AO108" s="35">
        <f t="shared" si="28"/>
        <v>0</v>
      </c>
      <c r="AP108" s="36">
        <f t="shared" si="29"/>
        <v>0</v>
      </c>
      <c r="AQ108" s="37" t="str">
        <f t="shared" si="30"/>
        <v>-</v>
      </c>
      <c r="AR108" s="37" t="str">
        <f t="shared" si="31"/>
        <v>-</v>
      </c>
      <c r="AS108" s="37" t="str">
        <f t="shared" si="32"/>
        <v>-</v>
      </c>
      <c r="AT108" s="38" t="str">
        <f t="shared" si="33"/>
        <v>-</v>
      </c>
      <c r="AU108" s="25"/>
      <c r="AV108" s="33">
        <f t="shared" si="34"/>
        <v>0</v>
      </c>
      <c r="AW108" s="32">
        <f t="shared" si="35"/>
        <v>1</v>
      </c>
      <c r="AX108" s="32" t="s">
        <v>309</v>
      </c>
    </row>
    <row r="109" spans="1:50" ht="18" hidden="1" customHeight="1" x14ac:dyDescent="0.25">
      <c r="A109" s="86">
        <v>102</v>
      </c>
      <c r="B109" s="72"/>
      <c r="C109" s="72"/>
      <c r="D109" s="72"/>
      <c r="E109" s="72"/>
      <c r="F109" s="73"/>
      <c r="G109" s="74"/>
      <c r="H109" s="74"/>
      <c r="I109" s="73"/>
      <c r="J109" s="73"/>
      <c r="K109" s="75"/>
      <c r="L109" s="75"/>
      <c r="M109" s="76"/>
      <c r="N109" s="76"/>
      <c r="O109" s="92"/>
      <c r="P109" s="92"/>
      <c r="Q109" s="76"/>
      <c r="R109" s="77"/>
      <c r="S109" s="74"/>
      <c r="T109" s="75"/>
      <c r="U109" s="73"/>
      <c r="V109" s="73"/>
      <c r="W109" s="25" t="str">
        <f t="shared" si="18"/>
        <v>-</v>
      </c>
      <c r="X109" s="71" t="str">
        <f t="shared" si="19"/>
        <v>1 - -</v>
      </c>
      <c r="Y109" s="25"/>
      <c r="Z109" s="25"/>
      <c r="AA109" s="25"/>
      <c r="AB109" s="25"/>
      <c r="AC109" s="25"/>
      <c r="AD109" s="25"/>
      <c r="AE109" s="25"/>
      <c r="AF109" s="25"/>
      <c r="AG109" s="31" t="e">
        <f t="shared" si="20"/>
        <v>#DIV/0!</v>
      </c>
      <c r="AH109" s="32" t="e">
        <f t="shared" si="21"/>
        <v>#DIV/0!</v>
      </c>
      <c r="AI109" s="32" t="e">
        <f t="shared" si="22"/>
        <v>#DIV/0!</v>
      </c>
      <c r="AJ109" s="33">
        <f t="shared" si="23"/>
        <v>0</v>
      </c>
      <c r="AK109" s="34">
        <f t="shared" si="24"/>
        <v>0</v>
      </c>
      <c r="AL109" s="32" t="e">
        <f t="shared" si="25"/>
        <v>#DIV/0!</v>
      </c>
      <c r="AM109" s="32" t="e">
        <f t="shared" si="26"/>
        <v>#DIV/0!</v>
      </c>
      <c r="AN109" s="32" t="str">
        <f t="shared" si="27"/>
        <v>-</v>
      </c>
      <c r="AO109" s="35">
        <f t="shared" si="28"/>
        <v>0</v>
      </c>
      <c r="AP109" s="36">
        <f t="shared" si="29"/>
        <v>0</v>
      </c>
      <c r="AQ109" s="37" t="str">
        <f t="shared" si="30"/>
        <v>-</v>
      </c>
      <c r="AR109" s="37" t="str">
        <f t="shared" si="31"/>
        <v>-</v>
      </c>
      <c r="AS109" s="37" t="str">
        <f t="shared" si="32"/>
        <v>-</v>
      </c>
      <c r="AT109" s="38" t="str">
        <f t="shared" si="33"/>
        <v>-</v>
      </c>
      <c r="AU109" s="25"/>
      <c r="AV109" s="33">
        <f t="shared" si="34"/>
        <v>0</v>
      </c>
      <c r="AW109" s="32">
        <f t="shared" si="35"/>
        <v>1</v>
      </c>
      <c r="AX109" s="32" t="s">
        <v>309</v>
      </c>
    </row>
    <row r="110" spans="1:50" ht="18" hidden="1" customHeight="1" x14ac:dyDescent="0.25">
      <c r="A110" s="86">
        <v>103</v>
      </c>
      <c r="B110" s="72"/>
      <c r="C110" s="72"/>
      <c r="D110" s="72"/>
      <c r="E110" s="72"/>
      <c r="F110" s="73"/>
      <c r="G110" s="74"/>
      <c r="H110" s="74"/>
      <c r="I110" s="73"/>
      <c r="J110" s="73"/>
      <c r="K110" s="75"/>
      <c r="L110" s="75"/>
      <c r="M110" s="76"/>
      <c r="N110" s="76"/>
      <c r="O110" s="92"/>
      <c r="P110" s="92"/>
      <c r="Q110" s="76"/>
      <c r="R110" s="77"/>
      <c r="S110" s="74"/>
      <c r="T110" s="75"/>
      <c r="U110" s="73"/>
      <c r="V110" s="73"/>
      <c r="W110" s="25" t="str">
        <f t="shared" si="18"/>
        <v>-</v>
      </c>
      <c r="X110" s="71" t="str">
        <f t="shared" si="19"/>
        <v>1 - -</v>
      </c>
      <c r="Y110" s="25"/>
      <c r="Z110" s="25"/>
      <c r="AA110" s="25"/>
      <c r="AB110" s="25"/>
      <c r="AC110" s="25"/>
      <c r="AD110" s="25"/>
      <c r="AE110" s="25"/>
      <c r="AF110" s="25"/>
      <c r="AG110" s="31" t="e">
        <f t="shared" si="20"/>
        <v>#DIV/0!</v>
      </c>
      <c r="AH110" s="32" t="e">
        <f t="shared" si="21"/>
        <v>#DIV/0!</v>
      </c>
      <c r="AI110" s="32" t="e">
        <f t="shared" si="22"/>
        <v>#DIV/0!</v>
      </c>
      <c r="AJ110" s="33">
        <f t="shared" si="23"/>
        <v>0</v>
      </c>
      <c r="AK110" s="34">
        <f t="shared" si="24"/>
        <v>0</v>
      </c>
      <c r="AL110" s="32" t="e">
        <f t="shared" si="25"/>
        <v>#DIV/0!</v>
      </c>
      <c r="AM110" s="32" t="e">
        <f t="shared" si="26"/>
        <v>#DIV/0!</v>
      </c>
      <c r="AN110" s="32" t="str">
        <f t="shared" si="27"/>
        <v>-</v>
      </c>
      <c r="AO110" s="35">
        <f t="shared" si="28"/>
        <v>0</v>
      </c>
      <c r="AP110" s="36">
        <f t="shared" si="29"/>
        <v>0</v>
      </c>
      <c r="AQ110" s="37" t="str">
        <f t="shared" si="30"/>
        <v>-</v>
      </c>
      <c r="AR110" s="37" t="str">
        <f t="shared" si="31"/>
        <v>-</v>
      </c>
      <c r="AS110" s="37" t="str">
        <f t="shared" si="32"/>
        <v>-</v>
      </c>
      <c r="AT110" s="38" t="str">
        <f t="shared" si="33"/>
        <v>-</v>
      </c>
      <c r="AU110" s="25"/>
      <c r="AV110" s="33">
        <f t="shared" si="34"/>
        <v>0</v>
      </c>
      <c r="AW110" s="32">
        <f t="shared" si="35"/>
        <v>1</v>
      </c>
      <c r="AX110" s="32" t="s">
        <v>309</v>
      </c>
    </row>
    <row r="111" spans="1:50" ht="18" hidden="1" customHeight="1" x14ac:dyDescent="0.25">
      <c r="A111" s="86">
        <v>104</v>
      </c>
      <c r="B111" s="72"/>
      <c r="C111" s="72"/>
      <c r="D111" s="72"/>
      <c r="E111" s="72"/>
      <c r="F111" s="73"/>
      <c r="G111" s="74"/>
      <c r="H111" s="74"/>
      <c r="I111" s="73"/>
      <c r="J111" s="73"/>
      <c r="K111" s="75"/>
      <c r="L111" s="75"/>
      <c r="M111" s="76"/>
      <c r="N111" s="76"/>
      <c r="O111" s="92"/>
      <c r="P111" s="92"/>
      <c r="Q111" s="76"/>
      <c r="R111" s="77"/>
      <c r="S111" s="74"/>
      <c r="T111" s="75"/>
      <c r="U111" s="73"/>
      <c r="V111" s="73"/>
      <c r="W111" s="25" t="str">
        <f t="shared" si="18"/>
        <v>-</v>
      </c>
      <c r="X111" s="71" t="str">
        <f t="shared" si="19"/>
        <v>1 - -</v>
      </c>
      <c r="Y111" s="25"/>
      <c r="Z111" s="25"/>
      <c r="AA111" s="25"/>
      <c r="AB111" s="25"/>
      <c r="AC111" s="25"/>
      <c r="AD111" s="25"/>
      <c r="AE111" s="25"/>
      <c r="AF111" s="25"/>
      <c r="AG111" s="31" t="e">
        <f t="shared" si="20"/>
        <v>#DIV/0!</v>
      </c>
      <c r="AH111" s="32" t="e">
        <f t="shared" si="21"/>
        <v>#DIV/0!</v>
      </c>
      <c r="AI111" s="32" t="e">
        <f t="shared" si="22"/>
        <v>#DIV/0!</v>
      </c>
      <c r="AJ111" s="33">
        <f t="shared" si="23"/>
        <v>0</v>
      </c>
      <c r="AK111" s="34">
        <f t="shared" si="24"/>
        <v>0</v>
      </c>
      <c r="AL111" s="32" t="e">
        <f t="shared" si="25"/>
        <v>#DIV/0!</v>
      </c>
      <c r="AM111" s="32" t="e">
        <f t="shared" si="26"/>
        <v>#DIV/0!</v>
      </c>
      <c r="AN111" s="32" t="str">
        <f t="shared" si="27"/>
        <v>-</v>
      </c>
      <c r="AO111" s="35">
        <f t="shared" si="28"/>
        <v>0</v>
      </c>
      <c r="AP111" s="36">
        <f t="shared" si="29"/>
        <v>0</v>
      </c>
      <c r="AQ111" s="37" t="str">
        <f t="shared" si="30"/>
        <v>-</v>
      </c>
      <c r="AR111" s="37" t="str">
        <f t="shared" si="31"/>
        <v>-</v>
      </c>
      <c r="AS111" s="37" t="str">
        <f t="shared" si="32"/>
        <v>-</v>
      </c>
      <c r="AT111" s="38" t="str">
        <f t="shared" si="33"/>
        <v>-</v>
      </c>
      <c r="AU111" s="25"/>
      <c r="AV111" s="33">
        <f t="shared" si="34"/>
        <v>0</v>
      </c>
      <c r="AW111" s="32">
        <f t="shared" si="35"/>
        <v>1</v>
      </c>
      <c r="AX111" s="32" t="s">
        <v>309</v>
      </c>
    </row>
    <row r="112" spans="1:50" ht="18" hidden="1" customHeight="1" x14ac:dyDescent="0.25">
      <c r="A112" s="86">
        <v>105</v>
      </c>
      <c r="B112" s="72"/>
      <c r="C112" s="72"/>
      <c r="D112" s="72"/>
      <c r="E112" s="72"/>
      <c r="F112" s="73"/>
      <c r="G112" s="74"/>
      <c r="H112" s="74"/>
      <c r="I112" s="73"/>
      <c r="J112" s="73"/>
      <c r="K112" s="75"/>
      <c r="L112" s="75"/>
      <c r="M112" s="76"/>
      <c r="N112" s="76"/>
      <c r="O112" s="92"/>
      <c r="P112" s="92"/>
      <c r="Q112" s="76"/>
      <c r="R112" s="77"/>
      <c r="S112" s="74"/>
      <c r="T112" s="75"/>
      <c r="U112" s="73"/>
      <c r="V112" s="73"/>
      <c r="W112" s="25" t="str">
        <f t="shared" si="18"/>
        <v>-</v>
      </c>
      <c r="X112" s="71" t="str">
        <f t="shared" si="19"/>
        <v>1 - -</v>
      </c>
      <c r="Y112" s="25"/>
      <c r="Z112" s="25"/>
      <c r="AA112" s="25"/>
      <c r="AB112" s="25"/>
      <c r="AC112" s="25"/>
      <c r="AD112" s="25"/>
      <c r="AE112" s="25"/>
      <c r="AF112" s="25"/>
      <c r="AG112" s="31" t="e">
        <f t="shared" si="20"/>
        <v>#DIV/0!</v>
      </c>
      <c r="AH112" s="32" t="e">
        <f t="shared" si="21"/>
        <v>#DIV/0!</v>
      </c>
      <c r="AI112" s="32" t="e">
        <f t="shared" si="22"/>
        <v>#DIV/0!</v>
      </c>
      <c r="AJ112" s="33">
        <f t="shared" si="23"/>
        <v>0</v>
      </c>
      <c r="AK112" s="34">
        <f t="shared" si="24"/>
        <v>0</v>
      </c>
      <c r="AL112" s="32" t="e">
        <f t="shared" si="25"/>
        <v>#DIV/0!</v>
      </c>
      <c r="AM112" s="32" t="e">
        <f t="shared" si="26"/>
        <v>#DIV/0!</v>
      </c>
      <c r="AN112" s="32" t="str">
        <f t="shared" si="27"/>
        <v>-</v>
      </c>
      <c r="AO112" s="35">
        <f t="shared" si="28"/>
        <v>0</v>
      </c>
      <c r="AP112" s="36">
        <f t="shared" si="29"/>
        <v>0</v>
      </c>
      <c r="AQ112" s="37" t="str">
        <f t="shared" si="30"/>
        <v>-</v>
      </c>
      <c r="AR112" s="37" t="str">
        <f t="shared" si="31"/>
        <v>-</v>
      </c>
      <c r="AS112" s="37" t="str">
        <f t="shared" si="32"/>
        <v>-</v>
      </c>
      <c r="AT112" s="38" t="str">
        <f t="shared" si="33"/>
        <v>-</v>
      </c>
      <c r="AU112" s="25"/>
      <c r="AV112" s="33">
        <f t="shared" si="34"/>
        <v>0</v>
      </c>
      <c r="AW112" s="32">
        <f t="shared" si="35"/>
        <v>1</v>
      </c>
      <c r="AX112" s="32" t="s">
        <v>309</v>
      </c>
    </row>
    <row r="113" spans="1:50" ht="18" hidden="1" customHeight="1" x14ac:dyDescent="0.25">
      <c r="A113" s="86">
        <v>106</v>
      </c>
      <c r="B113" s="72"/>
      <c r="C113" s="72"/>
      <c r="D113" s="72"/>
      <c r="E113" s="72"/>
      <c r="F113" s="73"/>
      <c r="G113" s="74"/>
      <c r="H113" s="74"/>
      <c r="I113" s="73"/>
      <c r="J113" s="73"/>
      <c r="K113" s="75"/>
      <c r="L113" s="75"/>
      <c r="M113" s="76"/>
      <c r="N113" s="76"/>
      <c r="O113" s="92"/>
      <c r="P113" s="92"/>
      <c r="Q113" s="76"/>
      <c r="R113" s="77"/>
      <c r="S113" s="74"/>
      <c r="T113" s="75"/>
      <c r="U113" s="73"/>
      <c r="V113" s="73"/>
      <c r="W113" s="25" t="str">
        <f t="shared" si="18"/>
        <v>-</v>
      </c>
      <c r="X113" s="71" t="str">
        <f t="shared" si="19"/>
        <v>1 - -</v>
      </c>
      <c r="Y113" s="25"/>
      <c r="Z113" s="25"/>
      <c r="AA113" s="25"/>
      <c r="AB113" s="25"/>
      <c r="AC113" s="25"/>
      <c r="AD113" s="25"/>
      <c r="AE113" s="25"/>
      <c r="AF113" s="25"/>
      <c r="AG113" s="31" t="e">
        <f t="shared" si="20"/>
        <v>#DIV/0!</v>
      </c>
      <c r="AH113" s="32" t="e">
        <f t="shared" si="21"/>
        <v>#DIV/0!</v>
      </c>
      <c r="AI113" s="32" t="e">
        <f t="shared" si="22"/>
        <v>#DIV/0!</v>
      </c>
      <c r="AJ113" s="33">
        <f t="shared" si="23"/>
        <v>0</v>
      </c>
      <c r="AK113" s="34">
        <f t="shared" si="24"/>
        <v>0</v>
      </c>
      <c r="AL113" s="32" t="e">
        <f t="shared" si="25"/>
        <v>#DIV/0!</v>
      </c>
      <c r="AM113" s="32" t="e">
        <f t="shared" si="26"/>
        <v>#DIV/0!</v>
      </c>
      <c r="AN113" s="32" t="str">
        <f t="shared" si="27"/>
        <v>-</v>
      </c>
      <c r="AO113" s="35">
        <f t="shared" si="28"/>
        <v>0</v>
      </c>
      <c r="AP113" s="36">
        <f t="shared" si="29"/>
        <v>0</v>
      </c>
      <c r="AQ113" s="37" t="str">
        <f t="shared" si="30"/>
        <v>-</v>
      </c>
      <c r="AR113" s="37" t="str">
        <f t="shared" si="31"/>
        <v>-</v>
      </c>
      <c r="AS113" s="37" t="str">
        <f t="shared" si="32"/>
        <v>-</v>
      </c>
      <c r="AT113" s="38" t="str">
        <f t="shared" si="33"/>
        <v>-</v>
      </c>
      <c r="AU113" s="25"/>
      <c r="AV113" s="33">
        <f t="shared" si="34"/>
        <v>0</v>
      </c>
      <c r="AW113" s="32">
        <f t="shared" si="35"/>
        <v>1</v>
      </c>
      <c r="AX113" s="32" t="s">
        <v>309</v>
      </c>
    </row>
    <row r="114" spans="1:50" ht="18" hidden="1" customHeight="1" x14ac:dyDescent="0.25">
      <c r="A114" s="86">
        <v>107</v>
      </c>
      <c r="B114" s="72"/>
      <c r="C114" s="72"/>
      <c r="D114" s="72"/>
      <c r="E114" s="72"/>
      <c r="F114" s="73"/>
      <c r="G114" s="74"/>
      <c r="H114" s="74"/>
      <c r="I114" s="73"/>
      <c r="J114" s="73"/>
      <c r="K114" s="75"/>
      <c r="L114" s="75"/>
      <c r="M114" s="76"/>
      <c r="N114" s="76"/>
      <c r="O114" s="92"/>
      <c r="P114" s="92"/>
      <c r="Q114" s="76"/>
      <c r="R114" s="77"/>
      <c r="S114" s="74"/>
      <c r="T114" s="75"/>
      <c r="U114" s="73"/>
      <c r="V114" s="73"/>
      <c r="W114" s="25" t="str">
        <f t="shared" si="18"/>
        <v>-</v>
      </c>
      <c r="X114" s="71" t="str">
        <f t="shared" si="19"/>
        <v>1 - -</v>
      </c>
      <c r="Y114" s="25"/>
      <c r="Z114" s="25"/>
      <c r="AA114" s="25"/>
      <c r="AB114" s="25"/>
      <c r="AC114" s="25"/>
      <c r="AD114" s="25"/>
      <c r="AE114" s="25"/>
      <c r="AF114" s="25"/>
      <c r="AG114" s="31" t="e">
        <f t="shared" si="20"/>
        <v>#DIV/0!</v>
      </c>
      <c r="AH114" s="32" t="e">
        <f t="shared" si="21"/>
        <v>#DIV/0!</v>
      </c>
      <c r="AI114" s="32" t="e">
        <f t="shared" si="22"/>
        <v>#DIV/0!</v>
      </c>
      <c r="AJ114" s="33">
        <f t="shared" si="23"/>
        <v>0</v>
      </c>
      <c r="AK114" s="34">
        <f t="shared" si="24"/>
        <v>0</v>
      </c>
      <c r="AL114" s="32" t="e">
        <f t="shared" si="25"/>
        <v>#DIV/0!</v>
      </c>
      <c r="AM114" s="32" t="e">
        <f t="shared" si="26"/>
        <v>#DIV/0!</v>
      </c>
      <c r="AN114" s="32" t="str">
        <f t="shared" si="27"/>
        <v>-</v>
      </c>
      <c r="AO114" s="35">
        <f t="shared" si="28"/>
        <v>0</v>
      </c>
      <c r="AP114" s="36">
        <f t="shared" si="29"/>
        <v>0</v>
      </c>
      <c r="AQ114" s="37" t="str">
        <f t="shared" si="30"/>
        <v>-</v>
      </c>
      <c r="AR114" s="37" t="str">
        <f t="shared" si="31"/>
        <v>-</v>
      </c>
      <c r="AS114" s="37" t="str">
        <f t="shared" si="32"/>
        <v>-</v>
      </c>
      <c r="AT114" s="38" t="str">
        <f t="shared" si="33"/>
        <v>-</v>
      </c>
      <c r="AU114" s="25"/>
      <c r="AV114" s="33">
        <f t="shared" si="34"/>
        <v>0</v>
      </c>
      <c r="AW114" s="32">
        <f t="shared" si="35"/>
        <v>1</v>
      </c>
      <c r="AX114" s="32" t="s">
        <v>309</v>
      </c>
    </row>
    <row r="115" spans="1:50" ht="18" hidden="1" customHeight="1" x14ac:dyDescent="0.25">
      <c r="A115" s="86">
        <v>108</v>
      </c>
      <c r="B115" s="72"/>
      <c r="C115" s="72"/>
      <c r="D115" s="72"/>
      <c r="E115" s="72"/>
      <c r="F115" s="73"/>
      <c r="G115" s="74"/>
      <c r="H115" s="74"/>
      <c r="I115" s="73"/>
      <c r="J115" s="73"/>
      <c r="K115" s="75"/>
      <c r="L115" s="75"/>
      <c r="M115" s="76"/>
      <c r="N115" s="76"/>
      <c r="O115" s="92"/>
      <c r="P115" s="92"/>
      <c r="Q115" s="76"/>
      <c r="R115" s="77"/>
      <c r="S115" s="74"/>
      <c r="T115" s="75"/>
      <c r="U115" s="73"/>
      <c r="V115" s="73"/>
      <c r="W115" s="25" t="str">
        <f t="shared" si="18"/>
        <v>-</v>
      </c>
      <c r="X115" s="71" t="str">
        <f t="shared" si="19"/>
        <v>1 - -</v>
      </c>
      <c r="Y115" s="25"/>
      <c r="Z115" s="25"/>
      <c r="AA115" s="25"/>
      <c r="AB115" s="25"/>
      <c r="AC115" s="25"/>
      <c r="AD115" s="25"/>
      <c r="AE115" s="25"/>
      <c r="AF115" s="25"/>
      <c r="AG115" s="31" t="e">
        <f t="shared" si="20"/>
        <v>#DIV/0!</v>
      </c>
      <c r="AH115" s="32" t="e">
        <f t="shared" si="21"/>
        <v>#DIV/0!</v>
      </c>
      <c r="AI115" s="32" t="e">
        <f t="shared" si="22"/>
        <v>#DIV/0!</v>
      </c>
      <c r="AJ115" s="33">
        <f t="shared" si="23"/>
        <v>0</v>
      </c>
      <c r="AK115" s="34">
        <f t="shared" si="24"/>
        <v>0</v>
      </c>
      <c r="AL115" s="32" t="e">
        <f t="shared" si="25"/>
        <v>#DIV/0!</v>
      </c>
      <c r="AM115" s="32" t="e">
        <f t="shared" si="26"/>
        <v>#DIV/0!</v>
      </c>
      <c r="AN115" s="32" t="str">
        <f t="shared" si="27"/>
        <v>-</v>
      </c>
      <c r="AO115" s="35">
        <f t="shared" si="28"/>
        <v>0</v>
      </c>
      <c r="AP115" s="36">
        <f t="shared" si="29"/>
        <v>0</v>
      </c>
      <c r="AQ115" s="37" t="str">
        <f t="shared" si="30"/>
        <v>-</v>
      </c>
      <c r="AR115" s="37" t="str">
        <f t="shared" si="31"/>
        <v>-</v>
      </c>
      <c r="AS115" s="37" t="str">
        <f t="shared" si="32"/>
        <v>-</v>
      </c>
      <c r="AT115" s="38" t="str">
        <f t="shared" si="33"/>
        <v>-</v>
      </c>
      <c r="AU115" s="25"/>
      <c r="AV115" s="33">
        <f t="shared" si="34"/>
        <v>0</v>
      </c>
      <c r="AW115" s="32">
        <f t="shared" si="35"/>
        <v>1</v>
      </c>
      <c r="AX115" s="32" t="s">
        <v>309</v>
      </c>
    </row>
    <row r="116" spans="1:50" ht="18" hidden="1" customHeight="1" x14ac:dyDescent="0.25">
      <c r="A116" s="86">
        <v>109</v>
      </c>
      <c r="B116" s="72"/>
      <c r="C116" s="72"/>
      <c r="D116" s="72"/>
      <c r="E116" s="72"/>
      <c r="F116" s="73"/>
      <c r="G116" s="74"/>
      <c r="H116" s="74"/>
      <c r="I116" s="73"/>
      <c r="J116" s="73"/>
      <c r="K116" s="75"/>
      <c r="L116" s="75"/>
      <c r="M116" s="76"/>
      <c r="N116" s="76"/>
      <c r="O116" s="92"/>
      <c r="P116" s="92"/>
      <c r="Q116" s="76"/>
      <c r="R116" s="77"/>
      <c r="S116" s="74"/>
      <c r="T116" s="75"/>
      <c r="U116" s="73"/>
      <c r="V116" s="73"/>
      <c r="W116" s="25" t="str">
        <f t="shared" si="18"/>
        <v>-</v>
      </c>
      <c r="X116" s="71" t="str">
        <f t="shared" si="19"/>
        <v>1 - -</v>
      </c>
      <c r="Y116" s="25"/>
      <c r="Z116" s="25"/>
      <c r="AA116" s="25"/>
      <c r="AB116" s="25"/>
      <c r="AC116" s="25"/>
      <c r="AD116" s="25"/>
      <c r="AE116" s="25"/>
      <c r="AF116" s="25"/>
      <c r="AG116" s="31" t="e">
        <f t="shared" si="20"/>
        <v>#DIV/0!</v>
      </c>
      <c r="AH116" s="32" t="e">
        <f t="shared" si="21"/>
        <v>#DIV/0!</v>
      </c>
      <c r="AI116" s="32" t="e">
        <f t="shared" si="22"/>
        <v>#DIV/0!</v>
      </c>
      <c r="AJ116" s="33">
        <f t="shared" si="23"/>
        <v>0</v>
      </c>
      <c r="AK116" s="34">
        <f t="shared" si="24"/>
        <v>0</v>
      </c>
      <c r="AL116" s="32" t="e">
        <f t="shared" si="25"/>
        <v>#DIV/0!</v>
      </c>
      <c r="AM116" s="32" t="e">
        <f t="shared" si="26"/>
        <v>#DIV/0!</v>
      </c>
      <c r="AN116" s="32" t="str">
        <f t="shared" si="27"/>
        <v>-</v>
      </c>
      <c r="AO116" s="35">
        <f t="shared" si="28"/>
        <v>0</v>
      </c>
      <c r="AP116" s="36">
        <f t="shared" si="29"/>
        <v>0</v>
      </c>
      <c r="AQ116" s="37" t="str">
        <f t="shared" si="30"/>
        <v>-</v>
      </c>
      <c r="AR116" s="37" t="str">
        <f t="shared" si="31"/>
        <v>-</v>
      </c>
      <c r="AS116" s="37" t="str">
        <f t="shared" si="32"/>
        <v>-</v>
      </c>
      <c r="AT116" s="38" t="str">
        <f t="shared" si="33"/>
        <v>-</v>
      </c>
      <c r="AU116" s="25"/>
      <c r="AV116" s="33">
        <f t="shared" si="34"/>
        <v>0</v>
      </c>
      <c r="AW116" s="32">
        <f t="shared" si="35"/>
        <v>1</v>
      </c>
      <c r="AX116" s="32" t="s">
        <v>309</v>
      </c>
    </row>
    <row r="117" spans="1:50" ht="18" hidden="1" customHeight="1" x14ac:dyDescent="0.25">
      <c r="A117" s="86">
        <v>110</v>
      </c>
      <c r="B117" s="72"/>
      <c r="C117" s="72"/>
      <c r="D117" s="72"/>
      <c r="E117" s="72"/>
      <c r="F117" s="73"/>
      <c r="G117" s="74"/>
      <c r="H117" s="74"/>
      <c r="I117" s="73"/>
      <c r="J117" s="73"/>
      <c r="K117" s="75"/>
      <c r="L117" s="75"/>
      <c r="M117" s="76"/>
      <c r="N117" s="76"/>
      <c r="O117" s="92"/>
      <c r="P117" s="92"/>
      <c r="Q117" s="76"/>
      <c r="R117" s="77"/>
      <c r="S117" s="74"/>
      <c r="T117" s="75"/>
      <c r="U117" s="73"/>
      <c r="V117" s="73"/>
      <c r="W117" s="25" t="str">
        <f t="shared" si="18"/>
        <v>-</v>
      </c>
      <c r="X117" s="71" t="str">
        <f t="shared" si="19"/>
        <v>1 - -</v>
      </c>
      <c r="Y117" s="25"/>
      <c r="Z117" s="25"/>
      <c r="AA117" s="25"/>
      <c r="AB117" s="25"/>
      <c r="AC117" s="25"/>
      <c r="AD117" s="25"/>
      <c r="AE117" s="25"/>
      <c r="AF117" s="25"/>
      <c r="AG117" s="31" t="e">
        <f t="shared" si="20"/>
        <v>#DIV/0!</v>
      </c>
      <c r="AH117" s="32" t="e">
        <f t="shared" si="21"/>
        <v>#DIV/0!</v>
      </c>
      <c r="AI117" s="32" t="e">
        <f t="shared" si="22"/>
        <v>#DIV/0!</v>
      </c>
      <c r="AJ117" s="33">
        <f t="shared" si="23"/>
        <v>0</v>
      </c>
      <c r="AK117" s="34">
        <f t="shared" si="24"/>
        <v>0</v>
      </c>
      <c r="AL117" s="32" t="e">
        <f t="shared" si="25"/>
        <v>#DIV/0!</v>
      </c>
      <c r="AM117" s="32" t="e">
        <f t="shared" si="26"/>
        <v>#DIV/0!</v>
      </c>
      <c r="AN117" s="32" t="str">
        <f t="shared" si="27"/>
        <v>-</v>
      </c>
      <c r="AO117" s="35">
        <f t="shared" si="28"/>
        <v>0</v>
      </c>
      <c r="AP117" s="36">
        <f t="shared" si="29"/>
        <v>0</v>
      </c>
      <c r="AQ117" s="37" t="str">
        <f t="shared" si="30"/>
        <v>-</v>
      </c>
      <c r="AR117" s="37" t="str">
        <f t="shared" si="31"/>
        <v>-</v>
      </c>
      <c r="AS117" s="37" t="str">
        <f t="shared" si="32"/>
        <v>-</v>
      </c>
      <c r="AT117" s="38" t="str">
        <f t="shared" si="33"/>
        <v>-</v>
      </c>
      <c r="AU117" s="25"/>
      <c r="AV117" s="33">
        <f t="shared" si="34"/>
        <v>0</v>
      </c>
      <c r="AW117" s="32">
        <f t="shared" si="35"/>
        <v>1</v>
      </c>
      <c r="AX117" s="32" t="s">
        <v>309</v>
      </c>
    </row>
    <row r="118" spans="1:50" ht="18" hidden="1" customHeight="1" x14ac:dyDescent="0.25">
      <c r="A118" s="86">
        <v>111</v>
      </c>
      <c r="B118" s="72"/>
      <c r="C118" s="72"/>
      <c r="D118" s="72"/>
      <c r="E118" s="72"/>
      <c r="F118" s="73"/>
      <c r="G118" s="74"/>
      <c r="H118" s="74"/>
      <c r="I118" s="73"/>
      <c r="J118" s="73"/>
      <c r="K118" s="75"/>
      <c r="L118" s="75"/>
      <c r="M118" s="76"/>
      <c r="N118" s="76"/>
      <c r="O118" s="92"/>
      <c r="P118" s="92"/>
      <c r="Q118" s="76"/>
      <c r="R118" s="77"/>
      <c r="S118" s="74"/>
      <c r="T118" s="75"/>
      <c r="U118" s="73"/>
      <c r="V118" s="73"/>
      <c r="W118" s="25" t="str">
        <f t="shared" si="18"/>
        <v>-</v>
      </c>
      <c r="X118" s="71" t="str">
        <f t="shared" si="19"/>
        <v>1 - -</v>
      </c>
      <c r="Y118" s="25"/>
      <c r="Z118" s="25"/>
      <c r="AA118" s="25"/>
      <c r="AB118" s="25"/>
      <c r="AC118" s="25"/>
      <c r="AD118" s="25"/>
      <c r="AE118" s="25"/>
      <c r="AF118" s="25"/>
      <c r="AG118" s="31" t="e">
        <f t="shared" si="20"/>
        <v>#DIV/0!</v>
      </c>
      <c r="AH118" s="32" t="e">
        <f t="shared" si="21"/>
        <v>#DIV/0!</v>
      </c>
      <c r="AI118" s="32" t="e">
        <f t="shared" si="22"/>
        <v>#DIV/0!</v>
      </c>
      <c r="AJ118" s="33">
        <f t="shared" si="23"/>
        <v>0</v>
      </c>
      <c r="AK118" s="34">
        <f t="shared" si="24"/>
        <v>0</v>
      </c>
      <c r="AL118" s="32" t="e">
        <f t="shared" si="25"/>
        <v>#DIV/0!</v>
      </c>
      <c r="AM118" s="32" t="e">
        <f t="shared" si="26"/>
        <v>#DIV/0!</v>
      </c>
      <c r="AN118" s="32" t="str">
        <f t="shared" si="27"/>
        <v>-</v>
      </c>
      <c r="AO118" s="35">
        <f t="shared" si="28"/>
        <v>0</v>
      </c>
      <c r="AP118" s="36">
        <f t="shared" si="29"/>
        <v>0</v>
      </c>
      <c r="AQ118" s="37" t="str">
        <f t="shared" si="30"/>
        <v>-</v>
      </c>
      <c r="AR118" s="37" t="str">
        <f t="shared" si="31"/>
        <v>-</v>
      </c>
      <c r="AS118" s="37" t="str">
        <f t="shared" si="32"/>
        <v>-</v>
      </c>
      <c r="AT118" s="38" t="str">
        <f t="shared" si="33"/>
        <v>-</v>
      </c>
      <c r="AU118" s="25"/>
      <c r="AV118" s="33">
        <f t="shared" si="34"/>
        <v>0</v>
      </c>
      <c r="AW118" s="32">
        <f t="shared" si="35"/>
        <v>1</v>
      </c>
      <c r="AX118" s="32" t="s">
        <v>309</v>
      </c>
    </row>
    <row r="119" spans="1:50" ht="18" hidden="1" customHeight="1" x14ac:dyDescent="0.25">
      <c r="A119" s="86">
        <v>112</v>
      </c>
      <c r="B119" s="72"/>
      <c r="C119" s="72"/>
      <c r="D119" s="72"/>
      <c r="E119" s="72"/>
      <c r="F119" s="73"/>
      <c r="G119" s="74"/>
      <c r="H119" s="74"/>
      <c r="I119" s="73"/>
      <c r="J119" s="73"/>
      <c r="K119" s="75"/>
      <c r="L119" s="75"/>
      <c r="M119" s="76"/>
      <c r="N119" s="76"/>
      <c r="O119" s="92"/>
      <c r="P119" s="92"/>
      <c r="Q119" s="76"/>
      <c r="R119" s="77"/>
      <c r="S119" s="74"/>
      <c r="T119" s="75"/>
      <c r="U119" s="73"/>
      <c r="V119" s="73"/>
      <c r="W119" s="25" t="str">
        <f t="shared" si="18"/>
        <v>-</v>
      </c>
      <c r="X119" s="71" t="str">
        <f t="shared" si="19"/>
        <v>1 - -</v>
      </c>
      <c r="Y119" s="25"/>
      <c r="Z119" s="25"/>
      <c r="AA119" s="25"/>
      <c r="AB119" s="25"/>
      <c r="AC119" s="25"/>
      <c r="AD119" s="25"/>
      <c r="AE119" s="25"/>
      <c r="AF119" s="25"/>
      <c r="AG119" s="31" t="e">
        <f t="shared" si="20"/>
        <v>#DIV/0!</v>
      </c>
      <c r="AH119" s="32" t="e">
        <f t="shared" si="21"/>
        <v>#DIV/0!</v>
      </c>
      <c r="AI119" s="32" t="e">
        <f t="shared" si="22"/>
        <v>#DIV/0!</v>
      </c>
      <c r="AJ119" s="33">
        <f t="shared" si="23"/>
        <v>0</v>
      </c>
      <c r="AK119" s="34">
        <f t="shared" si="24"/>
        <v>0</v>
      </c>
      <c r="AL119" s="32" t="e">
        <f t="shared" si="25"/>
        <v>#DIV/0!</v>
      </c>
      <c r="AM119" s="32" t="e">
        <f t="shared" si="26"/>
        <v>#DIV/0!</v>
      </c>
      <c r="AN119" s="32" t="str">
        <f t="shared" si="27"/>
        <v>-</v>
      </c>
      <c r="AO119" s="35">
        <f t="shared" si="28"/>
        <v>0</v>
      </c>
      <c r="AP119" s="36">
        <f t="shared" si="29"/>
        <v>0</v>
      </c>
      <c r="AQ119" s="37" t="str">
        <f t="shared" si="30"/>
        <v>-</v>
      </c>
      <c r="AR119" s="37" t="str">
        <f t="shared" si="31"/>
        <v>-</v>
      </c>
      <c r="AS119" s="37" t="str">
        <f t="shared" si="32"/>
        <v>-</v>
      </c>
      <c r="AT119" s="38" t="str">
        <f t="shared" si="33"/>
        <v>-</v>
      </c>
      <c r="AU119" s="25"/>
      <c r="AV119" s="33">
        <f t="shared" si="34"/>
        <v>0</v>
      </c>
      <c r="AW119" s="32">
        <f t="shared" si="35"/>
        <v>1</v>
      </c>
      <c r="AX119" s="32" t="s">
        <v>309</v>
      </c>
    </row>
    <row r="120" spans="1:50" ht="18" hidden="1" customHeight="1" x14ac:dyDescent="0.25">
      <c r="A120" s="86">
        <v>113</v>
      </c>
      <c r="B120" s="72"/>
      <c r="C120" s="72"/>
      <c r="D120" s="72"/>
      <c r="E120" s="72"/>
      <c r="F120" s="73"/>
      <c r="G120" s="74"/>
      <c r="H120" s="74"/>
      <c r="I120" s="73"/>
      <c r="J120" s="73"/>
      <c r="K120" s="75"/>
      <c r="L120" s="75"/>
      <c r="M120" s="76"/>
      <c r="N120" s="76"/>
      <c r="O120" s="92"/>
      <c r="P120" s="92"/>
      <c r="Q120" s="76"/>
      <c r="R120" s="77"/>
      <c r="S120" s="74"/>
      <c r="T120" s="75"/>
      <c r="U120" s="73"/>
      <c r="V120" s="73"/>
      <c r="W120" s="25" t="str">
        <f t="shared" si="18"/>
        <v>-</v>
      </c>
      <c r="X120" s="71" t="str">
        <f t="shared" si="19"/>
        <v>1 - -</v>
      </c>
      <c r="Y120" s="25"/>
      <c r="Z120" s="25"/>
      <c r="AA120" s="25"/>
      <c r="AB120" s="25"/>
      <c r="AC120" s="25"/>
      <c r="AD120" s="25"/>
      <c r="AE120" s="25"/>
      <c r="AF120" s="25"/>
      <c r="AG120" s="31" t="e">
        <f t="shared" si="20"/>
        <v>#DIV/0!</v>
      </c>
      <c r="AH120" s="32" t="e">
        <f t="shared" si="21"/>
        <v>#DIV/0!</v>
      </c>
      <c r="AI120" s="32" t="e">
        <f t="shared" si="22"/>
        <v>#DIV/0!</v>
      </c>
      <c r="AJ120" s="33">
        <f t="shared" si="23"/>
        <v>0</v>
      </c>
      <c r="AK120" s="34">
        <f t="shared" si="24"/>
        <v>0</v>
      </c>
      <c r="AL120" s="32" t="e">
        <f t="shared" si="25"/>
        <v>#DIV/0!</v>
      </c>
      <c r="AM120" s="32" t="e">
        <f t="shared" si="26"/>
        <v>#DIV/0!</v>
      </c>
      <c r="AN120" s="32" t="str">
        <f t="shared" si="27"/>
        <v>-</v>
      </c>
      <c r="AO120" s="35">
        <f t="shared" si="28"/>
        <v>0</v>
      </c>
      <c r="AP120" s="36">
        <f t="shared" si="29"/>
        <v>0</v>
      </c>
      <c r="AQ120" s="37" t="str">
        <f t="shared" si="30"/>
        <v>-</v>
      </c>
      <c r="AR120" s="37" t="str">
        <f t="shared" si="31"/>
        <v>-</v>
      </c>
      <c r="AS120" s="37" t="str">
        <f t="shared" si="32"/>
        <v>-</v>
      </c>
      <c r="AT120" s="38" t="str">
        <f t="shared" si="33"/>
        <v>-</v>
      </c>
      <c r="AU120" s="25"/>
      <c r="AV120" s="33">
        <f t="shared" si="34"/>
        <v>0</v>
      </c>
      <c r="AW120" s="32">
        <f t="shared" si="35"/>
        <v>1</v>
      </c>
      <c r="AX120" s="32" t="s">
        <v>309</v>
      </c>
    </row>
    <row r="121" spans="1:50" ht="18" hidden="1" customHeight="1" x14ac:dyDescent="0.25">
      <c r="A121" s="86">
        <v>114</v>
      </c>
      <c r="B121" s="72"/>
      <c r="C121" s="72"/>
      <c r="D121" s="72"/>
      <c r="E121" s="72"/>
      <c r="F121" s="73"/>
      <c r="G121" s="74"/>
      <c r="H121" s="74"/>
      <c r="I121" s="73"/>
      <c r="J121" s="73"/>
      <c r="K121" s="75"/>
      <c r="L121" s="75"/>
      <c r="M121" s="76"/>
      <c r="N121" s="76"/>
      <c r="O121" s="92"/>
      <c r="P121" s="92"/>
      <c r="Q121" s="76"/>
      <c r="R121" s="77"/>
      <c r="S121" s="74"/>
      <c r="T121" s="75"/>
      <c r="U121" s="73"/>
      <c r="V121" s="73"/>
      <c r="W121" s="25" t="str">
        <f t="shared" si="18"/>
        <v>-</v>
      </c>
      <c r="X121" s="71" t="str">
        <f t="shared" si="19"/>
        <v>1 - -</v>
      </c>
      <c r="Y121" s="25"/>
      <c r="Z121" s="25"/>
      <c r="AA121" s="25"/>
      <c r="AB121" s="25"/>
      <c r="AC121" s="25"/>
      <c r="AD121" s="25"/>
      <c r="AE121" s="25"/>
      <c r="AF121" s="25"/>
      <c r="AG121" s="31" t="e">
        <f t="shared" si="20"/>
        <v>#DIV/0!</v>
      </c>
      <c r="AH121" s="32" t="e">
        <f t="shared" si="21"/>
        <v>#DIV/0!</v>
      </c>
      <c r="AI121" s="32" t="e">
        <f t="shared" si="22"/>
        <v>#DIV/0!</v>
      </c>
      <c r="AJ121" s="33">
        <f t="shared" si="23"/>
        <v>0</v>
      </c>
      <c r="AK121" s="34">
        <f t="shared" si="24"/>
        <v>0</v>
      </c>
      <c r="AL121" s="32" t="e">
        <f t="shared" si="25"/>
        <v>#DIV/0!</v>
      </c>
      <c r="AM121" s="32" t="e">
        <f t="shared" si="26"/>
        <v>#DIV/0!</v>
      </c>
      <c r="AN121" s="32" t="str">
        <f t="shared" si="27"/>
        <v>-</v>
      </c>
      <c r="AO121" s="35">
        <f t="shared" si="28"/>
        <v>0</v>
      </c>
      <c r="AP121" s="36">
        <f t="shared" si="29"/>
        <v>0</v>
      </c>
      <c r="AQ121" s="37" t="str">
        <f t="shared" si="30"/>
        <v>-</v>
      </c>
      <c r="AR121" s="37" t="str">
        <f t="shared" si="31"/>
        <v>-</v>
      </c>
      <c r="AS121" s="37" t="str">
        <f t="shared" si="32"/>
        <v>-</v>
      </c>
      <c r="AT121" s="38" t="str">
        <f t="shared" si="33"/>
        <v>-</v>
      </c>
      <c r="AU121" s="25"/>
      <c r="AV121" s="33">
        <f t="shared" si="34"/>
        <v>0</v>
      </c>
      <c r="AW121" s="32">
        <f t="shared" si="35"/>
        <v>1</v>
      </c>
      <c r="AX121" s="32" t="s">
        <v>309</v>
      </c>
    </row>
    <row r="122" spans="1:50" ht="18" hidden="1" customHeight="1" x14ac:dyDescent="0.25">
      <c r="A122" s="86">
        <v>115</v>
      </c>
      <c r="B122" s="72"/>
      <c r="C122" s="72"/>
      <c r="D122" s="72"/>
      <c r="E122" s="72"/>
      <c r="F122" s="73"/>
      <c r="G122" s="74"/>
      <c r="H122" s="74"/>
      <c r="I122" s="73"/>
      <c r="J122" s="73"/>
      <c r="K122" s="75"/>
      <c r="L122" s="75"/>
      <c r="M122" s="76"/>
      <c r="N122" s="76"/>
      <c r="O122" s="92"/>
      <c r="P122" s="92"/>
      <c r="Q122" s="76"/>
      <c r="R122" s="77"/>
      <c r="S122" s="74"/>
      <c r="T122" s="75"/>
      <c r="U122" s="73"/>
      <c r="V122" s="73"/>
      <c r="W122" s="25" t="str">
        <f t="shared" si="18"/>
        <v>-</v>
      </c>
      <c r="X122" s="71" t="str">
        <f t="shared" si="19"/>
        <v>1 - -</v>
      </c>
      <c r="Y122" s="25"/>
      <c r="Z122" s="25"/>
      <c r="AA122" s="25"/>
      <c r="AB122" s="25"/>
      <c r="AC122" s="25"/>
      <c r="AD122" s="25"/>
      <c r="AE122" s="25"/>
      <c r="AF122" s="25"/>
      <c r="AG122" s="31" t="e">
        <f t="shared" si="20"/>
        <v>#DIV/0!</v>
      </c>
      <c r="AH122" s="32" t="e">
        <f t="shared" si="21"/>
        <v>#DIV/0!</v>
      </c>
      <c r="AI122" s="32" t="e">
        <f t="shared" si="22"/>
        <v>#DIV/0!</v>
      </c>
      <c r="AJ122" s="33">
        <f t="shared" si="23"/>
        <v>0</v>
      </c>
      <c r="AK122" s="34">
        <f t="shared" si="24"/>
        <v>0</v>
      </c>
      <c r="AL122" s="32" t="e">
        <f t="shared" si="25"/>
        <v>#DIV/0!</v>
      </c>
      <c r="AM122" s="32" t="e">
        <f t="shared" si="26"/>
        <v>#DIV/0!</v>
      </c>
      <c r="AN122" s="32" t="str">
        <f t="shared" si="27"/>
        <v>-</v>
      </c>
      <c r="AO122" s="35">
        <f t="shared" si="28"/>
        <v>0</v>
      </c>
      <c r="AP122" s="36">
        <f t="shared" si="29"/>
        <v>0</v>
      </c>
      <c r="AQ122" s="37" t="str">
        <f t="shared" si="30"/>
        <v>-</v>
      </c>
      <c r="AR122" s="37" t="str">
        <f t="shared" si="31"/>
        <v>-</v>
      </c>
      <c r="AS122" s="37" t="str">
        <f t="shared" si="32"/>
        <v>-</v>
      </c>
      <c r="AT122" s="38" t="str">
        <f t="shared" si="33"/>
        <v>-</v>
      </c>
      <c r="AU122" s="25"/>
      <c r="AV122" s="33">
        <f t="shared" si="34"/>
        <v>0</v>
      </c>
      <c r="AW122" s="32">
        <f t="shared" si="35"/>
        <v>1</v>
      </c>
      <c r="AX122" s="32" t="s">
        <v>309</v>
      </c>
    </row>
    <row r="123" spans="1:50" ht="18" hidden="1" customHeight="1" x14ac:dyDescent="0.25">
      <c r="A123" s="86">
        <v>116</v>
      </c>
      <c r="B123" s="72"/>
      <c r="C123" s="72"/>
      <c r="D123" s="72"/>
      <c r="E123" s="72"/>
      <c r="F123" s="73"/>
      <c r="G123" s="74"/>
      <c r="H123" s="74"/>
      <c r="I123" s="73"/>
      <c r="J123" s="73"/>
      <c r="K123" s="75"/>
      <c r="L123" s="75"/>
      <c r="M123" s="76"/>
      <c r="N123" s="76"/>
      <c r="O123" s="92"/>
      <c r="P123" s="92"/>
      <c r="Q123" s="76"/>
      <c r="R123" s="77"/>
      <c r="S123" s="74"/>
      <c r="T123" s="75"/>
      <c r="U123" s="73"/>
      <c r="V123" s="73"/>
      <c r="W123" s="25" t="str">
        <f t="shared" si="18"/>
        <v>-</v>
      </c>
      <c r="X123" s="71" t="str">
        <f t="shared" si="19"/>
        <v>1 - -</v>
      </c>
      <c r="Y123" s="25"/>
      <c r="Z123" s="25"/>
      <c r="AA123" s="25"/>
      <c r="AB123" s="25"/>
      <c r="AC123" s="25"/>
      <c r="AD123" s="25"/>
      <c r="AE123" s="25"/>
      <c r="AF123" s="25"/>
      <c r="AG123" s="31" t="e">
        <f t="shared" si="20"/>
        <v>#DIV/0!</v>
      </c>
      <c r="AH123" s="32" t="e">
        <f t="shared" si="21"/>
        <v>#DIV/0!</v>
      </c>
      <c r="AI123" s="32" t="e">
        <f t="shared" si="22"/>
        <v>#DIV/0!</v>
      </c>
      <c r="AJ123" s="33">
        <f t="shared" si="23"/>
        <v>0</v>
      </c>
      <c r="AK123" s="34">
        <f t="shared" si="24"/>
        <v>0</v>
      </c>
      <c r="AL123" s="32" t="e">
        <f t="shared" si="25"/>
        <v>#DIV/0!</v>
      </c>
      <c r="AM123" s="32" t="e">
        <f t="shared" si="26"/>
        <v>#DIV/0!</v>
      </c>
      <c r="AN123" s="32" t="str">
        <f t="shared" si="27"/>
        <v>-</v>
      </c>
      <c r="AO123" s="35">
        <f t="shared" si="28"/>
        <v>0</v>
      </c>
      <c r="AP123" s="36">
        <f t="shared" si="29"/>
        <v>0</v>
      </c>
      <c r="AQ123" s="37" t="str">
        <f t="shared" si="30"/>
        <v>-</v>
      </c>
      <c r="AR123" s="37" t="str">
        <f t="shared" si="31"/>
        <v>-</v>
      </c>
      <c r="AS123" s="37" t="str">
        <f t="shared" si="32"/>
        <v>-</v>
      </c>
      <c r="AT123" s="38" t="str">
        <f t="shared" si="33"/>
        <v>-</v>
      </c>
      <c r="AU123" s="25"/>
      <c r="AV123" s="33">
        <f t="shared" si="34"/>
        <v>0</v>
      </c>
      <c r="AW123" s="32">
        <f t="shared" si="35"/>
        <v>1</v>
      </c>
      <c r="AX123" s="32" t="s">
        <v>309</v>
      </c>
    </row>
    <row r="124" spans="1:50" ht="18" hidden="1" customHeight="1" x14ac:dyDescent="0.25">
      <c r="A124" s="86">
        <v>117</v>
      </c>
      <c r="B124" s="72"/>
      <c r="C124" s="72"/>
      <c r="D124" s="72"/>
      <c r="E124" s="72"/>
      <c r="F124" s="73"/>
      <c r="G124" s="74"/>
      <c r="H124" s="74"/>
      <c r="I124" s="73"/>
      <c r="J124" s="73"/>
      <c r="K124" s="75"/>
      <c r="L124" s="75"/>
      <c r="M124" s="76"/>
      <c r="N124" s="76"/>
      <c r="O124" s="92"/>
      <c r="P124" s="92"/>
      <c r="Q124" s="76"/>
      <c r="R124" s="77"/>
      <c r="S124" s="74"/>
      <c r="T124" s="75"/>
      <c r="U124" s="73"/>
      <c r="V124" s="73"/>
      <c r="W124" s="25" t="str">
        <f t="shared" si="18"/>
        <v>-</v>
      </c>
      <c r="X124" s="71" t="str">
        <f t="shared" si="19"/>
        <v>1 - -</v>
      </c>
      <c r="Y124" s="25"/>
      <c r="Z124" s="25"/>
      <c r="AA124" s="25"/>
      <c r="AB124" s="25"/>
      <c r="AC124" s="25"/>
      <c r="AD124" s="25"/>
      <c r="AE124" s="25"/>
      <c r="AF124" s="25"/>
      <c r="AG124" s="31" t="e">
        <f t="shared" si="20"/>
        <v>#DIV/0!</v>
      </c>
      <c r="AH124" s="32" t="e">
        <f t="shared" si="21"/>
        <v>#DIV/0!</v>
      </c>
      <c r="AI124" s="32" t="e">
        <f t="shared" si="22"/>
        <v>#DIV/0!</v>
      </c>
      <c r="AJ124" s="33">
        <f t="shared" si="23"/>
        <v>0</v>
      </c>
      <c r="AK124" s="34">
        <f t="shared" si="24"/>
        <v>0</v>
      </c>
      <c r="AL124" s="32" t="e">
        <f t="shared" si="25"/>
        <v>#DIV/0!</v>
      </c>
      <c r="AM124" s="32" t="e">
        <f t="shared" si="26"/>
        <v>#DIV/0!</v>
      </c>
      <c r="AN124" s="32" t="str">
        <f t="shared" si="27"/>
        <v>-</v>
      </c>
      <c r="AO124" s="35">
        <f t="shared" si="28"/>
        <v>0</v>
      </c>
      <c r="AP124" s="36">
        <f t="shared" si="29"/>
        <v>0</v>
      </c>
      <c r="AQ124" s="37" t="str">
        <f t="shared" si="30"/>
        <v>-</v>
      </c>
      <c r="AR124" s="37" t="str">
        <f t="shared" si="31"/>
        <v>-</v>
      </c>
      <c r="AS124" s="37" t="str">
        <f t="shared" si="32"/>
        <v>-</v>
      </c>
      <c r="AT124" s="38" t="str">
        <f t="shared" si="33"/>
        <v>-</v>
      </c>
      <c r="AU124" s="25"/>
      <c r="AV124" s="33">
        <f t="shared" si="34"/>
        <v>0</v>
      </c>
      <c r="AW124" s="32">
        <f t="shared" si="35"/>
        <v>1</v>
      </c>
      <c r="AX124" s="32" t="s">
        <v>309</v>
      </c>
    </row>
    <row r="125" spans="1:50" ht="18" hidden="1" customHeight="1" x14ac:dyDescent="0.25">
      <c r="A125" s="86">
        <v>118</v>
      </c>
      <c r="B125" s="72"/>
      <c r="C125" s="72"/>
      <c r="D125" s="72"/>
      <c r="E125" s="72"/>
      <c r="F125" s="73"/>
      <c r="G125" s="74"/>
      <c r="H125" s="74"/>
      <c r="I125" s="73"/>
      <c r="J125" s="73"/>
      <c r="K125" s="75"/>
      <c r="L125" s="75"/>
      <c r="M125" s="76"/>
      <c r="N125" s="76"/>
      <c r="O125" s="92"/>
      <c r="P125" s="92"/>
      <c r="Q125" s="76"/>
      <c r="R125" s="77"/>
      <c r="S125" s="74"/>
      <c r="T125" s="75"/>
      <c r="U125" s="73"/>
      <c r="V125" s="73"/>
      <c r="W125" s="25" t="str">
        <f t="shared" si="18"/>
        <v>-</v>
      </c>
      <c r="X125" s="71" t="str">
        <f t="shared" si="19"/>
        <v>1 - -</v>
      </c>
      <c r="Y125" s="25"/>
      <c r="Z125" s="25"/>
      <c r="AA125" s="25"/>
      <c r="AB125" s="25"/>
      <c r="AC125" s="25"/>
      <c r="AD125" s="25"/>
      <c r="AE125" s="25"/>
      <c r="AF125" s="25"/>
      <c r="AG125" s="31" t="e">
        <f t="shared" si="20"/>
        <v>#DIV/0!</v>
      </c>
      <c r="AH125" s="32" t="e">
        <f t="shared" si="21"/>
        <v>#DIV/0!</v>
      </c>
      <c r="AI125" s="32" t="e">
        <f t="shared" si="22"/>
        <v>#DIV/0!</v>
      </c>
      <c r="AJ125" s="33">
        <f t="shared" si="23"/>
        <v>0</v>
      </c>
      <c r="AK125" s="34">
        <f t="shared" si="24"/>
        <v>0</v>
      </c>
      <c r="AL125" s="32" t="e">
        <f t="shared" si="25"/>
        <v>#DIV/0!</v>
      </c>
      <c r="AM125" s="32" t="e">
        <f t="shared" si="26"/>
        <v>#DIV/0!</v>
      </c>
      <c r="AN125" s="32" t="str">
        <f t="shared" si="27"/>
        <v>-</v>
      </c>
      <c r="AO125" s="35">
        <f t="shared" si="28"/>
        <v>0</v>
      </c>
      <c r="AP125" s="36">
        <f t="shared" si="29"/>
        <v>0</v>
      </c>
      <c r="AQ125" s="37" t="str">
        <f t="shared" si="30"/>
        <v>-</v>
      </c>
      <c r="AR125" s="37" t="str">
        <f t="shared" si="31"/>
        <v>-</v>
      </c>
      <c r="AS125" s="37" t="str">
        <f t="shared" si="32"/>
        <v>-</v>
      </c>
      <c r="AT125" s="38" t="str">
        <f t="shared" si="33"/>
        <v>-</v>
      </c>
      <c r="AU125" s="25"/>
      <c r="AV125" s="33">
        <f t="shared" si="34"/>
        <v>0</v>
      </c>
      <c r="AW125" s="32">
        <f t="shared" si="35"/>
        <v>1</v>
      </c>
      <c r="AX125" s="32" t="s">
        <v>309</v>
      </c>
    </row>
    <row r="126" spans="1:50" ht="18" hidden="1" customHeight="1" x14ac:dyDescent="0.25">
      <c r="A126" s="86">
        <v>119</v>
      </c>
      <c r="B126" s="72"/>
      <c r="C126" s="72"/>
      <c r="D126" s="72"/>
      <c r="E126" s="72"/>
      <c r="F126" s="73"/>
      <c r="G126" s="74"/>
      <c r="H126" s="74"/>
      <c r="I126" s="73"/>
      <c r="J126" s="73"/>
      <c r="K126" s="75"/>
      <c r="L126" s="75"/>
      <c r="M126" s="76"/>
      <c r="N126" s="76"/>
      <c r="O126" s="92"/>
      <c r="P126" s="92"/>
      <c r="Q126" s="76"/>
      <c r="R126" s="77"/>
      <c r="S126" s="74"/>
      <c r="T126" s="75"/>
      <c r="U126" s="73"/>
      <c r="V126" s="73"/>
      <c r="W126" s="25" t="str">
        <f t="shared" si="18"/>
        <v>-</v>
      </c>
      <c r="X126" s="71" t="str">
        <f t="shared" si="19"/>
        <v>1 - -</v>
      </c>
      <c r="Y126" s="25"/>
      <c r="Z126" s="25"/>
      <c r="AA126" s="25"/>
      <c r="AB126" s="25"/>
      <c r="AC126" s="25"/>
      <c r="AD126" s="25"/>
      <c r="AE126" s="25"/>
      <c r="AF126" s="25"/>
      <c r="AG126" s="31" t="e">
        <f t="shared" si="20"/>
        <v>#DIV/0!</v>
      </c>
      <c r="AH126" s="32" t="e">
        <f t="shared" si="21"/>
        <v>#DIV/0!</v>
      </c>
      <c r="AI126" s="32" t="e">
        <f t="shared" si="22"/>
        <v>#DIV/0!</v>
      </c>
      <c r="AJ126" s="33">
        <f t="shared" si="23"/>
        <v>0</v>
      </c>
      <c r="AK126" s="34">
        <f t="shared" si="24"/>
        <v>0</v>
      </c>
      <c r="AL126" s="32" t="e">
        <f t="shared" si="25"/>
        <v>#DIV/0!</v>
      </c>
      <c r="AM126" s="32" t="e">
        <f t="shared" si="26"/>
        <v>#DIV/0!</v>
      </c>
      <c r="AN126" s="32" t="str">
        <f t="shared" si="27"/>
        <v>-</v>
      </c>
      <c r="AO126" s="35">
        <f t="shared" si="28"/>
        <v>0</v>
      </c>
      <c r="AP126" s="36">
        <f t="shared" si="29"/>
        <v>0</v>
      </c>
      <c r="AQ126" s="37" t="str">
        <f t="shared" si="30"/>
        <v>-</v>
      </c>
      <c r="AR126" s="37" t="str">
        <f t="shared" si="31"/>
        <v>-</v>
      </c>
      <c r="AS126" s="37" t="str">
        <f t="shared" si="32"/>
        <v>-</v>
      </c>
      <c r="AT126" s="38" t="str">
        <f t="shared" si="33"/>
        <v>-</v>
      </c>
      <c r="AU126" s="25"/>
      <c r="AV126" s="33">
        <f t="shared" si="34"/>
        <v>0</v>
      </c>
      <c r="AW126" s="32">
        <f t="shared" si="35"/>
        <v>1</v>
      </c>
      <c r="AX126" s="32" t="s">
        <v>309</v>
      </c>
    </row>
    <row r="127" spans="1:50" ht="18" hidden="1" customHeight="1" x14ac:dyDescent="0.25">
      <c r="A127" s="86">
        <v>120</v>
      </c>
      <c r="B127" s="72"/>
      <c r="C127" s="72"/>
      <c r="D127" s="72"/>
      <c r="E127" s="72"/>
      <c r="F127" s="73"/>
      <c r="G127" s="74"/>
      <c r="H127" s="74"/>
      <c r="I127" s="73"/>
      <c r="J127" s="73"/>
      <c r="K127" s="75"/>
      <c r="L127" s="75"/>
      <c r="M127" s="76"/>
      <c r="N127" s="76"/>
      <c r="O127" s="92"/>
      <c r="P127" s="92"/>
      <c r="Q127" s="76"/>
      <c r="R127" s="77"/>
      <c r="S127" s="74"/>
      <c r="T127" s="75"/>
      <c r="U127" s="73"/>
      <c r="V127" s="73"/>
      <c r="W127" s="25" t="str">
        <f t="shared" si="18"/>
        <v>-</v>
      </c>
      <c r="X127" s="71" t="str">
        <f t="shared" si="19"/>
        <v>1 - -</v>
      </c>
      <c r="Y127" s="25"/>
      <c r="Z127" s="25"/>
      <c r="AA127" s="25"/>
      <c r="AB127" s="25"/>
      <c r="AC127" s="25"/>
      <c r="AD127" s="25"/>
      <c r="AE127" s="25"/>
      <c r="AF127" s="25"/>
      <c r="AG127" s="31" t="e">
        <f t="shared" si="20"/>
        <v>#DIV/0!</v>
      </c>
      <c r="AH127" s="32" t="e">
        <f t="shared" si="21"/>
        <v>#DIV/0!</v>
      </c>
      <c r="AI127" s="32" t="e">
        <f t="shared" si="22"/>
        <v>#DIV/0!</v>
      </c>
      <c r="AJ127" s="33">
        <f t="shared" si="23"/>
        <v>0</v>
      </c>
      <c r="AK127" s="34">
        <f t="shared" si="24"/>
        <v>0</v>
      </c>
      <c r="AL127" s="32" t="e">
        <f t="shared" si="25"/>
        <v>#DIV/0!</v>
      </c>
      <c r="AM127" s="32" t="e">
        <f t="shared" si="26"/>
        <v>#DIV/0!</v>
      </c>
      <c r="AN127" s="32" t="str">
        <f t="shared" si="27"/>
        <v>-</v>
      </c>
      <c r="AO127" s="35">
        <f t="shared" si="28"/>
        <v>0</v>
      </c>
      <c r="AP127" s="36">
        <f t="shared" si="29"/>
        <v>0</v>
      </c>
      <c r="AQ127" s="37" t="str">
        <f t="shared" si="30"/>
        <v>-</v>
      </c>
      <c r="AR127" s="37" t="str">
        <f t="shared" si="31"/>
        <v>-</v>
      </c>
      <c r="AS127" s="37" t="str">
        <f t="shared" si="32"/>
        <v>-</v>
      </c>
      <c r="AT127" s="38" t="str">
        <f t="shared" si="33"/>
        <v>-</v>
      </c>
      <c r="AU127" s="25"/>
      <c r="AV127" s="33">
        <f t="shared" si="34"/>
        <v>0</v>
      </c>
      <c r="AW127" s="32">
        <f t="shared" si="35"/>
        <v>1</v>
      </c>
      <c r="AX127" s="32" t="s">
        <v>309</v>
      </c>
    </row>
    <row r="128" spans="1:50" ht="18" hidden="1" customHeight="1" x14ac:dyDescent="0.25">
      <c r="A128" s="86">
        <v>121</v>
      </c>
      <c r="B128" s="72"/>
      <c r="C128" s="72"/>
      <c r="D128" s="72"/>
      <c r="E128" s="72"/>
      <c r="F128" s="73"/>
      <c r="G128" s="74"/>
      <c r="H128" s="74"/>
      <c r="I128" s="73"/>
      <c r="J128" s="73"/>
      <c r="K128" s="75"/>
      <c r="L128" s="75"/>
      <c r="M128" s="76"/>
      <c r="N128" s="76"/>
      <c r="O128" s="92"/>
      <c r="P128" s="92"/>
      <c r="Q128" s="76"/>
      <c r="R128" s="77"/>
      <c r="S128" s="74"/>
      <c r="T128" s="75"/>
      <c r="U128" s="73"/>
      <c r="V128" s="73"/>
      <c r="W128" s="25" t="str">
        <f t="shared" si="18"/>
        <v>-</v>
      </c>
      <c r="X128" s="71" t="str">
        <f t="shared" si="19"/>
        <v>1 - -</v>
      </c>
      <c r="Y128" s="25"/>
      <c r="Z128" s="25"/>
      <c r="AA128" s="25"/>
      <c r="AB128" s="25"/>
      <c r="AC128" s="25"/>
      <c r="AD128" s="25"/>
      <c r="AE128" s="25"/>
      <c r="AF128" s="25"/>
      <c r="AG128" s="31" t="e">
        <f t="shared" si="20"/>
        <v>#DIV/0!</v>
      </c>
      <c r="AH128" s="32" t="e">
        <f t="shared" si="21"/>
        <v>#DIV/0!</v>
      </c>
      <c r="AI128" s="32" t="e">
        <f t="shared" si="22"/>
        <v>#DIV/0!</v>
      </c>
      <c r="AJ128" s="33">
        <f t="shared" si="23"/>
        <v>0</v>
      </c>
      <c r="AK128" s="34">
        <f t="shared" si="24"/>
        <v>0</v>
      </c>
      <c r="AL128" s="32" t="e">
        <f t="shared" si="25"/>
        <v>#DIV/0!</v>
      </c>
      <c r="AM128" s="32" t="e">
        <f t="shared" si="26"/>
        <v>#DIV/0!</v>
      </c>
      <c r="AN128" s="32" t="str">
        <f t="shared" si="27"/>
        <v>-</v>
      </c>
      <c r="AO128" s="35">
        <f t="shared" si="28"/>
        <v>0</v>
      </c>
      <c r="AP128" s="36">
        <f t="shared" si="29"/>
        <v>0</v>
      </c>
      <c r="AQ128" s="37" t="str">
        <f t="shared" si="30"/>
        <v>-</v>
      </c>
      <c r="AR128" s="37" t="str">
        <f t="shared" si="31"/>
        <v>-</v>
      </c>
      <c r="AS128" s="37" t="str">
        <f t="shared" si="32"/>
        <v>-</v>
      </c>
      <c r="AT128" s="38" t="str">
        <f t="shared" si="33"/>
        <v>-</v>
      </c>
      <c r="AU128" s="25"/>
      <c r="AV128" s="33">
        <f t="shared" si="34"/>
        <v>0</v>
      </c>
      <c r="AW128" s="32">
        <f t="shared" si="35"/>
        <v>1</v>
      </c>
      <c r="AX128" s="32" t="s">
        <v>309</v>
      </c>
    </row>
    <row r="129" spans="1:50" ht="18" hidden="1" customHeight="1" x14ac:dyDescent="0.25">
      <c r="A129" s="86">
        <v>122</v>
      </c>
      <c r="B129" s="72"/>
      <c r="C129" s="72"/>
      <c r="D129" s="72"/>
      <c r="E129" s="72"/>
      <c r="F129" s="73"/>
      <c r="G129" s="74"/>
      <c r="H129" s="74"/>
      <c r="I129" s="73"/>
      <c r="J129" s="73"/>
      <c r="K129" s="75"/>
      <c r="L129" s="75"/>
      <c r="M129" s="76"/>
      <c r="N129" s="76"/>
      <c r="O129" s="92"/>
      <c r="P129" s="92"/>
      <c r="Q129" s="76"/>
      <c r="R129" s="77"/>
      <c r="S129" s="74"/>
      <c r="T129" s="75"/>
      <c r="U129" s="73"/>
      <c r="V129" s="73"/>
      <c r="W129" s="25" t="str">
        <f t="shared" si="18"/>
        <v>-</v>
      </c>
      <c r="X129" s="71" t="str">
        <f t="shared" si="19"/>
        <v>1 - -</v>
      </c>
      <c r="Y129" s="25"/>
      <c r="Z129" s="25"/>
      <c r="AA129" s="25"/>
      <c r="AB129" s="25"/>
      <c r="AC129" s="25"/>
      <c r="AD129" s="25"/>
      <c r="AE129" s="25"/>
      <c r="AF129" s="25"/>
      <c r="AG129" s="31" t="e">
        <f t="shared" si="20"/>
        <v>#DIV/0!</v>
      </c>
      <c r="AH129" s="32" t="e">
        <f t="shared" si="21"/>
        <v>#DIV/0!</v>
      </c>
      <c r="AI129" s="32" t="e">
        <f t="shared" si="22"/>
        <v>#DIV/0!</v>
      </c>
      <c r="AJ129" s="33">
        <f t="shared" si="23"/>
        <v>0</v>
      </c>
      <c r="AK129" s="34">
        <f t="shared" si="24"/>
        <v>0</v>
      </c>
      <c r="AL129" s="32" t="e">
        <f t="shared" si="25"/>
        <v>#DIV/0!</v>
      </c>
      <c r="AM129" s="32" t="e">
        <f t="shared" si="26"/>
        <v>#DIV/0!</v>
      </c>
      <c r="AN129" s="32" t="str">
        <f t="shared" si="27"/>
        <v>-</v>
      </c>
      <c r="AO129" s="35">
        <f t="shared" si="28"/>
        <v>0</v>
      </c>
      <c r="AP129" s="36">
        <f t="shared" si="29"/>
        <v>0</v>
      </c>
      <c r="AQ129" s="37" t="str">
        <f t="shared" si="30"/>
        <v>-</v>
      </c>
      <c r="AR129" s="37" t="str">
        <f t="shared" si="31"/>
        <v>-</v>
      </c>
      <c r="AS129" s="37" t="str">
        <f t="shared" si="32"/>
        <v>-</v>
      </c>
      <c r="AT129" s="38" t="str">
        <f t="shared" si="33"/>
        <v>-</v>
      </c>
      <c r="AU129" s="25"/>
      <c r="AV129" s="33">
        <f t="shared" si="34"/>
        <v>0</v>
      </c>
      <c r="AW129" s="32">
        <f t="shared" si="35"/>
        <v>1</v>
      </c>
      <c r="AX129" s="32" t="s">
        <v>309</v>
      </c>
    </row>
    <row r="130" spans="1:50" ht="18" hidden="1" customHeight="1" x14ac:dyDescent="0.25">
      <c r="A130" s="86">
        <v>123</v>
      </c>
      <c r="B130" s="72"/>
      <c r="C130" s="72"/>
      <c r="D130" s="72"/>
      <c r="E130" s="72"/>
      <c r="F130" s="73"/>
      <c r="G130" s="74"/>
      <c r="H130" s="74"/>
      <c r="I130" s="73"/>
      <c r="J130" s="73"/>
      <c r="K130" s="75"/>
      <c r="L130" s="75"/>
      <c r="M130" s="76"/>
      <c r="N130" s="76"/>
      <c r="O130" s="92"/>
      <c r="P130" s="92"/>
      <c r="Q130" s="76"/>
      <c r="R130" s="77"/>
      <c r="S130" s="74"/>
      <c r="T130" s="75"/>
      <c r="U130" s="73"/>
      <c r="V130" s="73"/>
      <c r="W130" s="25" t="str">
        <f t="shared" si="18"/>
        <v>-</v>
      </c>
      <c r="X130" s="71" t="str">
        <f t="shared" si="19"/>
        <v>1 - -</v>
      </c>
      <c r="Y130" s="25"/>
      <c r="Z130" s="25"/>
      <c r="AA130" s="25"/>
      <c r="AB130" s="25"/>
      <c r="AC130" s="25"/>
      <c r="AD130" s="25"/>
      <c r="AE130" s="25"/>
      <c r="AF130" s="25"/>
      <c r="AG130" s="31" t="e">
        <f t="shared" si="20"/>
        <v>#DIV/0!</v>
      </c>
      <c r="AH130" s="32" t="e">
        <f t="shared" si="21"/>
        <v>#DIV/0!</v>
      </c>
      <c r="AI130" s="32" t="e">
        <f t="shared" si="22"/>
        <v>#DIV/0!</v>
      </c>
      <c r="AJ130" s="33">
        <f t="shared" si="23"/>
        <v>0</v>
      </c>
      <c r="AK130" s="34">
        <f t="shared" si="24"/>
        <v>0</v>
      </c>
      <c r="AL130" s="32" t="e">
        <f t="shared" si="25"/>
        <v>#DIV/0!</v>
      </c>
      <c r="AM130" s="32" t="e">
        <f t="shared" si="26"/>
        <v>#DIV/0!</v>
      </c>
      <c r="AN130" s="32" t="str">
        <f t="shared" si="27"/>
        <v>-</v>
      </c>
      <c r="AO130" s="35">
        <f t="shared" si="28"/>
        <v>0</v>
      </c>
      <c r="AP130" s="36">
        <f t="shared" si="29"/>
        <v>0</v>
      </c>
      <c r="AQ130" s="37" t="str">
        <f t="shared" si="30"/>
        <v>-</v>
      </c>
      <c r="AR130" s="37" t="str">
        <f t="shared" si="31"/>
        <v>-</v>
      </c>
      <c r="AS130" s="37" t="str">
        <f t="shared" si="32"/>
        <v>-</v>
      </c>
      <c r="AT130" s="38" t="str">
        <f t="shared" si="33"/>
        <v>-</v>
      </c>
      <c r="AU130" s="25"/>
      <c r="AV130" s="33">
        <f t="shared" si="34"/>
        <v>0</v>
      </c>
      <c r="AW130" s="32">
        <f t="shared" si="35"/>
        <v>1</v>
      </c>
      <c r="AX130" s="32" t="s">
        <v>309</v>
      </c>
    </row>
    <row r="131" spans="1:50" ht="18" hidden="1" customHeight="1" x14ac:dyDescent="0.25">
      <c r="A131" s="86">
        <v>124</v>
      </c>
      <c r="B131" s="72"/>
      <c r="C131" s="72"/>
      <c r="D131" s="72"/>
      <c r="E131" s="72"/>
      <c r="F131" s="73"/>
      <c r="G131" s="74"/>
      <c r="H131" s="74"/>
      <c r="I131" s="73"/>
      <c r="J131" s="73"/>
      <c r="K131" s="75"/>
      <c r="L131" s="75"/>
      <c r="M131" s="76"/>
      <c r="N131" s="76"/>
      <c r="O131" s="92"/>
      <c r="P131" s="92"/>
      <c r="Q131" s="76"/>
      <c r="R131" s="77"/>
      <c r="S131" s="74"/>
      <c r="T131" s="75"/>
      <c r="U131" s="73"/>
      <c r="V131" s="73"/>
      <c r="W131" s="25" t="str">
        <f t="shared" si="18"/>
        <v>-</v>
      </c>
      <c r="X131" s="71" t="str">
        <f t="shared" si="19"/>
        <v>1 - -</v>
      </c>
      <c r="Y131" s="25"/>
      <c r="Z131" s="25"/>
      <c r="AA131" s="25"/>
      <c r="AB131" s="25"/>
      <c r="AC131" s="25"/>
      <c r="AD131" s="25"/>
      <c r="AE131" s="25"/>
      <c r="AF131" s="25"/>
      <c r="AG131" s="31" t="e">
        <f t="shared" si="20"/>
        <v>#DIV/0!</v>
      </c>
      <c r="AH131" s="32" t="e">
        <f t="shared" si="21"/>
        <v>#DIV/0!</v>
      </c>
      <c r="AI131" s="32" t="e">
        <f t="shared" si="22"/>
        <v>#DIV/0!</v>
      </c>
      <c r="AJ131" s="33">
        <f t="shared" si="23"/>
        <v>0</v>
      </c>
      <c r="AK131" s="34">
        <f t="shared" si="24"/>
        <v>0</v>
      </c>
      <c r="AL131" s="32" t="e">
        <f t="shared" si="25"/>
        <v>#DIV/0!</v>
      </c>
      <c r="AM131" s="32" t="e">
        <f t="shared" si="26"/>
        <v>#DIV/0!</v>
      </c>
      <c r="AN131" s="32" t="str">
        <f t="shared" si="27"/>
        <v>-</v>
      </c>
      <c r="AO131" s="35">
        <f t="shared" si="28"/>
        <v>0</v>
      </c>
      <c r="AP131" s="36">
        <f t="shared" si="29"/>
        <v>0</v>
      </c>
      <c r="AQ131" s="37" t="str">
        <f t="shared" si="30"/>
        <v>-</v>
      </c>
      <c r="AR131" s="37" t="str">
        <f t="shared" si="31"/>
        <v>-</v>
      </c>
      <c r="AS131" s="37" t="str">
        <f t="shared" si="32"/>
        <v>-</v>
      </c>
      <c r="AT131" s="38" t="str">
        <f t="shared" si="33"/>
        <v>-</v>
      </c>
      <c r="AU131" s="25"/>
      <c r="AV131" s="33">
        <f t="shared" si="34"/>
        <v>0</v>
      </c>
      <c r="AW131" s="32">
        <f t="shared" si="35"/>
        <v>1</v>
      </c>
      <c r="AX131" s="32" t="s">
        <v>309</v>
      </c>
    </row>
    <row r="132" spans="1:50" ht="18" hidden="1" customHeight="1" x14ac:dyDescent="0.25">
      <c r="A132" s="86">
        <v>125</v>
      </c>
      <c r="B132" s="72"/>
      <c r="C132" s="72"/>
      <c r="D132" s="72"/>
      <c r="E132" s="72"/>
      <c r="F132" s="73"/>
      <c r="G132" s="74"/>
      <c r="H132" s="74"/>
      <c r="I132" s="73"/>
      <c r="J132" s="73"/>
      <c r="K132" s="75"/>
      <c r="L132" s="75"/>
      <c r="M132" s="76"/>
      <c r="N132" s="76"/>
      <c r="O132" s="92"/>
      <c r="P132" s="92"/>
      <c r="Q132" s="76"/>
      <c r="R132" s="77"/>
      <c r="S132" s="74"/>
      <c r="T132" s="75"/>
      <c r="U132" s="73"/>
      <c r="V132" s="73"/>
      <c r="W132" s="25" t="str">
        <f t="shared" si="18"/>
        <v>-</v>
      </c>
      <c r="X132" s="71" t="str">
        <f t="shared" si="19"/>
        <v>1 - -</v>
      </c>
      <c r="Y132" s="25"/>
      <c r="Z132" s="25"/>
      <c r="AA132" s="25"/>
      <c r="AB132" s="25"/>
      <c r="AC132" s="25"/>
      <c r="AD132" s="25"/>
      <c r="AE132" s="25"/>
      <c r="AF132" s="25"/>
      <c r="AG132" s="31" t="e">
        <f t="shared" si="20"/>
        <v>#DIV/0!</v>
      </c>
      <c r="AH132" s="32" t="e">
        <f t="shared" si="21"/>
        <v>#DIV/0!</v>
      </c>
      <c r="AI132" s="32" t="e">
        <f t="shared" si="22"/>
        <v>#DIV/0!</v>
      </c>
      <c r="AJ132" s="33">
        <f t="shared" si="23"/>
        <v>0</v>
      </c>
      <c r="AK132" s="34">
        <f t="shared" si="24"/>
        <v>0</v>
      </c>
      <c r="AL132" s="32" t="e">
        <f t="shared" si="25"/>
        <v>#DIV/0!</v>
      </c>
      <c r="AM132" s="32" t="e">
        <f t="shared" si="26"/>
        <v>#DIV/0!</v>
      </c>
      <c r="AN132" s="32" t="str">
        <f t="shared" si="27"/>
        <v>-</v>
      </c>
      <c r="AO132" s="35">
        <f t="shared" si="28"/>
        <v>0</v>
      </c>
      <c r="AP132" s="36">
        <f t="shared" si="29"/>
        <v>0</v>
      </c>
      <c r="AQ132" s="37" t="str">
        <f t="shared" si="30"/>
        <v>-</v>
      </c>
      <c r="AR132" s="37" t="str">
        <f t="shared" si="31"/>
        <v>-</v>
      </c>
      <c r="AS132" s="37" t="str">
        <f t="shared" si="32"/>
        <v>-</v>
      </c>
      <c r="AT132" s="38" t="str">
        <f t="shared" si="33"/>
        <v>-</v>
      </c>
      <c r="AU132" s="25"/>
      <c r="AV132" s="33">
        <f t="shared" si="34"/>
        <v>0</v>
      </c>
      <c r="AW132" s="32">
        <f t="shared" si="35"/>
        <v>1</v>
      </c>
      <c r="AX132" s="32" t="s">
        <v>309</v>
      </c>
    </row>
    <row r="133" spans="1:50" ht="18" hidden="1" customHeight="1" x14ac:dyDescent="0.25">
      <c r="A133" s="86">
        <v>126</v>
      </c>
      <c r="B133" s="72"/>
      <c r="C133" s="72"/>
      <c r="D133" s="72"/>
      <c r="E133" s="72"/>
      <c r="F133" s="73"/>
      <c r="G133" s="74"/>
      <c r="H133" s="74"/>
      <c r="I133" s="73"/>
      <c r="J133" s="73"/>
      <c r="K133" s="75"/>
      <c r="L133" s="75"/>
      <c r="M133" s="76"/>
      <c r="N133" s="76"/>
      <c r="O133" s="92"/>
      <c r="P133" s="92"/>
      <c r="Q133" s="76"/>
      <c r="R133" s="77"/>
      <c r="S133" s="74"/>
      <c r="T133" s="75"/>
      <c r="U133" s="73"/>
      <c r="V133" s="73"/>
      <c r="W133" s="25" t="str">
        <f t="shared" si="18"/>
        <v>-</v>
      </c>
      <c r="X133" s="71" t="str">
        <f t="shared" si="19"/>
        <v>1 - -</v>
      </c>
      <c r="Y133" s="25"/>
      <c r="Z133" s="25"/>
      <c r="AA133" s="25"/>
      <c r="AB133" s="25"/>
      <c r="AC133" s="25"/>
      <c r="AD133" s="25"/>
      <c r="AE133" s="25"/>
      <c r="AF133" s="25"/>
      <c r="AG133" s="31" t="e">
        <f t="shared" si="20"/>
        <v>#DIV/0!</v>
      </c>
      <c r="AH133" s="32" t="e">
        <f t="shared" si="21"/>
        <v>#DIV/0!</v>
      </c>
      <c r="AI133" s="32" t="e">
        <f t="shared" si="22"/>
        <v>#DIV/0!</v>
      </c>
      <c r="AJ133" s="33">
        <f t="shared" si="23"/>
        <v>0</v>
      </c>
      <c r="AK133" s="34">
        <f t="shared" si="24"/>
        <v>0</v>
      </c>
      <c r="AL133" s="32" t="e">
        <f t="shared" si="25"/>
        <v>#DIV/0!</v>
      </c>
      <c r="AM133" s="32" t="e">
        <f t="shared" si="26"/>
        <v>#DIV/0!</v>
      </c>
      <c r="AN133" s="32" t="str">
        <f t="shared" si="27"/>
        <v>-</v>
      </c>
      <c r="AO133" s="35">
        <f t="shared" si="28"/>
        <v>0</v>
      </c>
      <c r="AP133" s="36">
        <f t="shared" si="29"/>
        <v>0</v>
      </c>
      <c r="AQ133" s="37" t="str">
        <f t="shared" si="30"/>
        <v>-</v>
      </c>
      <c r="AR133" s="37" t="str">
        <f t="shared" si="31"/>
        <v>-</v>
      </c>
      <c r="AS133" s="37" t="str">
        <f t="shared" si="32"/>
        <v>-</v>
      </c>
      <c r="AT133" s="38" t="str">
        <f t="shared" si="33"/>
        <v>-</v>
      </c>
      <c r="AU133" s="25"/>
      <c r="AV133" s="33">
        <f t="shared" si="34"/>
        <v>0</v>
      </c>
      <c r="AW133" s="32">
        <f t="shared" si="35"/>
        <v>1</v>
      </c>
      <c r="AX133" s="32" t="s">
        <v>309</v>
      </c>
    </row>
    <row r="134" spans="1:50" ht="18" hidden="1" customHeight="1" x14ac:dyDescent="0.25">
      <c r="A134" s="86">
        <v>127</v>
      </c>
      <c r="B134" s="72"/>
      <c r="C134" s="72"/>
      <c r="D134" s="72"/>
      <c r="E134" s="72"/>
      <c r="F134" s="73"/>
      <c r="G134" s="74"/>
      <c r="H134" s="74"/>
      <c r="I134" s="73"/>
      <c r="J134" s="73"/>
      <c r="K134" s="75"/>
      <c r="L134" s="75"/>
      <c r="M134" s="76"/>
      <c r="N134" s="76"/>
      <c r="O134" s="92"/>
      <c r="P134" s="92"/>
      <c r="Q134" s="76"/>
      <c r="R134" s="77"/>
      <c r="S134" s="74"/>
      <c r="T134" s="75"/>
      <c r="U134" s="73"/>
      <c r="V134" s="73"/>
      <c r="W134" s="25" t="str">
        <f t="shared" si="18"/>
        <v>-</v>
      </c>
      <c r="X134" s="71" t="str">
        <f t="shared" si="19"/>
        <v>1 - -</v>
      </c>
      <c r="Y134" s="25"/>
      <c r="Z134" s="25"/>
      <c r="AA134" s="25"/>
      <c r="AB134" s="25"/>
      <c r="AC134" s="25"/>
      <c r="AD134" s="25"/>
      <c r="AE134" s="25"/>
      <c r="AF134" s="25"/>
      <c r="AG134" s="31" t="e">
        <f t="shared" si="20"/>
        <v>#DIV/0!</v>
      </c>
      <c r="AH134" s="32" t="e">
        <f t="shared" si="21"/>
        <v>#DIV/0!</v>
      </c>
      <c r="AI134" s="32" t="e">
        <f t="shared" si="22"/>
        <v>#DIV/0!</v>
      </c>
      <c r="AJ134" s="33">
        <f t="shared" si="23"/>
        <v>0</v>
      </c>
      <c r="AK134" s="34">
        <f t="shared" si="24"/>
        <v>0</v>
      </c>
      <c r="AL134" s="32" t="e">
        <f t="shared" si="25"/>
        <v>#DIV/0!</v>
      </c>
      <c r="AM134" s="32" t="e">
        <f t="shared" si="26"/>
        <v>#DIV/0!</v>
      </c>
      <c r="AN134" s="32" t="str">
        <f t="shared" si="27"/>
        <v>-</v>
      </c>
      <c r="AO134" s="35">
        <f t="shared" si="28"/>
        <v>0</v>
      </c>
      <c r="AP134" s="36">
        <f t="shared" si="29"/>
        <v>0</v>
      </c>
      <c r="AQ134" s="37" t="str">
        <f t="shared" si="30"/>
        <v>-</v>
      </c>
      <c r="AR134" s="37" t="str">
        <f t="shared" si="31"/>
        <v>-</v>
      </c>
      <c r="AS134" s="37" t="str">
        <f t="shared" si="32"/>
        <v>-</v>
      </c>
      <c r="AT134" s="38" t="str">
        <f t="shared" si="33"/>
        <v>-</v>
      </c>
      <c r="AU134" s="25"/>
      <c r="AV134" s="33">
        <f t="shared" si="34"/>
        <v>0</v>
      </c>
      <c r="AW134" s="32">
        <f t="shared" si="35"/>
        <v>1</v>
      </c>
      <c r="AX134" s="32" t="s">
        <v>309</v>
      </c>
    </row>
    <row r="135" spans="1:50" ht="18" hidden="1" customHeight="1" x14ac:dyDescent="0.25">
      <c r="A135" s="86">
        <v>128</v>
      </c>
      <c r="B135" s="72"/>
      <c r="C135" s="72"/>
      <c r="D135" s="72"/>
      <c r="E135" s="72"/>
      <c r="F135" s="73"/>
      <c r="G135" s="74"/>
      <c r="H135" s="74"/>
      <c r="I135" s="73"/>
      <c r="J135" s="73"/>
      <c r="K135" s="75"/>
      <c r="L135" s="75"/>
      <c r="M135" s="76"/>
      <c r="N135" s="76"/>
      <c r="O135" s="92"/>
      <c r="P135" s="92"/>
      <c r="Q135" s="76"/>
      <c r="R135" s="77"/>
      <c r="S135" s="74"/>
      <c r="T135" s="75"/>
      <c r="U135" s="73"/>
      <c r="V135" s="73"/>
      <c r="W135" s="25" t="str">
        <f t="shared" si="18"/>
        <v>-</v>
      </c>
      <c r="X135" s="71" t="str">
        <f t="shared" si="19"/>
        <v>1 - -</v>
      </c>
      <c r="Y135" s="25"/>
      <c r="Z135" s="25"/>
      <c r="AA135" s="25"/>
      <c r="AB135" s="25"/>
      <c r="AC135" s="25"/>
      <c r="AD135" s="25"/>
      <c r="AE135" s="25"/>
      <c r="AF135" s="25"/>
      <c r="AG135" s="31" t="e">
        <f t="shared" si="20"/>
        <v>#DIV/0!</v>
      </c>
      <c r="AH135" s="32" t="e">
        <f t="shared" si="21"/>
        <v>#DIV/0!</v>
      </c>
      <c r="AI135" s="32" t="e">
        <f t="shared" si="22"/>
        <v>#DIV/0!</v>
      </c>
      <c r="AJ135" s="33">
        <f t="shared" si="23"/>
        <v>0</v>
      </c>
      <c r="AK135" s="34">
        <f t="shared" si="24"/>
        <v>0</v>
      </c>
      <c r="AL135" s="32" t="e">
        <f t="shared" si="25"/>
        <v>#DIV/0!</v>
      </c>
      <c r="AM135" s="32" t="e">
        <f t="shared" si="26"/>
        <v>#DIV/0!</v>
      </c>
      <c r="AN135" s="32" t="str">
        <f t="shared" si="27"/>
        <v>-</v>
      </c>
      <c r="AO135" s="35">
        <f t="shared" si="28"/>
        <v>0</v>
      </c>
      <c r="AP135" s="36">
        <f t="shared" si="29"/>
        <v>0</v>
      </c>
      <c r="AQ135" s="37" t="str">
        <f t="shared" si="30"/>
        <v>-</v>
      </c>
      <c r="AR135" s="37" t="str">
        <f t="shared" si="31"/>
        <v>-</v>
      </c>
      <c r="AS135" s="37" t="str">
        <f t="shared" si="32"/>
        <v>-</v>
      </c>
      <c r="AT135" s="38" t="str">
        <f t="shared" si="33"/>
        <v>-</v>
      </c>
      <c r="AU135" s="25"/>
      <c r="AV135" s="33">
        <f t="shared" si="34"/>
        <v>0</v>
      </c>
      <c r="AW135" s="32">
        <f t="shared" si="35"/>
        <v>1</v>
      </c>
      <c r="AX135" s="32" t="s">
        <v>309</v>
      </c>
    </row>
    <row r="136" spans="1:50" ht="18" hidden="1" customHeight="1" x14ac:dyDescent="0.25">
      <c r="A136" s="86">
        <v>129</v>
      </c>
      <c r="B136" s="72"/>
      <c r="C136" s="72"/>
      <c r="D136" s="72"/>
      <c r="E136" s="72"/>
      <c r="F136" s="73"/>
      <c r="G136" s="74"/>
      <c r="H136" s="74"/>
      <c r="I136" s="73"/>
      <c r="J136" s="73"/>
      <c r="K136" s="75"/>
      <c r="L136" s="75"/>
      <c r="M136" s="76"/>
      <c r="N136" s="76"/>
      <c r="O136" s="92"/>
      <c r="P136" s="92"/>
      <c r="Q136" s="76"/>
      <c r="R136" s="77"/>
      <c r="S136" s="74"/>
      <c r="T136" s="75"/>
      <c r="U136" s="73"/>
      <c r="V136" s="73"/>
      <c r="W136" s="25" t="str">
        <f t="shared" si="18"/>
        <v>-</v>
      </c>
      <c r="X136" s="71" t="str">
        <f t="shared" si="19"/>
        <v>1 - -</v>
      </c>
      <c r="Y136" s="25"/>
      <c r="Z136" s="25"/>
      <c r="AA136" s="25"/>
      <c r="AB136" s="25"/>
      <c r="AC136" s="25"/>
      <c r="AD136" s="25"/>
      <c r="AE136" s="25"/>
      <c r="AF136" s="25"/>
      <c r="AG136" s="31" t="e">
        <f t="shared" si="20"/>
        <v>#DIV/0!</v>
      </c>
      <c r="AH136" s="32" t="e">
        <f t="shared" si="21"/>
        <v>#DIV/0!</v>
      </c>
      <c r="AI136" s="32" t="e">
        <f t="shared" si="22"/>
        <v>#DIV/0!</v>
      </c>
      <c r="AJ136" s="33">
        <f t="shared" si="23"/>
        <v>0</v>
      </c>
      <c r="AK136" s="34">
        <f t="shared" si="24"/>
        <v>0</v>
      </c>
      <c r="AL136" s="32" t="e">
        <f t="shared" si="25"/>
        <v>#DIV/0!</v>
      </c>
      <c r="AM136" s="32" t="e">
        <f t="shared" si="26"/>
        <v>#DIV/0!</v>
      </c>
      <c r="AN136" s="32" t="str">
        <f t="shared" si="27"/>
        <v>-</v>
      </c>
      <c r="AO136" s="35">
        <f t="shared" si="28"/>
        <v>0</v>
      </c>
      <c r="AP136" s="36">
        <f t="shared" si="29"/>
        <v>0</v>
      </c>
      <c r="AQ136" s="37" t="str">
        <f t="shared" si="30"/>
        <v>-</v>
      </c>
      <c r="AR136" s="37" t="str">
        <f t="shared" si="31"/>
        <v>-</v>
      </c>
      <c r="AS136" s="37" t="str">
        <f t="shared" si="32"/>
        <v>-</v>
      </c>
      <c r="AT136" s="38" t="str">
        <f t="shared" si="33"/>
        <v>-</v>
      </c>
      <c r="AU136" s="25"/>
      <c r="AV136" s="33">
        <f t="shared" si="34"/>
        <v>0</v>
      </c>
      <c r="AW136" s="32">
        <f t="shared" si="35"/>
        <v>1</v>
      </c>
      <c r="AX136" s="32" t="s">
        <v>309</v>
      </c>
    </row>
    <row r="137" spans="1:50" ht="18" hidden="1" customHeight="1" x14ac:dyDescent="0.25">
      <c r="A137" s="86">
        <v>130</v>
      </c>
      <c r="B137" s="72"/>
      <c r="C137" s="72"/>
      <c r="D137" s="72"/>
      <c r="E137" s="72"/>
      <c r="F137" s="73"/>
      <c r="G137" s="74"/>
      <c r="H137" s="74"/>
      <c r="I137" s="73"/>
      <c r="J137" s="73"/>
      <c r="K137" s="75"/>
      <c r="L137" s="75"/>
      <c r="M137" s="76"/>
      <c r="N137" s="76"/>
      <c r="O137" s="92"/>
      <c r="P137" s="92"/>
      <c r="Q137" s="76"/>
      <c r="R137" s="77"/>
      <c r="S137" s="74"/>
      <c r="T137" s="75"/>
      <c r="U137" s="73"/>
      <c r="V137" s="73"/>
      <c r="W137" s="25" t="str">
        <f t="shared" ref="W137:W157" si="36">IF(P137&gt;0,"друк","-")</f>
        <v>-</v>
      </c>
      <c r="X137" s="71" t="str">
        <f t="shared" ref="X137:X157" si="37">CONCATENATE(AW137," ",AT137," ",AN137)</f>
        <v>1 - -</v>
      </c>
      <c r="Y137" s="25"/>
      <c r="Z137" s="25"/>
      <c r="AA137" s="25"/>
      <c r="AB137" s="25"/>
      <c r="AC137" s="25"/>
      <c r="AD137" s="25"/>
      <c r="AE137" s="25"/>
      <c r="AF137" s="25"/>
      <c r="AG137" s="31" t="e">
        <f t="shared" ref="AG137:AG157" si="38">ROUND(AH137-AI137,2)</f>
        <v>#DIV/0!</v>
      </c>
      <c r="AH137" s="32" t="e">
        <f t="shared" ref="AH137:AH157" si="39">ROUND(P137/N137,2)</f>
        <v>#DIV/0!</v>
      </c>
      <c r="AI137" s="32" t="e">
        <f t="shared" ref="AI137:AI157" si="40">ROUND(AK137/AJ137,2)</f>
        <v>#DIV/0!</v>
      </c>
      <c r="AJ137" s="33">
        <f t="shared" ref="AJ137:AJ157" si="41">M137-N137</f>
        <v>0</v>
      </c>
      <c r="AK137" s="34">
        <f t="shared" ref="AK137:AK157" si="42">O137-P137</f>
        <v>0</v>
      </c>
      <c r="AL137" s="32" t="e">
        <f t="shared" ref="AL137:AL157" si="43">IF(AG137&lt;&gt;0,AM137,"-")</f>
        <v>#DIV/0!</v>
      </c>
      <c r="AM137" s="32" t="e">
        <f t="shared" ref="AM137:AM157" si="44">IF(AH137&gt;AI137,CONCATENATE("Середньодення ЗП за рахунок коштів Фонду бульша на ",AG137,"грн.","від середньоденної ЗП за рахунок установи"),CONCATENATE("Середньодення ЗП за рахунок коштів Фонду менша на ",AG137,"грн.","від середньоденної ЗП за рахунок установи"))</f>
        <v>#DIV/0!</v>
      </c>
      <c r="AN137" s="32" t="str">
        <f t="shared" ref="AN137:AN157" si="45">IF(AJ137&gt;0,AL137,"-")</f>
        <v>-</v>
      </c>
      <c r="AO137" s="35">
        <f t="shared" ref="AO137:AO157" si="46">IF((M137-N137)&lt;&gt;0,M137-N137,0)</f>
        <v>0</v>
      </c>
      <c r="AP137" s="36">
        <f t="shared" ref="AP137:AP157" si="47">IF((O137-P137)&lt;&gt;0,O137-P137,0)</f>
        <v>0</v>
      </c>
      <c r="AQ137" s="37" t="str">
        <f t="shared" ref="AQ137:AQ157" si="48">IF(AO137=0,IF(AP137&lt;&gt;0,"Невірно вказана калькість днів, або сума лікарняних","-"))</f>
        <v>-</v>
      </c>
      <c r="AR137" s="37" t="str">
        <f t="shared" ref="AR137:AR157" si="49">IF(AP137=0,IF(AO137&lt;&gt;0,"Невірно вказана калькість днів, або сума лікарняних","-"))</f>
        <v>-</v>
      </c>
      <c r="AS137" s="37" t="str">
        <f t="shared" ref="AS137:AS157" si="50">IF(AP137&lt;&gt;0,AQ137,AR137)</f>
        <v>-</v>
      </c>
      <c r="AT137" s="38" t="str">
        <f t="shared" ref="AT137:AT157" si="51">IF((AO137+AP137)&lt;&gt;0,AS137,"-")</f>
        <v>-</v>
      </c>
      <c r="AU137" s="25"/>
      <c r="AV137" s="33">
        <f t="shared" ref="AV137:AV157" si="52">T137-S137</f>
        <v>0</v>
      </c>
      <c r="AW137" s="32">
        <f t="shared" ref="AW137:AW157" si="53">IF(AV137&gt;0,"Кількість днівза Фондом не може перевищувати загальну кількість днів по ЛЛ",1)</f>
        <v>1</v>
      </c>
      <c r="AX137" s="32" t="s">
        <v>309</v>
      </c>
    </row>
    <row r="138" spans="1:50" ht="18" hidden="1" customHeight="1" x14ac:dyDescent="0.25">
      <c r="A138" s="86">
        <v>131</v>
      </c>
      <c r="B138" s="72"/>
      <c r="C138" s="72"/>
      <c r="D138" s="72"/>
      <c r="E138" s="72"/>
      <c r="F138" s="73"/>
      <c r="G138" s="74"/>
      <c r="H138" s="74"/>
      <c r="I138" s="73"/>
      <c r="J138" s="73"/>
      <c r="K138" s="75"/>
      <c r="L138" s="75"/>
      <c r="M138" s="76"/>
      <c r="N138" s="76"/>
      <c r="O138" s="92"/>
      <c r="P138" s="92"/>
      <c r="Q138" s="76"/>
      <c r="R138" s="77"/>
      <c r="S138" s="74"/>
      <c r="T138" s="75"/>
      <c r="U138" s="73"/>
      <c r="V138" s="73"/>
      <c r="W138" s="25" t="str">
        <f t="shared" si="36"/>
        <v>-</v>
      </c>
      <c r="X138" s="71" t="str">
        <f t="shared" si="37"/>
        <v>1 - -</v>
      </c>
      <c r="Y138" s="25"/>
      <c r="Z138" s="25"/>
      <c r="AA138" s="25"/>
      <c r="AB138" s="25"/>
      <c r="AC138" s="25"/>
      <c r="AD138" s="25"/>
      <c r="AE138" s="25"/>
      <c r="AF138" s="25"/>
      <c r="AG138" s="31" t="e">
        <f t="shared" si="38"/>
        <v>#DIV/0!</v>
      </c>
      <c r="AH138" s="32" t="e">
        <f t="shared" si="39"/>
        <v>#DIV/0!</v>
      </c>
      <c r="AI138" s="32" t="e">
        <f t="shared" si="40"/>
        <v>#DIV/0!</v>
      </c>
      <c r="AJ138" s="33">
        <f t="shared" si="41"/>
        <v>0</v>
      </c>
      <c r="AK138" s="34">
        <f t="shared" si="42"/>
        <v>0</v>
      </c>
      <c r="AL138" s="32" t="e">
        <f t="shared" si="43"/>
        <v>#DIV/0!</v>
      </c>
      <c r="AM138" s="32" t="e">
        <f t="shared" si="44"/>
        <v>#DIV/0!</v>
      </c>
      <c r="AN138" s="32" t="str">
        <f t="shared" si="45"/>
        <v>-</v>
      </c>
      <c r="AO138" s="35">
        <f t="shared" si="46"/>
        <v>0</v>
      </c>
      <c r="AP138" s="36">
        <f t="shared" si="47"/>
        <v>0</v>
      </c>
      <c r="AQ138" s="37" t="str">
        <f t="shared" si="48"/>
        <v>-</v>
      </c>
      <c r="AR138" s="37" t="str">
        <f t="shared" si="49"/>
        <v>-</v>
      </c>
      <c r="AS138" s="37" t="str">
        <f t="shared" si="50"/>
        <v>-</v>
      </c>
      <c r="AT138" s="38" t="str">
        <f t="shared" si="51"/>
        <v>-</v>
      </c>
      <c r="AU138" s="25"/>
      <c r="AV138" s="33">
        <f t="shared" si="52"/>
        <v>0</v>
      </c>
      <c r="AW138" s="32">
        <f t="shared" si="53"/>
        <v>1</v>
      </c>
      <c r="AX138" s="32" t="s">
        <v>309</v>
      </c>
    </row>
    <row r="139" spans="1:50" ht="18" hidden="1" customHeight="1" x14ac:dyDescent="0.25">
      <c r="A139" s="86">
        <v>132</v>
      </c>
      <c r="B139" s="72"/>
      <c r="C139" s="72"/>
      <c r="D139" s="72"/>
      <c r="E139" s="72"/>
      <c r="F139" s="73"/>
      <c r="G139" s="74"/>
      <c r="H139" s="74"/>
      <c r="I139" s="73"/>
      <c r="J139" s="73"/>
      <c r="K139" s="75"/>
      <c r="L139" s="75"/>
      <c r="M139" s="76"/>
      <c r="N139" s="76"/>
      <c r="O139" s="92"/>
      <c r="P139" s="92"/>
      <c r="Q139" s="76"/>
      <c r="R139" s="77"/>
      <c r="S139" s="74"/>
      <c r="T139" s="75"/>
      <c r="U139" s="73"/>
      <c r="V139" s="73"/>
      <c r="W139" s="25" t="str">
        <f t="shared" si="36"/>
        <v>-</v>
      </c>
      <c r="X139" s="71" t="str">
        <f t="shared" si="37"/>
        <v>1 - -</v>
      </c>
      <c r="Y139" s="25"/>
      <c r="Z139" s="25"/>
      <c r="AA139" s="25"/>
      <c r="AB139" s="25"/>
      <c r="AC139" s="25"/>
      <c r="AD139" s="25"/>
      <c r="AE139" s="25"/>
      <c r="AF139" s="25"/>
      <c r="AG139" s="31" t="e">
        <f t="shared" si="38"/>
        <v>#DIV/0!</v>
      </c>
      <c r="AH139" s="32" t="e">
        <f t="shared" si="39"/>
        <v>#DIV/0!</v>
      </c>
      <c r="AI139" s="32" t="e">
        <f t="shared" si="40"/>
        <v>#DIV/0!</v>
      </c>
      <c r="AJ139" s="33">
        <f t="shared" si="41"/>
        <v>0</v>
      </c>
      <c r="AK139" s="34">
        <f t="shared" si="42"/>
        <v>0</v>
      </c>
      <c r="AL139" s="32" t="e">
        <f t="shared" si="43"/>
        <v>#DIV/0!</v>
      </c>
      <c r="AM139" s="32" t="e">
        <f t="shared" si="44"/>
        <v>#DIV/0!</v>
      </c>
      <c r="AN139" s="32" t="str">
        <f t="shared" si="45"/>
        <v>-</v>
      </c>
      <c r="AO139" s="35">
        <f t="shared" si="46"/>
        <v>0</v>
      </c>
      <c r="AP139" s="36">
        <f t="shared" si="47"/>
        <v>0</v>
      </c>
      <c r="AQ139" s="37" t="str">
        <f t="shared" si="48"/>
        <v>-</v>
      </c>
      <c r="AR139" s="37" t="str">
        <f t="shared" si="49"/>
        <v>-</v>
      </c>
      <c r="AS139" s="37" t="str">
        <f t="shared" si="50"/>
        <v>-</v>
      </c>
      <c r="AT139" s="38" t="str">
        <f t="shared" si="51"/>
        <v>-</v>
      </c>
      <c r="AU139" s="25"/>
      <c r="AV139" s="33">
        <f t="shared" si="52"/>
        <v>0</v>
      </c>
      <c r="AW139" s="32">
        <f t="shared" si="53"/>
        <v>1</v>
      </c>
      <c r="AX139" s="32" t="s">
        <v>309</v>
      </c>
    </row>
    <row r="140" spans="1:50" ht="18" hidden="1" customHeight="1" x14ac:dyDescent="0.25">
      <c r="A140" s="86">
        <v>133</v>
      </c>
      <c r="B140" s="72"/>
      <c r="C140" s="72"/>
      <c r="D140" s="72"/>
      <c r="E140" s="72"/>
      <c r="F140" s="73"/>
      <c r="G140" s="74"/>
      <c r="H140" s="74"/>
      <c r="I140" s="73"/>
      <c r="J140" s="73"/>
      <c r="K140" s="75"/>
      <c r="L140" s="75"/>
      <c r="M140" s="76"/>
      <c r="N140" s="76"/>
      <c r="O140" s="92"/>
      <c r="P140" s="92"/>
      <c r="Q140" s="76"/>
      <c r="R140" s="77"/>
      <c r="S140" s="74"/>
      <c r="T140" s="75"/>
      <c r="U140" s="73"/>
      <c r="V140" s="73"/>
      <c r="W140" s="25" t="str">
        <f t="shared" si="36"/>
        <v>-</v>
      </c>
      <c r="X140" s="71" t="str">
        <f t="shared" si="37"/>
        <v>1 - -</v>
      </c>
      <c r="Y140" s="25"/>
      <c r="Z140" s="25"/>
      <c r="AA140" s="25"/>
      <c r="AB140" s="25"/>
      <c r="AC140" s="25"/>
      <c r="AD140" s="25"/>
      <c r="AE140" s="25"/>
      <c r="AF140" s="25"/>
      <c r="AG140" s="31" t="e">
        <f t="shared" si="38"/>
        <v>#DIV/0!</v>
      </c>
      <c r="AH140" s="32" t="e">
        <f t="shared" si="39"/>
        <v>#DIV/0!</v>
      </c>
      <c r="AI140" s="32" t="e">
        <f t="shared" si="40"/>
        <v>#DIV/0!</v>
      </c>
      <c r="AJ140" s="33">
        <f t="shared" si="41"/>
        <v>0</v>
      </c>
      <c r="AK140" s="34">
        <f t="shared" si="42"/>
        <v>0</v>
      </c>
      <c r="AL140" s="32" t="e">
        <f t="shared" si="43"/>
        <v>#DIV/0!</v>
      </c>
      <c r="AM140" s="32" t="e">
        <f t="shared" si="44"/>
        <v>#DIV/0!</v>
      </c>
      <c r="AN140" s="32" t="str">
        <f t="shared" si="45"/>
        <v>-</v>
      </c>
      <c r="AO140" s="35">
        <f t="shared" si="46"/>
        <v>0</v>
      </c>
      <c r="AP140" s="36">
        <f t="shared" si="47"/>
        <v>0</v>
      </c>
      <c r="AQ140" s="37" t="str">
        <f t="shared" si="48"/>
        <v>-</v>
      </c>
      <c r="AR140" s="37" t="str">
        <f t="shared" si="49"/>
        <v>-</v>
      </c>
      <c r="AS140" s="37" t="str">
        <f t="shared" si="50"/>
        <v>-</v>
      </c>
      <c r="AT140" s="38" t="str">
        <f t="shared" si="51"/>
        <v>-</v>
      </c>
      <c r="AU140" s="25"/>
      <c r="AV140" s="33">
        <f t="shared" si="52"/>
        <v>0</v>
      </c>
      <c r="AW140" s="32">
        <f t="shared" si="53"/>
        <v>1</v>
      </c>
      <c r="AX140" s="32" t="s">
        <v>309</v>
      </c>
    </row>
    <row r="141" spans="1:50" ht="18" hidden="1" customHeight="1" x14ac:dyDescent="0.25">
      <c r="A141" s="86">
        <v>134</v>
      </c>
      <c r="B141" s="72"/>
      <c r="C141" s="72"/>
      <c r="D141" s="72"/>
      <c r="E141" s="72"/>
      <c r="F141" s="73"/>
      <c r="G141" s="74"/>
      <c r="H141" s="74"/>
      <c r="I141" s="73"/>
      <c r="J141" s="73"/>
      <c r="K141" s="75"/>
      <c r="L141" s="75"/>
      <c r="M141" s="76"/>
      <c r="N141" s="76"/>
      <c r="O141" s="92"/>
      <c r="P141" s="92"/>
      <c r="Q141" s="76"/>
      <c r="R141" s="77"/>
      <c r="S141" s="74"/>
      <c r="T141" s="75"/>
      <c r="U141" s="73"/>
      <c r="V141" s="73"/>
      <c r="W141" s="25" t="str">
        <f t="shared" si="36"/>
        <v>-</v>
      </c>
      <c r="X141" s="71" t="str">
        <f t="shared" si="37"/>
        <v>1 - -</v>
      </c>
      <c r="Y141" s="25"/>
      <c r="Z141" s="25"/>
      <c r="AA141" s="25"/>
      <c r="AB141" s="25"/>
      <c r="AC141" s="25"/>
      <c r="AD141" s="25"/>
      <c r="AE141" s="25"/>
      <c r="AF141" s="25"/>
      <c r="AG141" s="31" t="e">
        <f t="shared" si="38"/>
        <v>#DIV/0!</v>
      </c>
      <c r="AH141" s="32" t="e">
        <f t="shared" si="39"/>
        <v>#DIV/0!</v>
      </c>
      <c r="AI141" s="32" t="e">
        <f t="shared" si="40"/>
        <v>#DIV/0!</v>
      </c>
      <c r="AJ141" s="33">
        <f t="shared" si="41"/>
        <v>0</v>
      </c>
      <c r="AK141" s="34">
        <f t="shared" si="42"/>
        <v>0</v>
      </c>
      <c r="AL141" s="32" t="e">
        <f t="shared" si="43"/>
        <v>#DIV/0!</v>
      </c>
      <c r="AM141" s="32" t="e">
        <f t="shared" si="44"/>
        <v>#DIV/0!</v>
      </c>
      <c r="AN141" s="32" t="str">
        <f t="shared" si="45"/>
        <v>-</v>
      </c>
      <c r="AO141" s="35">
        <f t="shared" si="46"/>
        <v>0</v>
      </c>
      <c r="AP141" s="36">
        <f t="shared" si="47"/>
        <v>0</v>
      </c>
      <c r="AQ141" s="37" t="str">
        <f t="shared" si="48"/>
        <v>-</v>
      </c>
      <c r="AR141" s="37" t="str">
        <f t="shared" si="49"/>
        <v>-</v>
      </c>
      <c r="AS141" s="37" t="str">
        <f t="shared" si="50"/>
        <v>-</v>
      </c>
      <c r="AT141" s="38" t="str">
        <f t="shared" si="51"/>
        <v>-</v>
      </c>
      <c r="AU141" s="25"/>
      <c r="AV141" s="33">
        <f t="shared" si="52"/>
        <v>0</v>
      </c>
      <c r="AW141" s="32">
        <f t="shared" si="53"/>
        <v>1</v>
      </c>
      <c r="AX141" s="32" t="s">
        <v>309</v>
      </c>
    </row>
    <row r="142" spans="1:50" ht="18" hidden="1" customHeight="1" x14ac:dyDescent="0.25">
      <c r="A142" s="86">
        <v>135</v>
      </c>
      <c r="B142" s="72"/>
      <c r="C142" s="72"/>
      <c r="D142" s="72"/>
      <c r="E142" s="72"/>
      <c r="F142" s="73"/>
      <c r="G142" s="74"/>
      <c r="H142" s="74"/>
      <c r="I142" s="73"/>
      <c r="J142" s="73"/>
      <c r="K142" s="75"/>
      <c r="L142" s="75"/>
      <c r="M142" s="76"/>
      <c r="N142" s="76"/>
      <c r="O142" s="92"/>
      <c r="P142" s="92"/>
      <c r="Q142" s="76"/>
      <c r="R142" s="77"/>
      <c r="S142" s="74"/>
      <c r="T142" s="75"/>
      <c r="U142" s="73"/>
      <c r="V142" s="73"/>
      <c r="W142" s="25" t="str">
        <f t="shared" si="36"/>
        <v>-</v>
      </c>
      <c r="X142" s="71" t="str">
        <f t="shared" si="37"/>
        <v>1 - -</v>
      </c>
      <c r="Y142" s="25"/>
      <c r="Z142" s="25"/>
      <c r="AA142" s="25"/>
      <c r="AB142" s="25"/>
      <c r="AC142" s="25"/>
      <c r="AD142" s="25"/>
      <c r="AE142" s="25"/>
      <c r="AF142" s="25"/>
      <c r="AG142" s="31" t="e">
        <f t="shared" si="38"/>
        <v>#DIV/0!</v>
      </c>
      <c r="AH142" s="32" t="e">
        <f t="shared" si="39"/>
        <v>#DIV/0!</v>
      </c>
      <c r="AI142" s="32" t="e">
        <f t="shared" si="40"/>
        <v>#DIV/0!</v>
      </c>
      <c r="AJ142" s="33">
        <f t="shared" si="41"/>
        <v>0</v>
      </c>
      <c r="AK142" s="34">
        <f t="shared" si="42"/>
        <v>0</v>
      </c>
      <c r="AL142" s="32" t="e">
        <f t="shared" si="43"/>
        <v>#DIV/0!</v>
      </c>
      <c r="AM142" s="32" t="e">
        <f t="shared" si="44"/>
        <v>#DIV/0!</v>
      </c>
      <c r="AN142" s="32" t="str">
        <f t="shared" si="45"/>
        <v>-</v>
      </c>
      <c r="AO142" s="35">
        <f t="shared" si="46"/>
        <v>0</v>
      </c>
      <c r="AP142" s="36">
        <f t="shared" si="47"/>
        <v>0</v>
      </c>
      <c r="AQ142" s="37" t="str">
        <f t="shared" si="48"/>
        <v>-</v>
      </c>
      <c r="AR142" s="37" t="str">
        <f t="shared" si="49"/>
        <v>-</v>
      </c>
      <c r="AS142" s="37" t="str">
        <f t="shared" si="50"/>
        <v>-</v>
      </c>
      <c r="AT142" s="38" t="str">
        <f t="shared" si="51"/>
        <v>-</v>
      </c>
      <c r="AU142" s="25"/>
      <c r="AV142" s="33">
        <f t="shared" si="52"/>
        <v>0</v>
      </c>
      <c r="AW142" s="32">
        <f t="shared" si="53"/>
        <v>1</v>
      </c>
      <c r="AX142" s="32" t="s">
        <v>309</v>
      </c>
    </row>
    <row r="143" spans="1:50" ht="18" hidden="1" customHeight="1" x14ac:dyDescent="0.25">
      <c r="A143" s="86">
        <v>136</v>
      </c>
      <c r="B143" s="72"/>
      <c r="C143" s="72"/>
      <c r="D143" s="72"/>
      <c r="E143" s="72"/>
      <c r="F143" s="73"/>
      <c r="G143" s="74"/>
      <c r="H143" s="74"/>
      <c r="I143" s="73"/>
      <c r="J143" s="73"/>
      <c r="K143" s="75"/>
      <c r="L143" s="75"/>
      <c r="M143" s="76"/>
      <c r="N143" s="76"/>
      <c r="O143" s="92"/>
      <c r="P143" s="92"/>
      <c r="Q143" s="76"/>
      <c r="R143" s="77"/>
      <c r="S143" s="74"/>
      <c r="T143" s="75"/>
      <c r="U143" s="73"/>
      <c r="V143" s="73"/>
      <c r="W143" s="25" t="str">
        <f t="shared" si="36"/>
        <v>-</v>
      </c>
      <c r="X143" s="71" t="str">
        <f t="shared" si="37"/>
        <v>1 - -</v>
      </c>
      <c r="Y143" s="25"/>
      <c r="Z143" s="25"/>
      <c r="AA143" s="25"/>
      <c r="AB143" s="25"/>
      <c r="AC143" s="25"/>
      <c r="AD143" s="25"/>
      <c r="AE143" s="25"/>
      <c r="AF143" s="25"/>
      <c r="AG143" s="31" t="e">
        <f t="shared" si="38"/>
        <v>#DIV/0!</v>
      </c>
      <c r="AH143" s="32" t="e">
        <f t="shared" si="39"/>
        <v>#DIV/0!</v>
      </c>
      <c r="AI143" s="32" t="e">
        <f t="shared" si="40"/>
        <v>#DIV/0!</v>
      </c>
      <c r="AJ143" s="33">
        <f t="shared" si="41"/>
        <v>0</v>
      </c>
      <c r="AK143" s="34">
        <f t="shared" si="42"/>
        <v>0</v>
      </c>
      <c r="AL143" s="32" t="e">
        <f t="shared" si="43"/>
        <v>#DIV/0!</v>
      </c>
      <c r="AM143" s="32" t="e">
        <f t="shared" si="44"/>
        <v>#DIV/0!</v>
      </c>
      <c r="AN143" s="32" t="str">
        <f t="shared" si="45"/>
        <v>-</v>
      </c>
      <c r="AO143" s="35">
        <f t="shared" si="46"/>
        <v>0</v>
      </c>
      <c r="AP143" s="36">
        <f t="shared" si="47"/>
        <v>0</v>
      </c>
      <c r="AQ143" s="37" t="str">
        <f t="shared" si="48"/>
        <v>-</v>
      </c>
      <c r="AR143" s="37" t="str">
        <f t="shared" si="49"/>
        <v>-</v>
      </c>
      <c r="AS143" s="37" t="str">
        <f t="shared" si="50"/>
        <v>-</v>
      </c>
      <c r="AT143" s="38" t="str">
        <f t="shared" si="51"/>
        <v>-</v>
      </c>
      <c r="AU143" s="25"/>
      <c r="AV143" s="33">
        <f t="shared" si="52"/>
        <v>0</v>
      </c>
      <c r="AW143" s="32">
        <f t="shared" si="53"/>
        <v>1</v>
      </c>
      <c r="AX143" s="32" t="s">
        <v>309</v>
      </c>
    </row>
    <row r="144" spans="1:50" ht="18" hidden="1" customHeight="1" x14ac:dyDescent="0.25">
      <c r="A144" s="86">
        <v>137</v>
      </c>
      <c r="B144" s="72"/>
      <c r="C144" s="72"/>
      <c r="D144" s="72"/>
      <c r="E144" s="72"/>
      <c r="F144" s="73"/>
      <c r="G144" s="74"/>
      <c r="H144" s="74"/>
      <c r="I144" s="73"/>
      <c r="J144" s="73"/>
      <c r="K144" s="75"/>
      <c r="L144" s="75"/>
      <c r="M144" s="76"/>
      <c r="N144" s="76"/>
      <c r="O144" s="92"/>
      <c r="P144" s="92"/>
      <c r="Q144" s="76"/>
      <c r="R144" s="77"/>
      <c r="S144" s="74"/>
      <c r="T144" s="75"/>
      <c r="U144" s="73"/>
      <c r="V144" s="73"/>
      <c r="W144" s="25" t="str">
        <f t="shared" si="36"/>
        <v>-</v>
      </c>
      <c r="X144" s="71" t="str">
        <f t="shared" si="37"/>
        <v>1 - -</v>
      </c>
      <c r="Y144" s="25"/>
      <c r="Z144" s="25"/>
      <c r="AA144" s="25"/>
      <c r="AB144" s="25"/>
      <c r="AC144" s="25"/>
      <c r="AD144" s="25"/>
      <c r="AE144" s="25"/>
      <c r="AF144" s="25"/>
      <c r="AG144" s="31" t="e">
        <f t="shared" si="38"/>
        <v>#DIV/0!</v>
      </c>
      <c r="AH144" s="32" t="e">
        <f t="shared" si="39"/>
        <v>#DIV/0!</v>
      </c>
      <c r="AI144" s="32" t="e">
        <f t="shared" si="40"/>
        <v>#DIV/0!</v>
      </c>
      <c r="AJ144" s="33">
        <f t="shared" si="41"/>
        <v>0</v>
      </c>
      <c r="AK144" s="34">
        <f t="shared" si="42"/>
        <v>0</v>
      </c>
      <c r="AL144" s="32" t="e">
        <f t="shared" si="43"/>
        <v>#DIV/0!</v>
      </c>
      <c r="AM144" s="32" t="e">
        <f t="shared" si="44"/>
        <v>#DIV/0!</v>
      </c>
      <c r="AN144" s="32" t="str">
        <f t="shared" si="45"/>
        <v>-</v>
      </c>
      <c r="AO144" s="35">
        <f t="shared" si="46"/>
        <v>0</v>
      </c>
      <c r="AP144" s="36">
        <f t="shared" si="47"/>
        <v>0</v>
      </c>
      <c r="AQ144" s="37" t="str">
        <f t="shared" si="48"/>
        <v>-</v>
      </c>
      <c r="AR144" s="37" t="str">
        <f t="shared" si="49"/>
        <v>-</v>
      </c>
      <c r="AS144" s="37" t="str">
        <f t="shared" si="50"/>
        <v>-</v>
      </c>
      <c r="AT144" s="38" t="str">
        <f t="shared" si="51"/>
        <v>-</v>
      </c>
      <c r="AU144" s="25"/>
      <c r="AV144" s="33">
        <f t="shared" si="52"/>
        <v>0</v>
      </c>
      <c r="AW144" s="32">
        <f t="shared" si="53"/>
        <v>1</v>
      </c>
      <c r="AX144" s="32" t="s">
        <v>309</v>
      </c>
    </row>
    <row r="145" spans="1:50" ht="18" hidden="1" customHeight="1" x14ac:dyDescent="0.25">
      <c r="A145" s="86">
        <v>138</v>
      </c>
      <c r="B145" s="72"/>
      <c r="C145" s="72"/>
      <c r="D145" s="72"/>
      <c r="E145" s="72"/>
      <c r="F145" s="73"/>
      <c r="G145" s="74"/>
      <c r="H145" s="74"/>
      <c r="I145" s="73"/>
      <c r="J145" s="73"/>
      <c r="K145" s="75"/>
      <c r="L145" s="75"/>
      <c r="M145" s="76"/>
      <c r="N145" s="76"/>
      <c r="O145" s="92"/>
      <c r="P145" s="92"/>
      <c r="Q145" s="76"/>
      <c r="R145" s="77"/>
      <c r="S145" s="74"/>
      <c r="T145" s="75"/>
      <c r="U145" s="73"/>
      <c r="V145" s="73"/>
      <c r="W145" s="25" t="str">
        <f t="shared" si="36"/>
        <v>-</v>
      </c>
      <c r="X145" s="71" t="str">
        <f t="shared" si="37"/>
        <v>1 - -</v>
      </c>
      <c r="Y145" s="25"/>
      <c r="Z145" s="25"/>
      <c r="AA145" s="25"/>
      <c r="AB145" s="25"/>
      <c r="AC145" s="25"/>
      <c r="AD145" s="25"/>
      <c r="AE145" s="25"/>
      <c r="AF145" s="25"/>
      <c r="AG145" s="31" t="e">
        <f t="shared" si="38"/>
        <v>#DIV/0!</v>
      </c>
      <c r="AH145" s="32" t="e">
        <f t="shared" si="39"/>
        <v>#DIV/0!</v>
      </c>
      <c r="AI145" s="32" t="e">
        <f t="shared" si="40"/>
        <v>#DIV/0!</v>
      </c>
      <c r="AJ145" s="33">
        <f t="shared" si="41"/>
        <v>0</v>
      </c>
      <c r="AK145" s="34">
        <f t="shared" si="42"/>
        <v>0</v>
      </c>
      <c r="AL145" s="32" t="e">
        <f t="shared" si="43"/>
        <v>#DIV/0!</v>
      </c>
      <c r="AM145" s="32" t="e">
        <f t="shared" si="44"/>
        <v>#DIV/0!</v>
      </c>
      <c r="AN145" s="32" t="str">
        <f t="shared" si="45"/>
        <v>-</v>
      </c>
      <c r="AO145" s="35">
        <f t="shared" si="46"/>
        <v>0</v>
      </c>
      <c r="AP145" s="36">
        <f t="shared" si="47"/>
        <v>0</v>
      </c>
      <c r="AQ145" s="37" t="str">
        <f t="shared" si="48"/>
        <v>-</v>
      </c>
      <c r="AR145" s="37" t="str">
        <f t="shared" si="49"/>
        <v>-</v>
      </c>
      <c r="AS145" s="37" t="str">
        <f t="shared" si="50"/>
        <v>-</v>
      </c>
      <c r="AT145" s="38" t="str">
        <f t="shared" si="51"/>
        <v>-</v>
      </c>
      <c r="AU145" s="25"/>
      <c r="AV145" s="33">
        <f t="shared" si="52"/>
        <v>0</v>
      </c>
      <c r="AW145" s="32">
        <f t="shared" si="53"/>
        <v>1</v>
      </c>
      <c r="AX145" s="32" t="s">
        <v>309</v>
      </c>
    </row>
    <row r="146" spans="1:50" ht="18" hidden="1" customHeight="1" x14ac:dyDescent="0.25">
      <c r="A146" s="86">
        <v>139</v>
      </c>
      <c r="B146" s="72"/>
      <c r="C146" s="72"/>
      <c r="D146" s="72"/>
      <c r="E146" s="72"/>
      <c r="F146" s="73"/>
      <c r="G146" s="74"/>
      <c r="H146" s="74"/>
      <c r="I146" s="73"/>
      <c r="J146" s="73"/>
      <c r="K146" s="75"/>
      <c r="L146" s="75"/>
      <c r="M146" s="76"/>
      <c r="N146" s="76"/>
      <c r="O146" s="92"/>
      <c r="P146" s="92"/>
      <c r="Q146" s="76"/>
      <c r="R146" s="77"/>
      <c r="S146" s="74"/>
      <c r="T146" s="75"/>
      <c r="U146" s="73"/>
      <c r="V146" s="73"/>
      <c r="W146" s="25" t="str">
        <f t="shared" si="36"/>
        <v>-</v>
      </c>
      <c r="X146" s="71" t="str">
        <f t="shared" si="37"/>
        <v>1 - -</v>
      </c>
      <c r="Y146" s="25"/>
      <c r="Z146" s="25"/>
      <c r="AA146" s="25"/>
      <c r="AB146" s="25"/>
      <c r="AC146" s="25"/>
      <c r="AD146" s="25"/>
      <c r="AE146" s="25"/>
      <c r="AF146" s="25"/>
      <c r="AG146" s="31" t="e">
        <f t="shared" si="38"/>
        <v>#DIV/0!</v>
      </c>
      <c r="AH146" s="32" t="e">
        <f t="shared" si="39"/>
        <v>#DIV/0!</v>
      </c>
      <c r="AI146" s="32" t="e">
        <f t="shared" si="40"/>
        <v>#DIV/0!</v>
      </c>
      <c r="AJ146" s="33">
        <f t="shared" si="41"/>
        <v>0</v>
      </c>
      <c r="AK146" s="34">
        <f t="shared" si="42"/>
        <v>0</v>
      </c>
      <c r="AL146" s="32" t="e">
        <f t="shared" si="43"/>
        <v>#DIV/0!</v>
      </c>
      <c r="AM146" s="32" t="e">
        <f t="shared" si="44"/>
        <v>#DIV/0!</v>
      </c>
      <c r="AN146" s="32" t="str">
        <f t="shared" si="45"/>
        <v>-</v>
      </c>
      <c r="AO146" s="35">
        <f t="shared" si="46"/>
        <v>0</v>
      </c>
      <c r="AP146" s="36">
        <f t="shared" si="47"/>
        <v>0</v>
      </c>
      <c r="AQ146" s="37" t="str">
        <f t="shared" si="48"/>
        <v>-</v>
      </c>
      <c r="AR146" s="37" t="str">
        <f t="shared" si="49"/>
        <v>-</v>
      </c>
      <c r="AS146" s="37" t="str">
        <f t="shared" si="50"/>
        <v>-</v>
      </c>
      <c r="AT146" s="38" t="str">
        <f t="shared" si="51"/>
        <v>-</v>
      </c>
      <c r="AU146" s="25"/>
      <c r="AV146" s="33">
        <f t="shared" si="52"/>
        <v>0</v>
      </c>
      <c r="AW146" s="32">
        <f t="shared" si="53"/>
        <v>1</v>
      </c>
      <c r="AX146" s="32" t="s">
        <v>309</v>
      </c>
    </row>
    <row r="147" spans="1:50" ht="18" hidden="1" customHeight="1" x14ac:dyDescent="0.25">
      <c r="A147" s="86">
        <v>140</v>
      </c>
      <c r="B147" s="72"/>
      <c r="C147" s="72"/>
      <c r="D147" s="72"/>
      <c r="E147" s="72"/>
      <c r="F147" s="73"/>
      <c r="G147" s="74"/>
      <c r="H147" s="74"/>
      <c r="I147" s="73"/>
      <c r="J147" s="73"/>
      <c r="K147" s="75"/>
      <c r="L147" s="75"/>
      <c r="M147" s="76"/>
      <c r="N147" s="76"/>
      <c r="O147" s="92"/>
      <c r="P147" s="92"/>
      <c r="Q147" s="76"/>
      <c r="R147" s="77"/>
      <c r="S147" s="74"/>
      <c r="T147" s="75"/>
      <c r="U147" s="73"/>
      <c r="V147" s="73"/>
      <c r="W147" s="25" t="str">
        <f t="shared" si="36"/>
        <v>-</v>
      </c>
      <c r="X147" s="71" t="str">
        <f t="shared" si="37"/>
        <v>1 - -</v>
      </c>
      <c r="Y147" s="25"/>
      <c r="Z147" s="25"/>
      <c r="AA147" s="25"/>
      <c r="AB147" s="25"/>
      <c r="AC147" s="25"/>
      <c r="AD147" s="25"/>
      <c r="AE147" s="25"/>
      <c r="AF147" s="25"/>
      <c r="AG147" s="31" t="e">
        <f t="shared" si="38"/>
        <v>#DIV/0!</v>
      </c>
      <c r="AH147" s="32" t="e">
        <f t="shared" si="39"/>
        <v>#DIV/0!</v>
      </c>
      <c r="AI147" s="32" t="e">
        <f t="shared" si="40"/>
        <v>#DIV/0!</v>
      </c>
      <c r="AJ147" s="33">
        <f t="shared" si="41"/>
        <v>0</v>
      </c>
      <c r="AK147" s="34">
        <f t="shared" si="42"/>
        <v>0</v>
      </c>
      <c r="AL147" s="32" t="e">
        <f t="shared" si="43"/>
        <v>#DIV/0!</v>
      </c>
      <c r="AM147" s="32" t="e">
        <f t="shared" si="44"/>
        <v>#DIV/0!</v>
      </c>
      <c r="AN147" s="32" t="str">
        <f t="shared" si="45"/>
        <v>-</v>
      </c>
      <c r="AO147" s="35">
        <f t="shared" si="46"/>
        <v>0</v>
      </c>
      <c r="AP147" s="36">
        <f t="shared" si="47"/>
        <v>0</v>
      </c>
      <c r="AQ147" s="37" t="str">
        <f t="shared" si="48"/>
        <v>-</v>
      </c>
      <c r="AR147" s="37" t="str">
        <f t="shared" si="49"/>
        <v>-</v>
      </c>
      <c r="AS147" s="37" t="str">
        <f t="shared" si="50"/>
        <v>-</v>
      </c>
      <c r="AT147" s="38" t="str">
        <f t="shared" si="51"/>
        <v>-</v>
      </c>
      <c r="AU147" s="25"/>
      <c r="AV147" s="33">
        <f t="shared" si="52"/>
        <v>0</v>
      </c>
      <c r="AW147" s="32">
        <f t="shared" si="53"/>
        <v>1</v>
      </c>
      <c r="AX147" s="32" t="s">
        <v>309</v>
      </c>
    </row>
    <row r="148" spans="1:50" ht="18" hidden="1" customHeight="1" x14ac:dyDescent="0.25">
      <c r="A148" s="86">
        <v>141</v>
      </c>
      <c r="B148" s="72"/>
      <c r="C148" s="72"/>
      <c r="D148" s="72"/>
      <c r="E148" s="72"/>
      <c r="F148" s="73"/>
      <c r="G148" s="74"/>
      <c r="H148" s="74"/>
      <c r="I148" s="73"/>
      <c r="J148" s="73"/>
      <c r="K148" s="75"/>
      <c r="L148" s="75"/>
      <c r="M148" s="76"/>
      <c r="N148" s="76"/>
      <c r="O148" s="92"/>
      <c r="P148" s="92"/>
      <c r="Q148" s="76"/>
      <c r="R148" s="77"/>
      <c r="S148" s="74"/>
      <c r="T148" s="75"/>
      <c r="U148" s="73"/>
      <c r="V148" s="73"/>
      <c r="W148" s="25" t="str">
        <f t="shared" si="36"/>
        <v>-</v>
      </c>
      <c r="X148" s="71" t="str">
        <f t="shared" si="37"/>
        <v>1 - -</v>
      </c>
      <c r="Y148" s="25"/>
      <c r="Z148" s="25"/>
      <c r="AA148" s="25"/>
      <c r="AB148" s="25"/>
      <c r="AC148" s="25"/>
      <c r="AD148" s="25"/>
      <c r="AE148" s="25"/>
      <c r="AF148" s="25"/>
      <c r="AG148" s="31" t="e">
        <f t="shared" si="38"/>
        <v>#DIV/0!</v>
      </c>
      <c r="AH148" s="32" t="e">
        <f t="shared" si="39"/>
        <v>#DIV/0!</v>
      </c>
      <c r="AI148" s="32" t="e">
        <f t="shared" si="40"/>
        <v>#DIV/0!</v>
      </c>
      <c r="AJ148" s="33">
        <f t="shared" si="41"/>
        <v>0</v>
      </c>
      <c r="AK148" s="34">
        <f t="shared" si="42"/>
        <v>0</v>
      </c>
      <c r="AL148" s="32" t="e">
        <f t="shared" si="43"/>
        <v>#DIV/0!</v>
      </c>
      <c r="AM148" s="32" t="e">
        <f t="shared" si="44"/>
        <v>#DIV/0!</v>
      </c>
      <c r="AN148" s="32" t="str">
        <f t="shared" si="45"/>
        <v>-</v>
      </c>
      <c r="AO148" s="35">
        <f t="shared" si="46"/>
        <v>0</v>
      </c>
      <c r="AP148" s="36">
        <f t="shared" si="47"/>
        <v>0</v>
      </c>
      <c r="AQ148" s="37" t="str">
        <f t="shared" si="48"/>
        <v>-</v>
      </c>
      <c r="AR148" s="37" t="str">
        <f t="shared" si="49"/>
        <v>-</v>
      </c>
      <c r="AS148" s="37" t="str">
        <f t="shared" si="50"/>
        <v>-</v>
      </c>
      <c r="AT148" s="38" t="str">
        <f t="shared" si="51"/>
        <v>-</v>
      </c>
      <c r="AU148" s="25"/>
      <c r="AV148" s="33">
        <f t="shared" si="52"/>
        <v>0</v>
      </c>
      <c r="AW148" s="32">
        <f t="shared" si="53"/>
        <v>1</v>
      </c>
      <c r="AX148" s="32" t="s">
        <v>309</v>
      </c>
    </row>
    <row r="149" spans="1:50" ht="18" hidden="1" customHeight="1" x14ac:dyDescent="0.25">
      <c r="A149" s="86">
        <v>142</v>
      </c>
      <c r="B149" s="72"/>
      <c r="C149" s="72"/>
      <c r="D149" s="72"/>
      <c r="E149" s="72"/>
      <c r="F149" s="73"/>
      <c r="G149" s="74"/>
      <c r="H149" s="74"/>
      <c r="I149" s="73"/>
      <c r="J149" s="73"/>
      <c r="K149" s="75"/>
      <c r="L149" s="75"/>
      <c r="M149" s="76"/>
      <c r="N149" s="76"/>
      <c r="O149" s="92"/>
      <c r="P149" s="92"/>
      <c r="Q149" s="76"/>
      <c r="R149" s="77"/>
      <c r="S149" s="74"/>
      <c r="T149" s="75"/>
      <c r="U149" s="73"/>
      <c r="V149" s="73"/>
      <c r="W149" s="25" t="str">
        <f t="shared" si="36"/>
        <v>-</v>
      </c>
      <c r="X149" s="71" t="str">
        <f t="shared" si="37"/>
        <v>1 - -</v>
      </c>
      <c r="Y149" s="25"/>
      <c r="Z149" s="25"/>
      <c r="AA149" s="25"/>
      <c r="AB149" s="25"/>
      <c r="AC149" s="25"/>
      <c r="AD149" s="25"/>
      <c r="AE149" s="25"/>
      <c r="AF149" s="25"/>
      <c r="AG149" s="31" t="e">
        <f t="shared" si="38"/>
        <v>#DIV/0!</v>
      </c>
      <c r="AH149" s="32" t="e">
        <f t="shared" si="39"/>
        <v>#DIV/0!</v>
      </c>
      <c r="AI149" s="32" t="e">
        <f t="shared" si="40"/>
        <v>#DIV/0!</v>
      </c>
      <c r="AJ149" s="33">
        <f t="shared" si="41"/>
        <v>0</v>
      </c>
      <c r="AK149" s="34">
        <f t="shared" si="42"/>
        <v>0</v>
      </c>
      <c r="AL149" s="32" t="e">
        <f t="shared" si="43"/>
        <v>#DIV/0!</v>
      </c>
      <c r="AM149" s="32" t="e">
        <f t="shared" si="44"/>
        <v>#DIV/0!</v>
      </c>
      <c r="AN149" s="32" t="str">
        <f t="shared" si="45"/>
        <v>-</v>
      </c>
      <c r="AO149" s="35">
        <f t="shared" si="46"/>
        <v>0</v>
      </c>
      <c r="AP149" s="36">
        <f t="shared" si="47"/>
        <v>0</v>
      </c>
      <c r="AQ149" s="37" t="str">
        <f t="shared" si="48"/>
        <v>-</v>
      </c>
      <c r="AR149" s="37" t="str">
        <f t="shared" si="49"/>
        <v>-</v>
      </c>
      <c r="AS149" s="37" t="str">
        <f t="shared" si="50"/>
        <v>-</v>
      </c>
      <c r="AT149" s="38" t="str">
        <f t="shared" si="51"/>
        <v>-</v>
      </c>
      <c r="AU149" s="25"/>
      <c r="AV149" s="33">
        <f t="shared" si="52"/>
        <v>0</v>
      </c>
      <c r="AW149" s="32">
        <f t="shared" si="53"/>
        <v>1</v>
      </c>
      <c r="AX149" s="32" t="s">
        <v>309</v>
      </c>
    </row>
    <row r="150" spans="1:50" ht="18" hidden="1" customHeight="1" x14ac:dyDescent="0.25">
      <c r="A150" s="86">
        <v>143</v>
      </c>
      <c r="B150" s="72"/>
      <c r="C150" s="72"/>
      <c r="D150" s="72"/>
      <c r="E150" s="72"/>
      <c r="F150" s="73"/>
      <c r="G150" s="74"/>
      <c r="H150" s="74"/>
      <c r="I150" s="73"/>
      <c r="J150" s="73"/>
      <c r="K150" s="75"/>
      <c r="L150" s="75"/>
      <c r="M150" s="76"/>
      <c r="N150" s="76"/>
      <c r="O150" s="92"/>
      <c r="P150" s="92"/>
      <c r="Q150" s="76"/>
      <c r="R150" s="77"/>
      <c r="S150" s="74"/>
      <c r="T150" s="75"/>
      <c r="U150" s="73"/>
      <c r="V150" s="73"/>
      <c r="W150" s="25" t="str">
        <f t="shared" si="36"/>
        <v>-</v>
      </c>
      <c r="X150" s="71" t="str">
        <f t="shared" si="37"/>
        <v>1 - -</v>
      </c>
      <c r="Y150" s="25"/>
      <c r="Z150" s="25"/>
      <c r="AA150" s="25"/>
      <c r="AB150" s="25"/>
      <c r="AC150" s="25"/>
      <c r="AD150" s="25"/>
      <c r="AE150" s="25"/>
      <c r="AF150" s="25"/>
      <c r="AG150" s="31" t="e">
        <f t="shared" si="38"/>
        <v>#DIV/0!</v>
      </c>
      <c r="AH150" s="32" t="e">
        <f t="shared" si="39"/>
        <v>#DIV/0!</v>
      </c>
      <c r="AI150" s="32" t="e">
        <f t="shared" si="40"/>
        <v>#DIV/0!</v>
      </c>
      <c r="AJ150" s="33">
        <f t="shared" si="41"/>
        <v>0</v>
      </c>
      <c r="AK150" s="34">
        <f t="shared" si="42"/>
        <v>0</v>
      </c>
      <c r="AL150" s="32" t="e">
        <f t="shared" si="43"/>
        <v>#DIV/0!</v>
      </c>
      <c r="AM150" s="32" t="e">
        <f t="shared" si="44"/>
        <v>#DIV/0!</v>
      </c>
      <c r="AN150" s="32" t="str">
        <f t="shared" si="45"/>
        <v>-</v>
      </c>
      <c r="AO150" s="35">
        <f t="shared" si="46"/>
        <v>0</v>
      </c>
      <c r="AP150" s="36">
        <f t="shared" si="47"/>
        <v>0</v>
      </c>
      <c r="AQ150" s="37" t="str">
        <f t="shared" si="48"/>
        <v>-</v>
      </c>
      <c r="AR150" s="37" t="str">
        <f t="shared" si="49"/>
        <v>-</v>
      </c>
      <c r="AS150" s="37" t="str">
        <f t="shared" si="50"/>
        <v>-</v>
      </c>
      <c r="AT150" s="38" t="str">
        <f t="shared" si="51"/>
        <v>-</v>
      </c>
      <c r="AU150" s="25"/>
      <c r="AV150" s="33">
        <f t="shared" si="52"/>
        <v>0</v>
      </c>
      <c r="AW150" s="32">
        <f t="shared" si="53"/>
        <v>1</v>
      </c>
      <c r="AX150" s="32" t="s">
        <v>309</v>
      </c>
    </row>
    <row r="151" spans="1:50" ht="18" hidden="1" customHeight="1" x14ac:dyDescent="0.25">
      <c r="A151" s="86">
        <v>144</v>
      </c>
      <c r="B151" s="72"/>
      <c r="C151" s="72"/>
      <c r="D151" s="72"/>
      <c r="E151" s="72"/>
      <c r="F151" s="73"/>
      <c r="G151" s="74"/>
      <c r="H151" s="74"/>
      <c r="I151" s="73"/>
      <c r="J151" s="73"/>
      <c r="K151" s="75"/>
      <c r="L151" s="75"/>
      <c r="M151" s="76"/>
      <c r="N151" s="76"/>
      <c r="O151" s="92"/>
      <c r="P151" s="92"/>
      <c r="Q151" s="76"/>
      <c r="R151" s="77"/>
      <c r="S151" s="74"/>
      <c r="T151" s="75"/>
      <c r="U151" s="73"/>
      <c r="V151" s="73"/>
      <c r="W151" s="25" t="str">
        <f t="shared" si="36"/>
        <v>-</v>
      </c>
      <c r="X151" s="71" t="str">
        <f t="shared" si="37"/>
        <v>1 - -</v>
      </c>
      <c r="Y151" s="25"/>
      <c r="Z151" s="25"/>
      <c r="AA151" s="25"/>
      <c r="AB151" s="25"/>
      <c r="AC151" s="25"/>
      <c r="AD151" s="25"/>
      <c r="AE151" s="25"/>
      <c r="AF151" s="25"/>
      <c r="AG151" s="31" t="e">
        <f t="shared" si="38"/>
        <v>#DIV/0!</v>
      </c>
      <c r="AH151" s="32" t="e">
        <f t="shared" si="39"/>
        <v>#DIV/0!</v>
      </c>
      <c r="AI151" s="32" t="e">
        <f t="shared" si="40"/>
        <v>#DIV/0!</v>
      </c>
      <c r="AJ151" s="33">
        <f t="shared" si="41"/>
        <v>0</v>
      </c>
      <c r="AK151" s="34">
        <f t="shared" si="42"/>
        <v>0</v>
      </c>
      <c r="AL151" s="32" t="e">
        <f t="shared" si="43"/>
        <v>#DIV/0!</v>
      </c>
      <c r="AM151" s="32" t="e">
        <f t="shared" si="44"/>
        <v>#DIV/0!</v>
      </c>
      <c r="AN151" s="32" t="str">
        <f t="shared" si="45"/>
        <v>-</v>
      </c>
      <c r="AO151" s="35">
        <f t="shared" si="46"/>
        <v>0</v>
      </c>
      <c r="AP151" s="36">
        <f t="shared" si="47"/>
        <v>0</v>
      </c>
      <c r="AQ151" s="37" t="str">
        <f t="shared" si="48"/>
        <v>-</v>
      </c>
      <c r="AR151" s="37" t="str">
        <f t="shared" si="49"/>
        <v>-</v>
      </c>
      <c r="AS151" s="37" t="str">
        <f t="shared" si="50"/>
        <v>-</v>
      </c>
      <c r="AT151" s="38" t="str">
        <f t="shared" si="51"/>
        <v>-</v>
      </c>
      <c r="AU151" s="25"/>
      <c r="AV151" s="33">
        <f t="shared" si="52"/>
        <v>0</v>
      </c>
      <c r="AW151" s="32">
        <f t="shared" si="53"/>
        <v>1</v>
      </c>
      <c r="AX151" s="32" t="s">
        <v>309</v>
      </c>
    </row>
    <row r="152" spans="1:50" ht="18" hidden="1" customHeight="1" x14ac:dyDescent="0.25">
      <c r="A152" s="86">
        <v>145</v>
      </c>
      <c r="B152" s="72"/>
      <c r="C152" s="72"/>
      <c r="D152" s="72"/>
      <c r="E152" s="72"/>
      <c r="F152" s="73"/>
      <c r="G152" s="74"/>
      <c r="H152" s="74"/>
      <c r="I152" s="73"/>
      <c r="J152" s="73"/>
      <c r="K152" s="75"/>
      <c r="L152" s="75"/>
      <c r="M152" s="76"/>
      <c r="N152" s="76"/>
      <c r="O152" s="92"/>
      <c r="P152" s="92"/>
      <c r="Q152" s="76"/>
      <c r="R152" s="77"/>
      <c r="S152" s="74"/>
      <c r="T152" s="75"/>
      <c r="U152" s="73"/>
      <c r="V152" s="73"/>
      <c r="W152" s="25" t="str">
        <f t="shared" si="36"/>
        <v>-</v>
      </c>
      <c r="X152" s="71" t="str">
        <f t="shared" si="37"/>
        <v>1 - -</v>
      </c>
      <c r="Y152" s="25"/>
      <c r="Z152" s="25"/>
      <c r="AA152" s="25"/>
      <c r="AB152" s="25"/>
      <c r="AC152" s="25"/>
      <c r="AD152" s="25"/>
      <c r="AE152" s="25"/>
      <c r="AF152" s="25"/>
      <c r="AG152" s="31" t="e">
        <f t="shared" si="38"/>
        <v>#DIV/0!</v>
      </c>
      <c r="AH152" s="32" t="e">
        <f t="shared" si="39"/>
        <v>#DIV/0!</v>
      </c>
      <c r="AI152" s="32" t="e">
        <f t="shared" si="40"/>
        <v>#DIV/0!</v>
      </c>
      <c r="AJ152" s="33">
        <f t="shared" si="41"/>
        <v>0</v>
      </c>
      <c r="AK152" s="34">
        <f t="shared" si="42"/>
        <v>0</v>
      </c>
      <c r="AL152" s="32" t="e">
        <f t="shared" si="43"/>
        <v>#DIV/0!</v>
      </c>
      <c r="AM152" s="32" t="e">
        <f t="shared" si="44"/>
        <v>#DIV/0!</v>
      </c>
      <c r="AN152" s="32" t="str">
        <f t="shared" si="45"/>
        <v>-</v>
      </c>
      <c r="AO152" s="35">
        <f t="shared" si="46"/>
        <v>0</v>
      </c>
      <c r="AP152" s="36">
        <f t="shared" si="47"/>
        <v>0</v>
      </c>
      <c r="AQ152" s="37" t="str">
        <f t="shared" si="48"/>
        <v>-</v>
      </c>
      <c r="AR152" s="37" t="str">
        <f t="shared" si="49"/>
        <v>-</v>
      </c>
      <c r="AS152" s="37" t="str">
        <f t="shared" si="50"/>
        <v>-</v>
      </c>
      <c r="AT152" s="38" t="str">
        <f t="shared" si="51"/>
        <v>-</v>
      </c>
      <c r="AU152" s="25"/>
      <c r="AV152" s="33">
        <f t="shared" si="52"/>
        <v>0</v>
      </c>
      <c r="AW152" s="32">
        <f t="shared" si="53"/>
        <v>1</v>
      </c>
      <c r="AX152" s="32" t="s">
        <v>309</v>
      </c>
    </row>
    <row r="153" spans="1:50" ht="18" hidden="1" customHeight="1" x14ac:dyDescent="0.25">
      <c r="A153" s="86">
        <v>146</v>
      </c>
      <c r="B153" s="72"/>
      <c r="C153" s="72"/>
      <c r="D153" s="72"/>
      <c r="E153" s="72"/>
      <c r="F153" s="73"/>
      <c r="G153" s="74"/>
      <c r="H153" s="74"/>
      <c r="I153" s="73"/>
      <c r="J153" s="73"/>
      <c r="K153" s="75"/>
      <c r="L153" s="75"/>
      <c r="M153" s="76"/>
      <c r="N153" s="76"/>
      <c r="O153" s="92"/>
      <c r="P153" s="92"/>
      <c r="Q153" s="76"/>
      <c r="R153" s="77"/>
      <c r="S153" s="74"/>
      <c r="T153" s="75"/>
      <c r="U153" s="73"/>
      <c r="V153" s="73"/>
      <c r="W153" s="25" t="str">
        <f t="shared" si="36"/>
        <v>-</v>
      </c>
      <c r="X153" s="71" t="str">
        <f t="shared" si="37"/>
        <v>1 - -</v>
      </c>
      <c r="Y153" s="25"/>
      <c r="Z153" s="25"/>
      <c r="AA153" s="25"/>
      <c r="AB153" s="25"/>
      <c r="AC153" s="25"/>
      <c r="AD153" s="25"/>
      <c r="AE153" s="25"/>
      <c r="AF153" s="25"/>
      <c r="AG153" s="31" t="e">
        <f t="shared" si="38"/>
        <v>#DIV/0!</v>
      </c>
      <c r="AH153" s="32" t="e">
        <f t="shared" si="39"/>
        <v>#DIV/0!</v>
      </c>
      <c r="AI153" s="32" t="e">
        <f t="shared" si="40"/>
        <v>#DIV/0!</v>
      </c>
      <c r="AJ153" s="33">
        <f t="shared" si="41"/>
        <v>0</v>
      </c>
      <c r="AK153" s="34">
        <f t="shared" si="42"/>
        <v>0</v>
      </c>
      <c r="AL153" s="32" t="e">
        <f t="shared" si="43"/>
        <v>#DIV/0!</v>
      </c>
      <c r="AM153" s="32" t="e">
        <f t="shared" si="44"/>
        <v>#DIV/0!</v>
      </c>
      <c r="AN153" s="32" t="str">
        <f t="shared" si="45"/>
        <v>-</v>
      </c>
      <c r="AO153" s="35">
        <f t="shared" si="46"/>
        <v>0</v>
      </c>
      <c r="AP153" s="36">
        <f t="shared" si="47"/>
        <v>0</v>
      </c>
      <c r="AQ153" s="37" t="str">
        <f t="shared" si="48"/>
        <v>-</v>
      </c>
      <c r="AR153" s="37" t="str">
        <f t="shared" si="49"/>
        <v>-</v>
      </c>
      <c r="AS153" s="37" t="str">
        <f t="shared" si="50"/>
        <v>-</v>
      </c>
      <c r="AT153" s="38" t="str">
        <f t="shared" si="51"/>
        <v>-</v>
      </c>
      <c r="AU153" s="25"/>
      <c r="AV153" s="33">
        <f t="shared" si="52"/>
        <v>0</v>
      </c>
      <c r="AW153" s="32">
        <f t="shared" si="53"/>
        <v>1</v>
      </c>
      <c r="AX153" s="32" t="s">
        <v>309</v>
      </c>
    </row>
    <row r="154" spans="1:50" ht="18" hidden="1" customHeight="1" x14ac:dyDescent="0.25">
      <c r="A154" s="86">
        <v>147</v>
      </c>
      <c r="B154" s="72"/>
      <c r="C154" s="72"/>
      <c r="D154" s="72"/>
      <c r="E154" s="72"/>
      <c r="F154" s="73"/>
      <c r="G154" s="74"/>
      <c r="H154" s="74"/>
      <c r="I154" s="73"/>
      <c r="J154" s="73"/>
      <c r="K154" s="75"/>
      <c r="L154" s="75"/>
      <c r="M154" s="76"/>
      <c r="N154" s="76"/>
      <c r="O154" s="92"/>
      <c r="P154" s="92"/>
      <c r="Q154" s="76"/>
      <c r="R154" s="77"/>
      <c r="S154" s="74"/>
      <c r="T154" s="75"/>
      <c r="U154" s="73"/>
      <c r="V154" s="73"/>
      <c r="W154" s="25" t="str">
        <f t="shared" si="36"/>
        <v>-</v>
      </c>
      <c r="X154" s="71" t="str">
        <f t="shared" si="37"/>
        <v>1 - -</v>
      </c>
      <c r="Y154" s="25"/>
      <c r="Z154" s="25"/>
      <c r="AA154" s="25"/>
      <c r="AB154" s="25"/>
      <c r="AC154" s="25"/>
      <c r="AD154" s="25"/>
      <c r="AE154" s="25"/>
      <c r="AF154" s="25"/>
      <c r="AG154" s="31" t="e">
        <f t="shared" si="38"/>
        <v>#DIV/0!</v>
      </c>
      <c r="AH154" s="32" t="e">
        <f t="shared" si="39"/>
        <v>#DIV/0!</v>
      </c>
      <c r="AI154" s="32" t="e">
        <f t="shared" si="40"/>
        <v>#DIV/0!</v>
      </c>
      <c r="AJ154" s="33">
        <f t="shared" si="41"/>
        <v>0</v>
      </c>
      <c r="AK154" s="34">
        <f t="shared" si="42"/>
        <v>0</v>
      </c>
      <c r="AL154" s="32" t="e">
        <f t="shared" si="43"/>
        <v>#DIV/0!</v>
      </c>
      <c r="AM154" s="32" t="e">
        <f t="shared" si="44"/>
        <v>#DIV/0!</v>
      </c>
      <c r="AN154" s="32" t="str">
        <f t="shared" si="45"/>
        <v>-</v>
      </c>
      <c r="AO154" s="35">
        <f t="shared" si="46"/>
        <v>0</v>
      </c>
      <c r="AP154" s="36">
        <f t="shared" si="47"/>
        <v>0</v>
      </c>
      <c r="AQ154" s="37" t="str">
        <f t="shared" si="48"/>
        <v>-</v>
      </c>
      <c r="AR154" s="37" t="str">
        <f t="shared" si="49"/>
        <v>-</v>
      </c>
      <c r="AS154" s="37" t="str">
        <f t="shared" si="50"/>
        <v>-</v>
      </c>
      <c r="AT154" s="38" t="str">
        <f t="shared" si="51"/>
        <v>-</v>
      </c>
      <c r="AU154" s="25"/>
      <c r="AV154" s="33">
        <f t="shared" si="52"/>
        <v>0</v>
      </c>
      <c r="AW154" s="32">
        <f t="shared" si="53"/>
        <v>1</v>
      </c>
      <c r="AX154" s="32" t="s">
        <v>309</v>
      </c>
    </row>
    <row r="155" spans="1:50" ht="18" hidden="1" customHeight="1" x14ac:dyDescent="0.25">
      <c r="A155" s="86">
        <v>148</v>
      </c>
      <c r="B155" s="72"/>
      <c r="C155" s="72"/>
      <c r="D155" s="72"/>
      <c r="E155" s="72"/>
      <c r="F155" s="73"/>
      <c r="G155" s="74"/>
      <c r="H155" s="74"/>
      <c r="I155" s="73"/>
      <c r="J155" s="73"/>
      <c r="K155" s="75"/>
      <c r="L155" s="75"/>
      <c r="M155" s="76"/>
      <c r="N155" s="76"/>
      <c r="O155" s="92"/>
      <c r="P155" s="92"/>
      <c r="Q155" s="76"/>
      <c r="R155" s="77"/>
      <c r="S155" s="74"/>
      <c r="T155" s="75"/>
      <c r="U155" s="73"/>
      <c r="V155" s="73"/>
      <c r="W155" s="25" t="str">
        <f t="shared" si="36"/>
        <v>-</v>
      </c>
      <c r="X155" s="71" t="str">
        <f t="shared" si="37"/>
        <v>1 - -</v>
      </c>
      <c r="Y155" s="25"/>
      <c r="Z155" s="25"/>
      <c r="AA155" s="25"/>
      <c r="AB155" s="25"/>
      <c r="AC155" s="25"/>
      <c r="AD155" s="25"/>
      <c r="AE155" s="25"/>
      <c r="AF155" s="25"/>
      <c r="AG155" s="31" t="e">
        <f t="shared" si="38"/>
        <v>#DIV/0!</v>
      </c>
      <c r="AH155" s="32" t="e">
        <f t="shared" si="39"/>
        <v>#DIV/0!</v>
      </c>
      <c r="AI155" s="32" t="e">
        <f t="shared" si="40"/>
        <v>#DIV/0!</v>
      </c>
      <c r="AJ155" s="33">
        <f t="shared" si="41"/>
        <v>0</v>
      </c>
      <c r="AK155" s="34">
        <f t="shared" si="42"/>
        <v>0</v>
      </c>
      <c r="AL155" s="32" t="e">
        <f t="shared" si="43"/>
        <v>#DIV/0!</v>
      </c>
      <c r="AM155" s="32" t="e">
        <f t="shared" si="44"/>
        <v>#DIV/0!</v>
      </c>
      <c r="AN155" s="32" t="str">
        <f t="shared" si="45"/>
        <v>-</v>
      </c>
      <c r="AO155" s="35">
        <f t="shared" si="46"/>
        <v>0</v>
      </c>
      <c r="AP155" s="36">
        <f t="shared" si="47"/>
        <v>0</v>
      </c>
      <c r="AQ155" s="37" t="str">
        <f t="shared" si="48"/>
        <v>-</v>
      </c>
      <c r="AR155" s="37" t="str">
        <f t="shared" si="49"/>
        <v>-</v>
      </c>
      <c r="AS155" s="37" t="str">
        <f t="shared" si="50"/>
        <v>-</v>
      </c>
      <c r="AT155" s="38" t="str">
        <f t="shared" si="51"/>
        <v>-</v>
      </c>
      <c r="AU155" s="25"/>
      <c r="AV155" s="33">
        <f t="shared" si="52"/>
        <v>0</v>
      </c>
      <c r="AW155" s="32">
        <f t="shared" si="53"/>
        <v>1</v>
      </c>
      <c r="AX155" s="32" t="s">
        <v>309</v>
      </c>
    </row>
    <row r="156" spans="1:50" ht="18" hidden="1" customHeight="1" x14ac:dyDescent="0.25">
      <c r="A156" s="86">
        <v>149</v>
      </c>
      <c r="B156" s="72"/>
      <c r="C156" s="72"/>
      <c r="D156" s="72"/>
      <c r="E156" s="72"/>
      <c r="F156" s="73"/>
      <c r="G156" s="74"/>
      <c r="H156" s="74"/>
      <c r="I156" s="73"/>
      <c r="J156" s="73"/>
      <c r="K156" s="75"/>
      <c r="L156" s="75"/>
      <c r="M156" s="76"/>
      <c r="N156" s="76"/>
      <c r="O156" s="92"/>
      <c r="P156" s="92"/>
      <c r="Q156" s="76"/>
      <c r="R156" s="77"/>
      <c r="S156" s="74"/>
      <c r="T156" s="75"/>
      <c r="U156" s="73"/>
      <c r="V156" s="73"/>
      <c r="W156" s="25" t="str">
        <f t="shared" si="36"/>
        <v>-</v>
      </c>
      <c r="X156" s="71" t="str">
        <f t="shared" si="37"/>
        <v>1 - -</v>
      </c>
      <c r="Y156" s="25"/>
      <c r="Z156" s="25"/>
      <c r="AA156" s="25"/>
      <c r="AB156" s="25"/>
      <c r="AC156" s="25"/>
      <c r="AD156" s="25"/>
      <c r="AE156" s="25"/>
      <c r="AF156" s="25"/>
      <c r="AG156" s="31" t="e">
        <f t="shared" si="38"/>
        <v>#DIV/0!</v>
      </c>
      <c r="AH156" s="32" t="e">
        <f t="shared" si="39"/>
        <v>#DIV/0!</v>
      </c>
      <c r="AI156" s="32" t="e">
        <f t="shared" si="40"/>
        <v>#DIV/0!</v>
      </c>
      <c r="AJ156" s="33">
        <f t="shared" si="41"/>
        <v>0</v>
      </c>
      <c r="AK156" s="34">
        <f t="shared" si="42"/>
        <v>0</v>
      </c>
      <c r="AL156" s="32" t="e">
        <f t="shared" si="43"/>
        <v>#DIV/0!</v>
      </c>
      <c r="AM156" s="32" t="e">
        <f t="shared" si="44"/>
        <v>#DIV/0!</v>
      </c>
      <c r="AN156" s="32" t="str">
        <f t="shared" si="45"/>
        <v>-</v>
      </c>
      <c r="AO156" s="35">
        <f t="shared" si="46"/>
        <v>0</v>
      </c>
      <c r="AP156" s="36">
        <f t="shared" si="47"/>
        <v>0</v>
      </c>
      <c r="AQ156" s="37" t="str">
        <f t="shared" si="48"/>
        <v>-</v>
      </c>
      <c r="AR156" s="37" t="str">
        <f t="shared" si="49"/>
        <v>-</v>
      </c>
      <c r="AS156" s="37" t="str">
        <f t="shared" si="50"/>
        <v>-</v>
      </c>
      <c r="AT156" s="38" t="str">
        <f t="shared" si="51"/>
        <v>-</v>
      </c>
      <c r="AU156" s="25"/>
      <c r="AV156" s="33">
        <f t="shared" si="52"/>
        <v>0</v>
      </c>
      <c r="AW156" s="32">
        <f t="shared" si="53"/>
        <v>1</v>
      </c>
      <c r="AX156" s="32" t="s">
        <v>309</v>
      </c>
    </row>
    <row r="157" spans="1:50" ht="18" hidden="1" customHeight="1" x14ac:dyDescent="0.25">
      <c r="A157" s="86">
        <v>150</v>
      </c>
      <c r="B157" s="72"/>
      <c r="C157" s="72"/>
      <c r="D157" s="72"/>
      <c r="E157" s="72"/>
      <c r="F157" s="73"/>
      <c r="G157" s="74"/>
      <c r="H157" s="74"/>
      <c r="I157" s="73"/>
      <c r="J157" s="73"/>
      <c r="K157" s="75"/>
      <c r="L157" s="75"/>
      <c r="M157" s="76"/>
      <c r="N157" s="76"/>
      <c r="O157" s="92"/>
      <c r="P157" s="92"/>
      <c r="Q157" s="76"/>
      <c r="R157" s="77"/>
      <c r="S157" s="93"/>
      <c r="T157" s="75"/>
      <c r="U157" s="73"/>
      <c r="V157" s="73"/>
      <c r="W157" s="25" t="str">
        <f t="shared" si="36"/>
        <v>-</v>
      </c>
      <c r="X157" s="71" t="str">
        <f t="shared" si="37"/>
        <v>1 - -</v>
      </c>
      <c r="Y157" s="25"/>
      <c r="Z157" s="25"/>
      <c r="AA157" s="25"/>
      <c r="AB157" s="25"/>
      <c r="AC157" s="25"/>
      <c r="AD157" s="25"/>
      <c r="AE157" s="25"/>
      <c r="AF157" s="25"/>
      <c r="AG157" s="31" t="e">
        <f t="shared" si="38"/>
        <v>#DIV/0!</v>
      </c>
      <c r="AH157" s="32" t="e">
        <f t="shared" si="39"/>
        <v>#DIV/0!</v>
      </c>
      <c r="AI157" s="32" t="e">
        <f t="shared" si="40"/>
        <v>#DIV/0!</v>
      </c>
      <c r="AJ157" s="33">
        <f t="shared" si="41"/>
        <v>0</v>
      </c>
      <c r="AK157" s="34">
        <f t="shared" si="42"/>
        <v>0</v>
      </c>
      <c r="AL157" s="32" t="e">
        <f t="shared" si="43"/>
        <v>#DIV/0!</v>
      </c>
      <c r="AM157" s="32" t="e">
        <f t="shared" si="44"/>
        <v>#DIV/0!</v>
      </c>
      <c r="AN157" s="32" t="str">
        <f t="shared" si="45"/>
        <v>-</v>
      </c>
      <c r="AO157" s="35">
        <f t="shared" si="46"/>
        <v>0</v>
      </c>
      <c r="AP157" s="36">
        <f t="shared" si="47"/>
        <v>0</v>
      </c>
      <c r="AQ157" s="37" t="str">
        <f t="shared" si="48"/>
        <v>-</v>
      </c>
      <c r="AR157" s="37" t="str">
        <f t="shared" si="49"/>
        <v>-</v>
      </c>
      <c r="AS157" s="37" t="str">
        <f t="shared" si="50"/>
        <v>-</v>
      </c>
      <c r="AT157" s="38" t="str">
        <f t="shared" si="51"/>
        <v>-</v>
      </c>
      <c r="AU157" s="25"/>
      <c r="AV157" s="33">
        <f t="shared" si="52"/>
        <v>0</v>
      </c>
      <c r="AW157" s="32">
        <f t="shared" si="53"/>
        <v>1</v>
      </c>
      <c r="AX157" s="32" t="s">
        <v>309</v>
      </c>
    </row>
    <row r="158" spans="1:50" ht="18.75" x14ac:dyDescent="0.3">
      <c r="A158" s="171" t="s">
        <v>409</v>
      </c>
      <c r="B158" s="172"/>
      <c r="C158" s="172"/>
      <c r="D158" s="172"/>
      <c r="E158" s="172"/>
      <c r="F158" s="172"/>
      <c r="G158" s="172"/>
      <c r="H158" s="172"/>
      <c r="I158" s="172"/>
      <c r="J158" s="172"/>
      <c r="K158" s="172"/>
      <c r="L158" s="173"/>
      <c r="M158" s="88">
        <f t="shared" ref="M158:R158" si="54">SUM(M8:M157)</f>
        <v>126</v>
      </c>
      <c r="N158" s="88">
        <f t="shared" si="54"/>
        <v>126</v>
      </c>
      <c r="O158" s="89">
        <f t="shared" si="54"/>
        <v>19550.16</v>
      </c>
      <c r="P158" s="89">
        <f t="shared" si="54"/>
        <v>19550.16</v>
      </c>
      <c r="Q158" s="88">
        <f t="shared" si="54"/>
        <v>0</v>
      </c>
      <c r="R158" s="89">
        <f t="shared" si="54"/>
        <v>0</v>
      </c>
      <c r="S158" s="94"/>
      <c r="W158" s="87" t="s">
        <v>293</v>
      </c>
    </row>
    <row r="159" spans="1:50" ht="27.75" customHeight="1" x14ac:dyDescent="0.25">
      <c r="A159" s="175" t="s">
        <v>410</v>
      </c>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87" t="s">
        <v>293</v>
      </c>
    </row>
    <row r="160" spans="1:50" x14ac:dyDescent="0.25">
      <c r="A160" s="90"/>
      <c r="W160" s="87" t="s">
        <v>293</v>
      </c>
    </row>
    <row r="161" spans="1:23" x14ac:dyDescent="0.25">
      <c r="A161" s="91" t="s">
        <v>411</v>
      </c>
      <c r="D161" s="176" t="str">
        <f>D1_Position</f>
        <v>бухгалтер</v>
      </c>
      <c r="E161" s="176"/>
      <c r="F161" s="176"/>
      <c r="G161" s="176"/>
      <c r="J161" s="178"/>
      <c r="K161" s="178"/>
      <c r="L161" s="178"/>
      <c r="M161" s="178"/>
      <c r="O161" s="176" t="str">
        <f>D1_Person</f>
        <v>Підхомна О.Д.</v>
      </c>
      <c r="P161" s="176"/>
      <c r="Q161" s="176"/>
      <c r="R161" s="176"/>
      <c r="S161" s="176"/>
      <c r="T161" s="176"/>
      <c r="U161" s="176"/>
      <c r="V161" s="176"/>
      <c r="W161" s="87" t="s">
        <v>293</v>
      </c>
    </row>
    <row r="162" spans="1:23" ht="10.5" customHeight="1" x14ac:dyDescent="0.25">
      <c r="D162" s="177" t="s">
        <v>412</v>
      </c>
      <c r="E162" s="177"/>
      <c r="F162" s="177"/>
      <c r="G162" s="177"/>
      <c r="J162" s="177" t="s">
        <v>413</v>
      </c>
      <c r="K162" s="177"/>
      <c r="L162" s="177"/>
      <c r="M162" s="177"/>
      <c r="O162" s="179" t="s">
        <v>414</v>
      </c>
      <c r="P162" s="179"/>
      <c r="Q162" s="179"/>
      <c r="R162" s="179"/>
      <c r="S162" s="179"/>
      <c r="T162" s="179"/>
      <c r="U162" s="179"/>
      <c r="V162" s="179"/>
      <c r="W162" s="87" t="s">
        <v>293</v>
      </c>
    </row>
    <row r="163" spans="1:23" s="2" customFormat="1" ht="12.75" hidden="1" x14ac:dyDescent="0.2">
      <c r="A163" s="143" t="s">
        <v>381</v>
      </c>
      <c r="D163" s="174" t="str">
        <f>D1_Phone</f>
        <v>05043333773</v>
      </c>
      <c r="E163" s="174"/>
    </row>
    <row r="165" spans="1:23" s="2" customFormat="1" ht="12.75" x14ac:dyDescent="0.2">
      <c r="A165" s="143" t="s">
        <v>381</v>
      </c>
      <c r="D165" s="174" t="str">
        <f>D1_Phone</f>
        <v>05043333773</v>
      </c>
      <c r="E165" s="174"/>
    </row>
  </sheetData>
  <sheetProtection password="CB52" sheet="1" autoFilter="0"/>
  <autoFilter ref="A1:X163">
    <filterColumn colId="0" showButton="0"/>
    <filterColumn colId="1" showButton="0"/>
    <filterColumn colId="22">
      <filters>
        <filter val="друк"/>
      </filters>
    </filterColumn>
  </autoFilter>
  <mergeCells count="30">
    <mergeCell ref="D165:E165"/>
    <mergeCell ref="U5:V5"/>
    <mergeCell ref="A2:C2"/>
    <mergeCell ref="A3:C3"/>
    <mergeCell ref="G5:I5"/>
    <mergeCell ref="J5:J6"/>
    <mergeCell ref="K5:L5"/>
    <mergeCell ref="M5:N5"/>
    <mergeCell ref="O5:P5"/>
    <mergeCell ref="A5:A6"/>
    <mergeCell ref="A1:C1"/>
    <mergeCell ref="F5:F6"/>
    <mergeCell ref="T5:T6"/>
    <mergeCell ref="C5:C6"/>
    <mergeCell ref="D5:D6"/>
    <mergeCell ref="E5:E6"/>
    <mergeCell ref="AG6:AN6"/>
    <mergeCell ref="AO6:AT6"/>
    <mergeCell ref="AV6:AX6"/>
    <mergeCell ref="A158:L158"/>
    <mergeCell ref="D163:E163"/>
    <mergeCell ref="A159:V159"/>
    <mergeCell ref="D161:G161"/>
    <mergeCell ref="D162:G162"/>
    <mergeCell ref="J161:M161"/>
    <mergeCell ref="J162:M162"/>
    <mergeCell ref="O161:V161"/>
    <mergeCell ref="O162:V162"/>
    <mergeCell ref="B5:B6"/>
    <mergeCell ref="Q5:S5"/>
  </mergeCells>
  <phoneticPr fontId="16" type="noConversion"/>
  <pageMargins left="0.39370078740157483" right="0.39370078740157483" top="0.59055118110236227" bottom="0.59055118110236227" header="0.23622047244094491" footer="0.23622047244094491"/>
  <pageSetup paperSize="9" scale="74" fitToHeight="1000" orientation="landscape" blackAndWhite="1"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V23"/>
  <sheetViews>
    <sheetView zoomScaleNormal="100" zoomScaleSheetLayoutView="100" workbookViewId="0">
      <selection activeCell="D1" sqref="D1"/>
    </sheetView>
  </sheetViews>
  <sheetFormatPr defaultRowHeight="15" x14ac:dyDescent="0.25"/>
  <cols>
    <col min="1" max="1" width="9.140625" style="10"/>
    <col min="2" max="2" width="13.7109375" style="10" customWidth="1"/>
    <col min="3" max="3" width="15.7109375" style="10" customWidth="1"/>
    <col min="4" max="5" width="15.42578125" style="10" customWidth="1"/>
    <col min="6" max="6" width="16.28515625" style="10" customWidth="1"/>
    <col min="7" max="9" width="12.140625" style="10" customWidth="1"/>
    <col min="10" max="10" width="14" style="10" customWidth="1"/>
    <col min="11" max="12" width="13.85546875" style="10" customWidth="1"/>
    <col min="13" max="14" width="9.140625" style="10"/>
    <col min="15" max="15" width="10.28515625" style="122" customWidth="1"/>
    <col min="16" max="16384" width="9.140625" style="10"/>
  </cols>
  <sheetData>
    <row r="1" spans="1:15" s="2" customFormat="1" ht="15" customHeight="1" x14ac:dyDescent="0.2">
      <c r="A1" s="189" t="s">
        <v>263</v>
      </c>
      <c r="B1" s="190"/>
      <c r="C1" s="191"/>
      <c r="D1" s="108" t="s">
        <v>311</v>
      </c>
      <c r="O1" s="117"/>
    </row>
    <row r="2" spans="1:15" s="2" customFormat="1" ht="12.75" x14ac:dyDescent="0.2">
      <c r="A2" s="192" t="s">
        <v>264</v>
      </c>
      <c r="B2" s="193"/>
      <c r="C2" s="194"/>
      <c r="D2" s="109"/>
      <c r="O2" s="117"/>
    </row>
    <row r="3" spans="1:15" s="2" customFormat="1" ht="15.75" customHeight="1" x14ac:dyDescent="0.2">
      <c r="A3" s="195" t="s">
        <v>381</v>
      </c>
      <c r="B3" s="196"/>
      <c r="C3" s="197"/>
      <c r="D3" s="124"/>
      <c r="O3" s="117"/>
    </row>
    <row r="4" spans="1:15" s="2" customFormat="1" ht="12.75" x14ac:dyDescent="0.2">
      <c r="A4" s="125" t="s">
        <v>287</v>
      </c>
      <c r="B4" s="126"/>
      <c r="C4" s="126"/>
      <c r="D4" s="127"/>
      <c r="E4" s="128"/>
      <c r="F4" s="128"/>
      <c r="O4" s="117"/>
    </row>
    <row r="5" spans="1:15" s="3" customFormat="1" ht="87" customHeight="1" x14ac:dyDescent="0.25">
      <c r="A5" s="198" t="s">
        <v>382</v>
      </c>
      <c r="B5" s="198" t="s">
        <v>281</v>
      </c>
      <c r="C5" s="24" t="s">
        <v>383</v>
      </c>
      <c r="D5" s="24" t="s">
        <v>384</v>
      </c>
      <c r="E5" s="24" t="s">
        <v>385</v>
      </c>
      <c r="F5" s="4" t="s">
        <v>386</v>
      </c>
      <c r="G5" s="123" t="s">
        <v>383</v>
      </c>
      <c r="H5" s="24" t="s">
        <v>384</v>
      </c>
      <c r="I5" s="24" t="s">
        <v>385</v>
      </c>
      <c r="J5" s="198" t="s">
        <v>402</v>
      </c>
      <c r="K5" s="198"/>
      <c r="L5" s="198" t="s">
        <v>247</v>
      </c>
      <c r="O5" s="118"/>
    </row>
    <row r="6" spans="1:15" s="3" customFormat="1" ht="25.5" x14ac:dyDescent="0.25">
      <c r="A6" s="198"/>
      <c r="B6" s="198"/>
      <c r="C6" s="199" t="s">
        <v>285</v>
      </c>
      <c r="D6" s="199"/>
      <c r="E6" s="199"/>
      <c r="F6" s="199"/>
      <c r="G6" s="200" t="s">
        <v>401</v>
      </c>
      <c r="H6" s="199"/>
      <c r="I6" s="199"/>
      <c r="J6" s="4" t="s">
        <v>276</v>
      </c>
      <c r="K6" s="4" t="s">
        <v>277</v>
      </c>
      <c r="L6" s="198"/>
      <c r="O6" s="118"/>
    </row>
    <row r="7" spans="1:15" s="2" customFormat="1" ht="12.75" x14ac:dyDescent="0.2">
      <c r="A7" s="5">
        <v>1</v>
      </c>
      <c r="B7" s="5" t="s">
        <v>282</v>
      </c>
      <c r="C7" s="9">
        <v>2</v>
      </c>
      <c r="D7" s="5">
        <v>3</v>
      </c>
      <c r="E7" s="9">
        <v>4</v>
      </c>
      <c r="F7" s="5">
        <v>5</v>
      </c>
      <c r="G7" s="129">
        <v>6</v>
      </c>
      <c r="H7" s="5">
        <v>7</v>
      </c>
      <c r="I7" s="9">
        <v>8</v>
      </c>
      <c r="J7" s="5">
        <v>9</v>
      </c>
      <c r="K7" s="9">
        <v>10</v>
      </c>
      <c r="L7" s="5">
        <v>11</v>
      </c>
      <c r="O7" s="117"/>
    </row>
    <row r="8" spans="1:15" s="134" customFormat="1" ht="18.75" customHeight="1" x14ac:dyDescent="0.25">
      <c r="A8" s="131"/>
      <c r="B8" s="131"/>
      <c r="C8" s="132"/>
      <c r="D8" s="132"/>
      <c r="E8" s="132"/>
      <c r="F8" s="132"/>
      <c r="G8" s="132"/>
      <c r="H8" s="132"/>
      <c r="I8" s="132"/>
      <c r="J8" s="132"/>
      <c r="K8" s="132"/>
      <c r="L8" s="133"/>
      <c r="O8" s="135">
        <f>IF(L8&gt;0,1,0)</f>
        <v>0</v>
      </c>
    </row>
    <row r="9" spans="1:15" s="134" customFormat="1" ht="18.75" customHeight="1" x14ac:dyDescent="0.25">
      <c r="A9" s="131"/>
      <c r="B9" s="131"/>
      <c r="C9" s="132"/>
      <c r="D9" s="132"/>
      <c r="E9" s="132"/>
      <c r="F9" s="132"/>
      <c r="G9" s="132"/>
      <c r="H9" s="132"/>
      <c r="I9" s="132"/>
      <c r="J9" s="132"/>
      <c r="K9" s="132"/>
      <c r="L9" s="133"/>
      <c r="O9" s="135">
        <f t="shared" ref="O9:O14" si="0">IF(L9&gt;0,1,0)</f>
        <v>0</v>
      </c>
    </row>
    <row r="10" spans="1:15" s="134" customFormat="1" ht="18.75" customHeight="1" x14ac:dyDescent="0.25">
      <c r="A10" s="131"/>
      <c r="B10" s="131"/>
      <c r="C10" s="132"/>
      <c r="D10" s="132"/>
      <c r="E10" s="132"/>
      <c r="F10" s="132"/>
      <c r="G10" s="132"/>
      <c r="H10" s="132"/>
      <c r="I10" s="132"/>
      <c r="J10" s="132"/>
      <c r="K10" s="132"/>
      <c r="L10" s="133"/>
      <c r="O10" s="135">
        <f t="shared" si="0"/>
        <v>0</v>
      </c>
    </row>
    <row r="11" spans="1:15" s="134" customFormat="1" ht="18.75" customHeight="1" x14ac:dyDescent="0.25">
      <c r="A11" s="131"/>
      <c r="B11" s="131"/>
      <c r="C11" s="132"/>
      <c r="D11" s="132"/>
      <c r="E11" s="132"/>
      <c r="F11" s="132"/>
      <c r="G11" s="132"/>
      <c r="H11" s="132"/>
      <c r="I11" s="132"/>
      <c r="J11" s="132"/>
      <c r="K11" s="132"/>
      <c r="L11" s="133"/>
      <c r="O11" s="135">
        <f t="shared" si="0"/>
        <v>0</v>
      </c>
    </row>
    <row r="12" spans="1:15" s="134" customFormat="1" ht="18.75" customHeight="1" x14ac:dyDescent="0.25">
      <c r="A12" s="131"/>
      <c r="B12" s="131"/>
      <c r="C12" s="132"/>
      <c r="D12" s="132"/>
      <c r="E12" s="132"/>
      <c r="F12" s="132"/>
      <c r="G12" s="132"/>
      <c r="H12" s="132"/>
      <c r="I12" s="132"/>
      <c r="J12" s="132"/>
      <c r="K12" s="132"/>
      <c r="L12" s="133"/>
      <c r="O12" s="135">
        <f t="shared" si="0"/>
        <v>0</v>
      </c>
    </row>
    <row r="13" spans="1:15" s="134" customFormat="1" ht="18.75" customHeight="1" x14ac:dyDescent="0.25">
      <c r="A13" s="131"/>
      <c r="B13" s="131"/>
      <c r="C13" s="132"/>
      <c r="D13" s="132"/>
      <c r="E13" s="132"/>
      <c r="F13" s="132"/>
      <c r="G13" s="132"/>
      <c r="H13" s="132"/>
      <c r="I13" s="132"/>
      <c r="J13" s="132"/>
      <c r="K13" s="132"/>
      <c r="L13" s="133"/>
      <c r="O13" s="135">
        <f t="shared" si="0"/>
        <v>0</v>
      </c>
    </row>
    <row r="14" spans="1:15" s="134" customFormat="1" ht="18.75" customHeight="1" x14ac:dyDescent="0.25">
      <c r="A14" s="131"/>
      <c r="B14" s="131"/>
      <c r="C14" s="132"/>
      <c r="D14" s="132"/>
      <c r="E14" s="132"/>
      <c r="F14" s="132"/>
      <c r="G14" s="132"/>
      <c r="H14" s="132"/>
      <c r="I14" s="132"/>
      <c r="J14" s="132"/>
      <c r="K14" s="132"/>
      <c r="L14" s="133"/>
      <c r="O14" s="135">
        <f t="shared" si="0"/>
        <v>0</v>
      </c>
    </row>
    <row r="15" spans="1:15" s="2" customFormat="1" ht="12.75" x14ac:dyDescent="0.2">
      <c r="A15" s="185" t="s">
        <v>409</v>
      </c>
      <c r="B15" s="186"/>
      <c r="C15" s="186"/>
      <c r="D15" s="186"/>
      <c r="E15" s="186"/>
      <c r="F15" s="186"/>
      <c r="G15" s="186"/>
      <c r="H15" s="186"/>
      <c r="I15" s="186"/>
      <c r="J15" s="186"/>
      <c r="K15" s="187"/>
      <c r="L15" s="130">
        <f>SUM(L8:L14)</f>
        <v>0</v>
      </c>
      <c r="O15" s="117">
        <f>SUM(O8:O14)</f>
        <v>0</v>
      </c>
    </row>
    <row r="16" spans="1:15" s="2" customFormat="1" ht="12.75" x14ac:dyDescent="0.2">
      <c r="B16" s="2" t="s">
        <v>433</v>
      </c>
      <c r="O16" s="117"/>
    </row>
    <row r="18" spans="1:230" x14ac:dyDescent="0.25">
      <c r="A18" s="91" t="s">
        <v>411</v>
      </c>
      <c r="B18" s="87"/>
      <c r="C18" s="176" t="str">
        <f>D2_Position</f>
        <v>бухгалтер</v>
      </c>
      <c r="D18" s="176"/>
      <c r="E18" s="113"/>
      <c r="F18" s="176"/>
      <c r="G18" s="176"/>
      <c r="H18" s="114"/>
      <c r="I18" s="176">
        <f>D2_Person</f>
        <v>0</v>
      </c>
      <c r="J18" s="176"/>
      <c r="K18" s="176"/>
      <c r="L18" s="113"/>
      <c r="M18" s="113"/>
      <c r="N18" s="113"/>
      <c r="O18" s="119"/>
      <c r="P18" s="113"/>
      <c r="Q18" s="113"/>
      <c r="R18" s="113"/>
      <c r="S18" s="113"/>
      <c r="T18" s="113"/>
      <c r="U18" s="113"/>
      <c r="V18" s="113"/>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87"/>
      <c r="GA18" s="87"/>
      <c r="GB18" s="87"/>
      <c r="GC18" s="87"/>
      <c r="GD18" s="87"/>
      <c r="GE18" s="87"/>
      <c r="GF18" s="87"/>
      <c r="GG18" s="87"/>
      <c r="GH18" s="87"/>
      <c r="GI18" s="87"/>
      <c r="GJ18" s="87"/>
      <c r="GK18" s="87"/>
      <c r="GL18" s="87"/>
      <c r="GM18" s="87"/>
      <c r="GN18" s="87"/>
      <c r="GO18" s="87"/>
      <c r="GP18" s="87"/>
      <c r="GQ18" s="87"/>
      <c r="GR18" s="87"/>
      <c r="GS18" s="87"/>
      <c r="GT18" s="87"/>
      <c r="GU18" s="87"/>
      <c r="GV18" s="87"/>
      <c r="GW18" s="87"/>
      <c r="GX18" s="87"/>
      <c r="GY18" s="87"/>
      <c r="GZ18" s="87"/>
      <c r="HA18" s="87"/>
      <c r="HB18" s="87"/>
      <c r="HC18" s="87"/>
      <c r="HD18" s="87"/>
      <c r="HE18" s="87"/>
      <c r="HF18" s="87"/>
      <c r="HG18" s="87"/>
      <c r="HH18" s="87"/>
      <c r="HI18" s="87"/>
      <c r="HJ18" s="87"/>
      <c r="HK18" s="87"/>
      <c r="HL18" s="87"/>
      <c r="HM18" s="87"/>
      <c r="HN18" s="87"/>
      <c r="HO18" s="87"/>
      <c r="HP18" s="87"/>
      <c r="HQ18" s="87"/>
      <c r="HR18" s="87"/>
      <c r="HS18" s="87"/>
      <c r="HT18" s="87"/>
      <c r="HU18" s="87"/>
      <c r="HV18" s="87"/>
    </row>
    <row r="19" spans="1:230" x14ac:dyDescent="0.25">
      <c r="A19" s="87"/>
      <c r="B19" s="87"/>
      <c r="C19" s="188" t="s">
        <v>412</v>
      </c>
      <c r="D19" s="188"/>
      <c r="E19" s="116"/>
      <c r="F19" s="179" t="s">
        <v>413</v>
      </c>
      <c r="G19" s="179"/>
      <c r="H19" s="116"/>
      <c r="I19" s="188" t="s">
        <v>414</v>
      </c>
      <c r="J19" s="188"/>
      <c r="K19" s="188"/>
      <c r="L19" s="116"/>
      <c r="M19" s="116"/>
      <c r="N19" s="116"/>
      <c r="O19" s="120"/>
      <c r="P19" s="116"/>
      <c r="Q19" s="116"/>
      <c r="R19" s="116"/>
      <c r="S19" s="116"/>
      <c r="T19" s="116"/>
      <c r="U19" s="116"/>
      <c r="V19" s="116"/>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row>
    <row r="20" spans="1:230" s="2" customFormat="1" ht="12.75" x14ac:dyDescent="0.2">
      <c r="A20" s="143" t="s">
        <v>381</v>
      </c>
      <c r="D20" s="174">
        <f>D2_Phone</f>
        <v>0</v>
      </c>
      <c r="E20" s="174"/>
    </row>
    <row r="21" spans="1:230" x14ac:dyDescent="0.25">
      <c r="D21" s="115"/>
      <c r="E21" s="115"/>
      <c r="F21" s="115"/>
      <c r="G21" s="115"/>
      <c r="H21" s="115"/>
      <c r="I21" s="115"/>
      <c r="J21" s="115"/>
      <c r="K21" s="115"/>
      <c r="L21" s="115"/>
      <c r="M21" s="115"/>
      <c r="N21" s="115"/>
      <c r="O21" s="121"/>
      <c r="P21" s="115"/>
      <c r="Q21" s="115"/>
      <c r="R21" s="115"/>
      <c r="S21" s="115"/>
      <c r="T21" s="115"/>
      <c r="U21" s="115"/>
      <c r="V21" s="115"/>
    </row>
    <row r="22" spans="1:230" x14ac:dyDescent="0.25">
      <c r="D22" s="115"/>
      <c r="E22" s="115"/>
      <c r="F22" s="115"/>
      <c r="G22" s="115"/>
      <c r="H22" s="115"/>
      <c r="I22" s="115"/>
      <c r="J22" s="115"/>
      <c r="K22" s="115"/>
      <c r="L22" s="115"/>
      <c r="M22" s="115"/>
      <c r="N22" s="115"/>
      <c r="O22" s="121"/>
      <c r="P22" s="115"/>
      <c r="Q22" s="115"/>
      <c r="R22" s="115"/>
      <c r="S22" s="115"/>
      <c r="T22" s="115"/>
      <c r="U22" s="115"/>
      <c r="V22" s="115"/>
    </row>
    <row r="23" spans="1:230" x14ac:dyDescent="0.25">
      <c r="D23" s="115"/>
      <c r="E23" s="115"/>
      <c r="F23" s="115"/>
      <c r="G23" s="115"/>
      <c r="H23" s="115"/>
      <c r="I23" s="115"/>
      <c r="J23" s="115"/>
      <c r="K23" s="115"/>
      <c r="L23" s="115"/>
      <c r="M23" s="115"/>
      <c r="N23" s="115"/>
      <c r="O23" s="121"/>
      <c r="P23" s="115"/>
      <c r="Q23" s="115"/>
      <c r="R23" s="115"/>
      <c r="S23" s="115"/>
      <c r="T23" s="115"/>
      <c r="U23" s="115"/>
      <c r="V23" s="115"/>
    </row>
  </sheetData>
  <sheetProtection password="CB52" sheet="1"/>
  <mergeCells count="17">
    <mergeCell ref="A1:C1"/>
    <mergeCell ref="A2:C2"/>
    <mergeCell ref="A3:C3"/>
    <mergeCell ref="L5:L6"/>
    <mergeCell ref="A5:A6"/>
    <mergeCell ref="C6:F6"/>
    <mergeCell ref="G6:I6"/>
    <mergeCell ref="J5:K5"/>
    <mergeCell ref="B5:B6"/>
    <mergeCell ref="D20:E20"/>
    <mergeCell ref="A15:K15"/>
    <mergeCell ref="C18:D18"/>
    <mergeCell ref="F18:G18"/>
    <mergeCell ref="I18:K18"/>
    <mergeCell ref="C19:D19"/>
    <mergeCell ref="F19:G19"/>
    <mergeCell ref="I19:K19"/>
  </mergeCells>
  <phoneticPr fontId="16" type="noConversion"/>
  <pageMargins left="0.39370078740157483" right="0.39370078740157483" top="0.59055118110236227" bottom="0.59055118110236227" header="0.23622047244094491" footer="0.23622047244094491"/>
  <pageSetup paperSize="9" scale="83" fitToHeight="1000" orientation="landscape" blackAndWhite="1" r:id="rId1"/>
  <headerFooter>
    <oddFooter>&amp;L&amp;8&amp;D&amp;T&amp;C&amp;8Файл: &amp;F (&amp;A)&amp;R&amp;8Сторінка: &amp;P з &amp;N</oddFooter>
  </headerFooter>
  <colBreaks count="1" manualBreakCount="1">
    <brk id="12"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V16"/>
  <sheetViews>
    <sheetView zoomScale="115" zoomScaleNormal="100" workbookViewId="0">
      <selection activeCell="I15" sqref="I15:K15"/>
    </sheetView>
  </sheetViews>
  <sheetFormatPr defaultRowHeight="12.75" x14ac:dyDescent="0.2"/>
  <cols>
    <col min="1" max="1" width="5.42578125" style="2" customWidth="1"/>
    <col min="2" max="2" width="15.28515625" style="2" customWidth="1"/>
    <col min="3" max="4" width="12.140625" style="2" customWidth="1"/>
    <col min="5" max="5" width="12.85546875" style="2" customWidth="1"/>
    <col min="6" max="6" width="8.5703125" style="2" customWidth="1"/>
    <col min="7" max="7" width="8.7109375" style="2" customWidth="1"/>
    <col min="8" max="8" width="10.5703125" style="2" customWidth="1"/>
    <col min="9" max="9" width="9.140625" style="2"/>
    <col min="10" max="10" width="9.85546875" style="2" customWidth="1"/>
    <col min="11" max="11" width="8.5703125" style="2" customWidth="1"/>
    <col min="12" max="13" width="8.7109375" style="2" customWidth="1"/>
    <col min="14" max="14" width="12" style="2" customWidth="1"/>
    <col min="15" max="15" width="15.42578125" style="2" bestFit="1" customWidth="1"/>
    <col min="16" max="16384" width="9.140625" style="2"/>
  </cols>
  <sheetData>
    <row r="1" spans="1:230" s="3" customFormat="1" x14ac:dyDescent="0.2">
      <c r="A1" s="203" t="s">
        <v>263</v>
      </c>
      <c r="B1" s="204"/>
      <c r="C1" s="204"/>
      <c r="D1" s="108" t="s">
        <v>311</v>
      </c>
    </row>
    <row r="2" spans="1:230" s="3" customFormat="1" x14ac:dyDescent="0.2">
      <c r="A2" s="205" t="s">
        <v>264</v>
      </c>
      <c r="B2" s="206"/>
      <c r="C2" s="206"/>
      <c r="D2" s="109"/>
    </row>
    <row r="3" spans="1:230" s="3" customFormat="1" x14ac:dyDescent="0.2">
      <c r="A3" s="207" t="s">
        <v>381</v>
      </c>
      <c r="B3" s="208"/>
      <c r="C3" s="208"/>
      <c r="D3" s="124"/>
    </row>
    <row r="4" spans="1:230" x14ac:dyDescent="0.2">
      <c r="A4" s="125" t="s">
        <v>288</v>
      </c>
      <c r="B4" s="126"/>
      <c r="C4" s="126"/>
      <c r="D4" s="127"/>
      <c r="E4" s="128"/>
      <c r="F4" s="128"/>
      <c r="G4" s="128"/>
      <c r="H4" s="128"/>
      <c r="I4" s="128"/>
      <c r="J4" s="128"/>
      <c r="K4" s="128"/>
      <c r="L4" s="128"/>
      <c r="M4" s="128"/>
      <c r="N4" s="128"/>
      <c r="O4" s="128"/>
    </row>
    <row r="5" spans="1:230" s="3" customFormat="1" ht="49.5" customHeight="1" x14ac:dyDescent="0.25">
      <c r="A5" s="198" t="s">
        <v>382</v>
      </c>
      <c r="B5" s="198" t="s">
        <v>383</v>
      </c>
      <c r="C5" s="198" t="s">
        <v>384</v>
      </c>
      <c r="D5" s="198" t="s">
        <v>385</v>
      </c>
      <c r="E5" s="198" t="s">
        <v>386</v>
      </c>
      <c r="F5" s="198" t="s">
        <v>283</v>
      </c>
      <c r="G5" s="198" t="s">
        <v>248</v>
      </c>
      <c r="H5" s="198"/>
      <c r="I5" s="198" t="s">
        <v>387</v>
      </c>
      <c r="J5" s="198"/>
      <c r="K5" s="198" t="s">
        <v>284</v>
      </c>
      <c r="L5" s="198" t="s">
        <v>389</v>
      </c>
      <c r="M5" s="198"/>
      <c r="N5" s="198" t="s">
        <v>249</v>
      </c>
      <c r="O5" s="198"/>
    </row>
    <row r="6" spans="1:230" s="3" customFormat="1" ht="42" customHeight="1" x14ac:dyDescent="0.25">
      <c r="A6" s="198"/>
      <c r="B6" s="198"/>
      <c r="C6" s="198"/>
      <c r="D6" s="198"/>
      <c r="E6" s="198"/>
      <c r="F6" s="198"/>
      <c r="G6" s="4" t="s">
        <v>250</v>
      </c>
      <c r="H6" s="4" t="s">
        <v>388</v>
      </c>
      <c r="I6" s="4" t="s">
        <v>276</v>
      </c>
      <c r="J6" s="4" t="s">
        <v>277</v>
      </c>
      <c r="K6" s="198"/>
      <c r="L6" s="4" t="s">
        <v>390</v>
      </c>
      <c r="M6" s="4" t="s">
        <v>391</v>
      </c>
      <c r="N6" s="4" t="s">
        <v>397</v>
      </c>
      <c r="O6" s="4" t="s">
        <v>395</v>
      </c>
    </row>
    <row r="7" spans="1:230" s="3" customFormat="1" x14ac:dyDescent="0.25">
      <c r="A7" s="11">
        <v>1</v>
      </c>
      <c r="B7" s="11">
        <v>2</v>
      </c>
      <c r="C7" s="11">
        <v>3</v>
      </c>
      <c r="D7" s="11">
        <v>4</v>
      </c>
      <c r="E7" s="11">
        <v>5</v>
      </c>
      <c r="F7" s="11">
        <v>6</v>
      </c>
      <c r="G7" s="11">
        <v>7</v>
      </c>
      <c r="H7" s="11">
        <v>8</v>
      </c>
      <c r="I7" s="11">
        <v>9</v>
      </c>
      <c r="J7" s="11">
        <v>10</v>
      </c>
      <c r="K7" s="11">
        <v>11</v>
      </c>
      <c r="L7" s="11">
        <v>12</v>
      </c>
      <c r="M7" s="11">
        <v>13</v>
      </c>
      <c r="N7" s="11">
        <v>14</v>
      </c>
      <c r="O7" s="11">
        <v>15</v>
      </c>
    </row>
    <row r="8" spans="1:230" s="3" customFormat="1" x14ac:dyDescent="0.25">
      <c r="A8" s="144"/>
      <c r="B8" s="146"/>
      <c r="C8" s="146"/>
      <c r="D8" s="146"/>
      <c r="E8" s="145"/>
      <c r="F8" s="144"/>
      <c r="G8" s="144"/>
      <c r="H8" s="144"/>
      <c r="I8" s="145"/>
      <c r="J8" s="145"/>
      <c r="K8" s="144"/>
      <c r="L8" s="144"/>
      <c r="M8" s="144"/>
      <c r="N8" s="147"/>
      <c r="O8" s="148"/>
    </row>
    <row r="9" spans="1:230" s="3" customFormat="1" x14ac:dyDescent="0.25">
      <c r="A9" s="144"/>
      <c r="B9" s="146"/>
      <c r="C9" s="146"/>
      <c r="D9" s="146"/>
      <c r="E9" s="145"/>
      <c r="F9" s="144"/>
      <c r="G9" s="144"/>
      <c r="H9" s="144"/>
      <c r="I9" s="145"/>
      <c r="J9" s="145"/>
      <c r="K9" s="144"/>
      <c r="L9" s="144"/>
      <c r="M9" s="144"/>
      <c r="N9" s="147"/>
      <c r="O9" s="148"/>
    </row>
    <row r="10" spans="1:230" s="3" customFormat="1" x14ac:dyDescent="0.25">
      <c r="A10" s="144"/>
      <c r="B10" s="146"/>
      <c r="C10" s="146"/>
      <c r="D10" s="146"/>
      <c r="E10" s="145"/>
      <c r="F10" s="144"/>
      <c r="G10" s="144"/>
      <c r="H10" s="144"/>
      <c r="I10" s="145"/>
      <c r="J10" s="145"/>
      <c r="K10" s="144"/>
      <c r="L10" s="144"/>
      <c r="M10" s="144"/>
      <c r="N10" s="147"/>
      <c r="O10" s="148"/>
    </row>
    <row r="11" spans="1:230" x14ac:dyDescent="0.2">
      <c r="A11" s="201" t="s">
        <v>409</v>
      </c>
      <c r="B11" s="201"/>
      <c r="C11" s="201"/>
      <c r="D11" s="201"/>
      <c r="E11" s="201"/>
      <c r="F11" s="201"/>
      <c r="G11" s="201"/>
      <c r="H11" s="201"/>
      <c r="I11" s="201"/>
      <c r="J11" s="201"/>
      <c r="K11" s="201"/>
      <c r="L11" s="201"/>
      <c r="M11" s="201"/>
      <c r="N11" s="141">
        <f>SUM(N8:N10)</f>
        <v>0</v>
      </c>
      <c r="O11" s="142">
        <f>SUM(O8:O10)</f>
        <v>0</v>
      </c>
    </row>
    <row r="12" spans="1:230" x14ac:dyDescent="0.2">
      <c r="A12" s="202" t="s">
        <v>434</v>
      </c>
      <c r="B12" s="202"/>
      <c r="C12" s="202"/>
      <c r="D12" s="202"/>
      <c r="E12" s="202"/>
      <c r="F12" s="202"/>
      <c r="G12" s="202"/>
      <c r="H12" s="202"/>
      <c r="I12" s="202"/>
      <c r="J12" s="202"/>
      <c r="K12" s="202"/>
      <c r="L12" s="202"/>
      <c r="M12" s="202"/>
      <c r="N12" s="202"/>
      <c r="O12" s="202"/>
    </row>
    <row r="13" spans="1:230" ht="35.25" customHeight="1" x14ac:dyDescent="0.2"/>
    <row r="14" spans="1:230" s="10" customFormat="1" ht="15" x14ac:dyDescent="0.25">
      <c r="A14" s="91" t="s">
        <v>411</v>
      </c>
      <c r="B14" s="87"/>
      <c r="C14" s="176" t="str">
        <f>D3_Position</f>
        <v>бухгалтер</v>
      </c>
      <c r="D14" s="176"/>
      <c r="E14" s="113"/>
      <c r="F14" s="176"/>
      <c r="G14" s="176"/>
      <c r="H14" s="114"/>
      <c r="I14" s="176">
        <f>D3_Person</f>
        <v>0</v>
      </c>
      <c r="J14" s="176"/>
      <c r="K14" s="176"/>
      <c r="L14" s="113"/>
      <c r="M14" s="113"/>
      <c r="N14" s="113"/>
      <c r="O14" s="119"/>
      <c r="P14" s="113"/>
      <c r="Q14" s="113"/>
      <c r="R14" s="113"/>
      <c r="S14" s="113"/>
      <c r="T14" s="113"/>
      <c r="U14" s="113"/>
      <c r="V14" s="113"/>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row>
    <row r="15" spans="1:230" s="10" customFormat="1" ht="15" x14ac:dyDescent="0.25">
      <c r="A15" s="87"/>
      <c r="B15" s="87"/>
      <c r="C15" s="188" t="s">
        <v>412</v>
      </c>
      <c r="D15" s="188"/>
      <c r="E15" s="116"/>
      <c r="F15" s="179" t="s">
        <v>413</v>
      </c>
      <c r="G15" s="179"/>
      <c r="H15" s="116"/>
      <c r="I15" s="188" t="s">
        <v>414</v>
      </c>
      <c r="J15" s="188"/>
      <c r="K15" s="188"/>
      <c r="L15" s="116"/>
      <c r="M15" s="116"/>
      <c r="N15" s="116"/>
      <c r="O15" s="120"/>
      <c r="P15" s="116"/>
      <c r="Q15" s="116"/>
      <c r="R15" s="116"/>
      <c r="S15" s="116"/>
      <c r="T15" s="116"/>
      <c r="U15" s="116"/>
      <c r="V15" s="116"/>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row>
    <row r="16" spans="1:230" x14ac:dyDescent="0.2">
      <c r="A16" s="143" t="s">
        <v>381</v>
      </c>
      <c r="D16" s="174">
        <f>D3_Phone</f>
        <v>0</v>
      </c>
      <c r="E16" s="174"/>
    </row>
  </sheetData>
  <sheetProtection password="CB52" sheet="1"/>
  <mergeCells count="23">
    <mergeCell ref="A1:C1"/>
    <mergeCell ref="L5:M5"/>
    <mergeCell ref="D5:D6"/>
    <mergeCell ref="A2:C2"/>
    <mergeCell ref="A3:C3"/>
    <mergeCell ref="A5:A6"/>
    <mergeCell ref="B5:B6"/>
    <mergeCell ref="C5:C6"/>
    <mergeCell ref="N5:O5"/>
    <mergeCell ref="E5:E6"/>
    <mergeCell ref="F5:F6"/>
    <mergeCell ref="G5:H5"/>
    <mergeCell ref="I5:J5"/>
    <mergeCell ref="K5:K6"/>
    <mergeCell ref="A11:M11"/>
    <mergeCell ref="D16:E16"/>
    <mergeCell ref="A12:O12"/>
    <mergeCell ref="C14:D14"/>
    <mergeCell ref="F14:G14"/>
    <mergeCell ref="I14:K14"/>
    <mergeCell ref="C15:D15"/>
    <mergeCell ref="F15:G15"/>
    <mergeCell ref="I15:K15"/>
  </mergeCells>
  <phoneticPr fontId="16" type="noConversion"/>
  <pageMargins left="0.39370078740157483" right="0.39370078740157483" top="0.59055118110236227" bottom="0.59055118110236227" header="0.23622047244094491" footer="0.23622047244094491"/>
  <pageSetup paperSize="9" scale="87" orientation="landscape" blackAndWhite="1"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V16"/>
  <sheetViews>
    <sheetView zoomScaleNormal="100" workbookViewId="0">
      <selection activeCell="D1" sqref="D1"/>
    </sheetView>
  </sheetViews>
  <sheetFormatPr defaultRowHeight="15" x14ac:dyDescent="0.25"/>
  <cols>
    <col min="1" max="1" width="4.7109375" style="10" customWidth="1"/>
    <col min="2" max="4" width="12.140625" style="10" customWidth="1"/>
    <col min="5" max="5" width="12.85546875" style="10" customWidth="1"/>
    <col min="6" max="6" width="8.7109375" style="10" customWidth="1"/>
    <col min="7" max="7" width="11.7109375" style="10" customWidth="1"/>
    <col min="8" max="8" width="8" style="10" customWidth="1"/>
    <col min="9" max="9" width="9.140625" style="10"/>
    <col min="10" max="11" width="8.7109375" style="10" customWidth="1"/>
    <col min="12" max="12" width="9.5703125" style="10" customWidth="1"/>
    <col min="13" max="13" width="12.28515625" style="10" customWidth="1"/>
    <col min="14" max="14" width="14.85546875" style="10" customWidth="1"/>
    <col min="15" max="16384" width="9.140625" style="10"/>
  </cols>
  <sheetData>
    <row r="1" spans="1:230" s="3" customFormat="1" ht="12.75" x14ac:dyDescent="0.2">
      <c r="A1" s="203" t="s">
        <v>263</v>
      </c>
      <c r="B1" s="204"/>
      <c r="C1" s="204"/>
      <c r="D1" s="108" t="s">
        <v>311</v>
      </c>
    </row>
    <row r="2" spans="1:230" s="3" customFormat="1" ht="12.75" x14ac:dyDescent="0.2">
      <c r="A2" s="205" t="s">
        <v>264</v>
      </c>
      <c r="B2" s="206"/>
      <c r="C2" s="206"/>
      <c r="D2" s="109"/>
    </row>
    <row r="3" spans="1:230" s="3" customFormat="1" ht="12.75" x14ac:dyDescent="0.2">
      <c r="A3" s="207" t="s">
        <v>381</v>
      </c>
      <c r="B3" s="208"/>
      <c r="C3" s="208"/>
      <c r="D3" s="124"/>
    </row>
    <row r="4" spans="1:230" s="2" customFormat="1" ht="12.75" x14ac:dyDescent="0.2">
      <c r="A4" s="125" t="s">
        <v>289</v>
      </c>
      <c r="B4" s="126"/>
      <c r="C4" s="126"/>
      <c r="D4" s="127"/>
      <c r="E4" s="128"/>
    </row>
    <row r="5" spans="1:230" s="3" customFormat="1" ht="48.75" customHeight="1" x14ac:dyDescent="0.25">
      <c r="A5" s="198" t="s">
        <v>382</v>
      </c>
      <c r="B5" s="198" t="s">
        <v>383</v>
      </c>
      <c r="C5" s="198" t="s">
        <v>384</v>
      </c>
      <c r="D5" s="198" t="s">
        <v>385</v>
      </c>
      <c r="E5" s="198" t="s">
        <v>386</v>
      </c>
      <c r="F5" s="198" t="s">
        <v>251</v>
      </c>
      <c r="G5" s="198"/>
      <c r="H5" s="198" t="s">
        <v>252</v>
      </c>
      <c r="I5" s="198"/>
      <c r="J5" s="198"/>
      <c r="K5" s="198" t="s">
        <v>254</v>
      </c>
      <c r="L5" s="198"/>
      <c r="M5" s="199" t="s">
        <v>249</v>
      </c>
      <c r="N5" s="199"/>
    </row>
    <row r="6" spans="1:230" s="3" customFormat="1" ht="27.75" customHeight="1" x14ac:dyDescent="0.25">
      <c r="A6" s="198"/>
      <c r="B6" s="198"/>
      <c r="C6" s="198"/>
      <c r="D6" s="198"/>
      <c r="E6" s="198"/>
      <c r="F6" s="4" t="s">
        <v>250</v>
      </c>
      <c r="G6" s="4" t="s">
        <v>388</v>
      </c>
      <c r="H6" s="4" t="s">
        <v>276</v>
      </c>
      <c r="I6" s="13" t="s">
        <v>277</v>
      </c>
      <c r="J6" s="13" t="s">
        <v>253</v>
      </c>
      <c r="K6" s="13" t="s">
        <v>255</v>
      </c>
      <c r="L6" s="13" t="s">
        <v>256</v>
      </c>
      <c r="M6" s="13" t="s">
        <v>397</v>
      </c>
      <c r="N6" s="13" t="s">
        <v>257</v>
      </c>
    </row>
    <row r="7" spans="1:230" s="2" customFormat="1" ht="12.75" x14ac:dyDescent="0.2">
      <c r="A7" s="12">
        <v>1</v>
      </c>
      <c r="B7" s="12">
        <v>2</v>
      </c>
      <c r="C7" s="12">
        <v>3</v>
      </c>
      <c r="D7" s="12">
        <v>4</v>
      </c>
      <c r="E7" s="12">
        <v>5</v>
      </c>
      <c r="F7" s="12">
        <v>6</v>
      </c>
      <c r="G7" s="12">
        <v>7</v>
      </c>
      <c r="H7" s="12">
        <v>8</v>
      </c>
      <c r="I7" s="12">
        <v>9</v>
      </c>
      <c r="J7" s="12">
        <v>10</v>
      </c>
      <c r="K7" s="12">
        <v>11</v>
      </c>
      <c r="L7" s="12">
        <v>12</v>
      </c>
      <c r="M7" s="12">
        <v>13</v>
      </c>
      <c r="N7" s="12">
        <v>14</v>
      </c>
    </row>
    <row r="8" spans="1:230" s="2" customFormat="1" ht="12.75" x14ac:dyDescent="0.2">
      <c r="A8" s="78"/>
      <c r="B8" s="74"/>
      <c r="C8" s="74"/>
      <c r="D8" s="74"/>
      <c r="E8" s="74"/>
      <c r="F8" s="78"/>
      <c r="G8" s="74"/>
      <c r="H8" s="74"/>
      <c r="I8" s="74"/>
      <c r="J8" s="78"/>
      <c r="K8" s="78"/>
      <c r="L8" s="78"/>
      <c r="M8" s="76"/>
      <c r="N8" s="149"/>
    </row>
    <row r="9" spans="1:230" s="2" customFormat="1" ht="12.75" x14ac:dyDescent="0.2">
      <c r="A9" s="78"/>
      <c r="B9" s="74"/>
      <c r="C9" s="74"/>
      <c r="D9" s="74"/>
      <c r="E9" s="74"/>
      <c r="F9" s="78"/>
      <c r="G9" s="74"/>
      <c r="H9" s="74"/>
      <c r="I9" s="74"/>
      <c r="J9" s="78"/>
      <c r="K9" s="78"/>
      <c r="L9" s="78"/>
      <c r="M9" s="76"/>
      <c r="N9" s="149"/>
    </row>
    <row r="10" spans="1:230" s="2" customFormat="1" ht="12.75" x14ac:dyDescent="0.2">
      <c r="A10" s="78"/>
      <c r="B10" s="74"/>
      <c r="C10" s="74"/>
      <c r="D10" s="74"/>
      <c r="E10" s="74"/>
      <c r="F10" s="78"/>
      <c r="G10" s="74"/>
      <c r="H10" s="74"/>
      <c r="I10" s="74"/>
      <c r="J10" s="78"/>
      <c r="K10" s="78"/>
      <c r="L10" s="78"/>
      <c r="M10" s="76"/>
      <c r="N10" s="149"/>
    </row>
    <row r="11" spans="1:230" s="2" customFormat="1" ht="12.75" x14ac:dyDescent="0.2">
      <c r="A11" s="185" t="s">
        <v>409</v>
      </c>
      <c r="B11" s="186"/>
      <c r="C11" s="186"/>
      <c r="D11" s="186"/>
      <c r="E11" s="186"/>
      <c r="F11" s="186"/>
      <c r="G11" s="186"/>
      <c r="H11" s="186"/>
      <c r="I11" s="186"/>
      <c r="J11" s="186"/>
      <c r="K11" s="186"/>
      <c r="L11" s="187"/>
      <c r="M11" s="141">
        <f>SUM(M8:M10)</f>
        <v>0</v>
      </c>
      <c r="N11" s="142">
        <f>SUM(N8:N10)</f>
        <v>0</v>
      </c>
    </row>
    <row r="14" spans="1:230" x14ac:dyDescent="0.25">
      <c r="A14" s="91" t="s">
        <v>411</v>
      </c>
      <c r="B14" s="87"/>
      <c r="E14" s="176" t="str">
        <f>D4_Position</f>
        <v>бухгалтер</v>
      </c>
      <c r="F14" s="176"/>
      <c r="G14" s="113"/>
      <c r="H14" s="111"/>
      <c r="I14" s="111"/>
      <c r="J14" s="114"/>
      <c r="K14" s="176">
        <f>D4_Person</f>
        <v>0</v>
      </c>
      <c r="L14" s="176"/>
      <c r="M14" s="176"/>
      <c r="N14" s="113"/>
      <c r="O14" s="119"/>
      <c r="P14" s="113"/>
      <c r="Q14" s="113"/>
      <c r="R14" s="113"/>
      <c r="S14" s="113"/>
      <c r="T14" s="113"/>
      <c r="U14" s="113"/>
      <c r="V14" s="113"/>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row>
    <row r="15" spans="1:230" x14ac:dyDescent="0.25">
      <c r="A15" s="87"/>
      <c r="B15" s="87"/>
      <c r="E15" s="188" t="s">
        <v>412</v>
      </c>
      <c r="F15" s="188"/>
      <c r="G15" s="116"/>
      <c r="H15" s="179" t="s">
        <v>413</v>
      </c>
      <c r="I15" s="179"/>
      <c r="J15" s="116"/>
      <c r="K15" s="179" t="s">
        <v>414</v>
      </c>
      <c r="L15" s="179"/>
      <c r="M15" s="179"/>
      <c r="N15" s="116"/>
      <c r="O15" s="120"/>
      <c r="P15" s="116"/>
      <c r="Q15" s="116"/>
      <c r="R15" s="116"/>
      <c r="S15" s="116"/>
      <c r="T15" s="116"/>
      <c r="U15" s="116"/>
      <c r="V15" s="116"/>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row>
    <row r="16" spans="1:230" s="2" customFormat="1" ht="12.75" x14ac:dyDescent="0.2">
      <c r="A16" s="143" t="s">
        <v>381</v>
      </c>
      <c r="D16" s="174">
        <f>D4_Phone</f>
        <v>0</v>
      </c>
      <c r="E16" s="174"/>
    </row>
  </sheetData>
  <sheetProtection password="CB52" sheet="1"/>
  <mergeCells count="19">
    <mergeCell ref="A1:C1"/>
    <mergeCell ref="M5:N5"/>
    <mergeCell ref="E5:E6"/>
    <mergeCell ref="F5:G5"/>
    <mergeCell ref="H5:J5"/>
    <mergeCell ref="K5:L5"/>
    <mergeCell ref="D5:D6"/>
    <mergeCell ref="A2:C2"/>
    <mergeCell ref="A3:C3"/>
    <mergeCell ref="A5:A6"/>
    <mergeCell ref="D16:E16"/>
    <mergeCell ref="B5:B6"/>
    <mergeCell ref="C5:C6"/>
    <mergeCell ref="A11:L11"/>
    <mergeCell ref="E14:F14"/>
    <mergeCell ref="H15:I15"/>
    <mergeCell ref="K14:M14"/>
    <mergeCell ref="K15:M15"/>
    <mergeCell ref="E15:F15"/>
  </mergeCells>
  <phoneticPr fontId="16" type="noConversion"/>
  <pageMargins left="0.39370078740157483" right="0.39370078740157483" top="0.39370078740157483" bottom="0.59055118110236227" header="0.23622047244094491" footer="0.23622047244094491"/>
  <pageSetup paperSize="9" scale="95" fitToHeight="1000" orientation="landscape" blackAndWhite="1"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V16"/>
  <sheetViews>
    <sheetView zoomScaleNormal="100" workbookViewId="0">
      <selection activeCell="D16" sqref="D16:E16"/>
    </sheetView>
  </sheetViews>
  <sheetFormatPr defaultRowHeight="12.75" x14ac:dyDescent="0.2"/>
  <cols>
    <col min="1" max="1" width="6.140625" style="2" customWidth="1"/>
    <col min="2" max="4" width="17.5703125" style="2" customWidth="1"/>
    <col min="5" max="5" width="12.85546875" style="2" customWidth="1"/>
    <col min="6" max="6" width="8.7109375" style="2" customWidth="1"/>
    <col min="7" max="7" width="10.7109375" style="2" customWidth="1"/>
    <col min="8" max="8" width="11.140625" style="2" customWidth="1"/>
    <col min="9" max="9" width="12.42578125" style="2" customWidth="1"/>
    <col min="10" max="10" width="17.140625" style="2" customWidth="1"/>
    <col min="11" max="11" width="9.140625" style="2"/>
    <col min="12" max="12" width="9.140625" style="117"/>
    <col min="13" max="16384" width="9.140625" style="2"/>
  </cols>
  <sheetData>
    <row r="1" spans="1:230" s="3" customFormat="1" x14ac:dyDescent="0.2">
      <c r="A1" s="203" t="s">
        <v>263</v>
      </c>
      <c r="B1" s="204"/>
      <c r="C1" s="204"/>
      <c r="D1" s="108" t="s">
        <v>311</v>
      </c>
      <c r="L1" s="118"/>
    </row>
    <row r="2" spans="1:230" s="3" customFormat="1" x14ac:dyDescent="0.2">
      <c r="A2" s="205" t="s">
        <v>264</v>
      </c>
      <c r="B2" s="206"/>
      <c r="C2" s="206"/>
      <c r="D2" s="109"/>
      <c r="L2" s="118"/>
    </row>
    <row r="3" spans="1:230" s="3" customFormat="1" x14ac:dyDescent="0.2">
      <c r="A3" s="207" t="s">
        <v>381</v>
      </c>
      <c r="B3" s="208"/>
      <c r="C3" s="208"/>
      <c r="D3" s="124"/>
      <c r="L3" s="118"/>
    </row>
    <row r="4" spans="1:230" x14ac:dyDescent="0.2">
      <c r="A4" s="125" t="s">
        <v>290</v>
      </c>
      <c r="B4" s="126"/>
      <c r="C4" s="126"/>
      <c r="D4" s="127"/>
    </row>
    <row r="5" spans="1:230" s="3" customFormat="1" ht="39.75" customHeight="1" x14ac:dyDescent="0.25">
      <c r="A5" s="198" t="s">
        <v>382</v>
      </c>
      <c r="B5" s="198" t="s">
        <v>383</v>
      </c>
      <c r="C5" s="198" t="s">
        <v>384</v>
      </c>
      <c r="D5" s="198" t="s">
        <v>385</v>
      </c>
      <c r="E5" s="209" t="s">
        <v>386</v>
      </c>
      <c r="F5" s="198" t="s">
        <v>251</v>
      </c>
      <c r="G5" s="198"/>
      <c r="H5" s="198" t="s">
        <v>402</v>
      </c>
      <c r="I5" s="198"/>
      <c r="J5" s="198" t="s">
        <v>247</v>
      </c>
      <c r="L5" s="118"/>
    </row>
    <row r="6" spans="1:230" s="3" customFormat="1" ht="58.5" customHeight="1" x14ac:dyDescent="0.25">
      <c r="A6" s="198"/>
      <c r="B6" s="198"/>
      <c r="C6" s="198"/>
      <c r="D6" s="198"/>
      <c r="E6" s="209"/>
      <c r="F6" s="4" t="s">
        <v>250</v>
      </c>
      <c r="G6" s="4" t="s">
        <v>388</v>
      </c>
      <c r="H6" s="4" t="s">
        <v>276</v>
      </c>
      <c r="I6" s="4" t="s">
        <v>277</v>
      </c>
      <c r="J6" s="198"/>
      <c r="L6" s="118"/>
    </row>
    <row r="7" spans="1:230" x14ac:dyDescent="0.2">
      <c r="A7" s="150">
        <v>1</v>
      </c>
      <c r="B7" s="150">
        <v>2</v>
      </c>
      <c r="C7" s="150">
        <v>3</v>
      </c>
      <c r="D7" s="150">
        <v>4</v>
      </c>
      <c r="E7" s="11">
        <v>5</v>
      </c>
      <c r="F7" s="11">
        <v>6</v>
      </c>
      <c r="G7" s="11">
        <v>7</v>
      </c>
      <c r="H7" s="11">
        <v>8</v>
      </c>
      <c r="I7" s="11">
        <v>9</v>
      </c>
      <c r="J7" s="11">
        <v>10</v>
      </c>
    </row>
    <row r="8" spans="1:230" x14ac:dyDescent="0.2">
      <c r="A8" s="78"/>
      <c r="B8" s="74"/>
      <c r="C8" s="74"/>
      <c r="D8" s="74"/>
      <c r="E8" s="74"/>
      <c r="F8" s="78"/>
      <c r="G8" s="74"/>
      <c r="H8" s="78"/>
      <c r="I8" s="74"/>
      <c r="J8" s="149"/>
      <c r="L8" s="117">
        <f>IF(J8&gt;0,1,0)</f>
        <v>0</v>
      </c>
    </row>
    <row r="9" spans="1:230" x14ac:dyDescent="0.2">
      <c r="A9" s="78"/>
      <c r="B9" s="74"/>
      <c r="C9" s="74"/>
      <c r="D9" s="74"/>
      <c r="E9" s="74"/>
      <c r="F9" s="78"/>
      <c r="G9" s="74"/>
      <c r="H9" s="78"/>
      <c r="I9" s="74"/>
      <c r="J9" s="149"/>
      <c r="L9" s="117">
        <f>IF(J9&gt;0,1,0)</f>
        <v>0</v>
      </c>
    </row>
    <row r="10" spans="1:230" x14ac:dyDescent="0.2">
      <c r="A10" s="78"/>
      <c r="B10" s="74"/>
      <c r="C10" s="74"/>
      <c r="D10" s="74"/>
      <c r="E10" s="74"/>
      <c r="F10" s="78"/>
      <c r="G10" s="74"/>
      <c r="H10" s="78"/>
      <c r="I10" s="74"/>
      <c r="J10" s="149"/>
      <c r="L10" s="117">
        <f>IF(J10&gt;0,1,0)</f>
        <v>0</v>
      </c>
    </row>
    <row r="11" spans="1:230" x14ac:dyDescent="0.2">
      <c r="A11" s="201" t="s">
        <v>409</v>
      </c>
      <c r="B11" s="201"/>
      <c r="C11" s="201"/>
      <c r="D11" s="201"/>
      <c r="E11" s="201"/>
      <c r="F11" s="201"/>
      <c r="G11" s="201"/>
      <c r="H11" s="201"/>
      <c r="I11" s="201"/>
      <c r="J11" s="142">
        <f>SUM(J8:J10)</f>
        <v>0</v>
      </c>
      <c r="L11" s="117">
        <f>SUM(L8:L10)</f>
        <v>0</v>
      </c>
    </row>
    <row r="14" spans="1:230" s="10" customFormat="1" ht="15" x14ac:dyDescent="0.25">
      <c r="A14" s="91" t="s">
        <v>411</v>
      </c>
      <c r="B14" s="87"/>
      <c r="C14" s="176" t="str">
        <f>D5_Position</f>
        <v>бухгалтер</v>
      </c>
      <c r="D14" s="176"/>
      <c r="E14" s="113"/>
      <c r="F14" s="176"/>
      <c r="G14" s="176"/>
      <c r="H14" s="114"/>
      <c r="I14" s="176">
        <f>D5_Person</f>
        <v>0</v>
      </c>
      <c r="J14" s="176"/>
      <c r="K14" s="113"/>
      <c r="L14" s="119"/>
      <c r="M14" s="113"/>
      <c r="N14" s="113"/>
      <c r="O14" s="119"/>
      <c r="P14" s="113"/>
      <c r="Q14" s="113"/>
      <c r="R14" s="113"/>
      <c r="S14" s="113"/>
      <c r="T14" s="113"/>
      <c r="U14" s="113"/>
      <c r="V14" s="113"/>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row>
    <row r="15" spans="1:230" s="10" customFormat="1" ht="15" x14ac:dyDescent="0.25">
      <c r="A15" s="87"/>
      <c r="B15" s="87"/>
      <c r="C15" s="188" t="s">
        <v>412</v>
      </c>
      <c r="D15" s="188"/>
      <c r="E15" s="116"/>
      <c r="F15" s="179" t="s">
        <v>413</v>
      </c>
      <c r="G15" s="179"/>
      <c r="H15" s="116"/>
      <c r="I15" s="179" t="s">
        <v>414</v>
      </c>
      <c r="J15" s="179"/>
      <c r="K15" s="116"/>
      <c r="L15" s="120"/>
      <c r="M15" s="116"/>
      <c r="N15" s="116"/>
      <c r="O15" s="120"/>
      <c r="P15" s="116"/>
      <c r="Q15" s="116"/>
      <c r="R15" s="116"/>
      <c r="S15" s="116"/>
      <c r="T15" s="116"/>
      <c r="U15" s="116"/>
      <c r="V15" s="116"/>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row>
    <row r="16" spans="1:230" x14ac:dyDescent="0.2">
      <c r="A16" s="143" t="s">
        <v>381</v>
      </c>
      <c r="D16" s="174">
        <f>D5_Phone</f>
        <v>0</v>
      </c>
      <c r="E16" s="174"/>
    </row>
  </sheetData>
  <sheetProtection password="CB52" sheet="1"/>
  <mergeCells count="19">
    <mergeCell ref="A1:C1"/>
    <mergeCell ref="E5:E6"/>
    <mergeCell ref="A2:C2"/>
    <mergeCell ref="A3:C3"/>
    <mergeCell ref="F5:G5"/>
    <mergeCell ref="H5:I5"/>
    <mergeCell ref="D16:E16"/>
    <mergeCell ref="C14:D14"/>
    <mergeCell ref="F14:G14"/>
    <mergeCell ref="C15:D15"/>
    <mergeCell ref="F15:G15"/>
    <mergeCell ref="I15:J15"/>
    <mergeCell ref="I14:J14"/>
    <mergeCell ref="A11:I11"/>
    <mergeCell ref="J5:J6"/>
    <mergeCell ref="A5:A6"/>
    <mergeCell ref="B5:B6"/>
    <mergeCell ref="C5:C6"/>
    <mergeCell ref="D5:D6"/>
  </mergeCells>
  <phoneticPr fontId="16" type="noConversion"/>
  <pageMargins left="0.39370078740157483" right="0.39370078740157483" top="0.59055118110236227" bottom="0.59055118110236227" header="0.23622047244094491" footer="0.23622047244094491"/>
  <pageSetup paperSize="9" fitToHeight="100" orientation="landscape" blackAndWhite="1"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3"/>
  </sheetPr>
  <dimension ref="A1:J35"/>
  <sheetViews>
    <sheetView view="pageBreakPreview" zoomScaleNormal="100" workbookViewId="0">
      <selection activeCell="C10" sqref="C10:F10"/>
    </sheetView>
  </sheetViews>
  <sheetFormatPr defaultRowHeight="12.75" x14ac:dyDescent="0.2"/>
  <cols>
    <col min="1" max="1" width="9.85546875" style="44" customWidth="1"/>
    <col min="2" max="2" width="30.7109375" style="44" customWidth="1"/>
    <col min="3" max="3" width="11.85546875" style="44" customWidth="1"/>
    <col min="4" max="4" width="17" style="44" customWidth="1"/>
    <col min="5" max="5" width="18.28515625" style="44" customWidth="1"/>
    <col min="6" max="6" width="17" style="44" customWidth="1"/>
    <col min="7" max="16384" width="9.140625" style="44"/>
  </cols>
  <sheetData>
    <row r="1" spans="1:10" s="41" customFormat="1" ht="15.75" customHeight="1" x14ac:dyDescent="0.2">
      <c r="A1" s="39"/>
      <c r="B1" s="39"/>
      <c r="C1" s="39"/>
      <c r="D1" s="159" t="s">
        <v>438</v>
      </c>
      <c r="E1" s="160"/>
      <c r="F1" s="160"/>
      <c r="G1" s="40"/>
      <c r="H1" s="40"/>
      <c r="I1" s="40"/>
      <c r="J1" s="40"/>
    </row>
    <row r="2" spans="1:10" s="41" customFormat="1" ht="15.75" customHeight="1" x14ac:dyDescent="0.2">
      <c r="A2" s="39"/>
      <c r="B2" s="39"/>
      <c r="C2" s="39"/>
      <c r="D2" s="159" t="s">
        <v>439</v>
      </c>
      <c r="E2" s="160"/>
      <c r="F2" s="160"/>
      <c r="G2" s="40"/>
      <c r="H2" s="40"/>
      <c r="I2" s="40"/>
      <c r="J2" s="40"/>
    </row>
    <row r="3" spans="1:10" s="41" customFormat="1" ht="15.75" customHeight="1" x14ac:dyDescent="0.2">
      <c r="A3" s="39"/>
      <c r="B3" s="39"/>
      <c r="C3" s="39"/>
      <c r="D3" s="159" t="s">
        <v>440</v>
      </c>
      <c r="E3" s="160"/>
      <c r="F3" s="160"/>
      <c r="G3" s="40"/>
      <c r="H3" s="40"/>
      <c r="I3" s="40"/>
      <c r="J3" s="40"/>
    </row>
    <row r="4" spans="1:10" ht="15.75" customHeight="1" x14ac:dyDescent="0.2">
      <c r="A4" s="42"/>
      <c r="B4" s="43"/>
      <c r="C4" s="43"/>
      <c r="D4" s="222" t="s">
        <v>441</v>
      </c>
      <c r="E4" s="222"/>
      <c r="F4" s="222"/>
    </row>
    <row r="5" spans="1:10" ht="21.75" customHeight="1" x14ac:dyDescent="0.2">
      <c r="A5" s="42"/>
      <c r="B5" s="42"/>
      <c r="C5" s="42"/>
      <c r="D5" s="221" t="s">
        <v>442</v>
      </c>
      <c r="E5" s="221"/>
      <c r="F5" s="221"/>
    </row>
    <row r="6" spans="1:10" ht="30" customHeight="1" x14ac:dyDescent="0.2">
      <c r="A6" s="223" t="s">
        <v>312</v>
      </c>
      <c r="B6" s="223"/>
      <c r="C6" s="223"/>
      <c r="D6" s="223"/>
      <c r="E6" s="223"/>
      <c r="F6" s="223"/>
    </row>
    <row r="7" spans="1:10" ht="27.75" customHeight="1" x14ac:dyDescent="0.2">
      <c r="A7" s="227" t="s">
        <v>225</v>
      </c>
      <c r="B7" s="227"/>
      <c r="C7" s="227"/>
      <c r="D7" s="227"/>
      <c r="E7" s="227"/>
      <c r="F7" s="227"/>
    </row>
    <row r="8" spans="1:10" ht="15.75" customHeight="1" x14ac:dyDescent="0.2">
      <c r="A8" s="224" t="s">
        <v>407</v>
      </c>
      <c r="B8" s="224"/>
      <c r="C8" s="224"/>
      <c r="D8" s="224"/>
      <c r="E8" s="224"/>
      <c r="F8" s="224"/>
    </row>
    <row r="9" spans="1:10" ht="30.75" customHeight="1" x14ac:dyDescent="0.2">
      <c r="A9" s="225" t="s">
        <v>245</v>
      </c>
      <c r="B9" s="226"/>
      <c r="C9" s="230" t="str">
        <f>'1'!B3</f>
        <v>Приватний нотаріус Підхомна  О.Д.</v>
      </c>
      <c r="D9" s="231"/>
      <c r="E9" s="231"/>
      <c r="F9" s="231"/>
    </row>
    <row r="10" spans="1:10" ht="29.25" customHeight="1" x14ac:dyDescent="0.2">
      <c r="A10" s="225" t="s">
        <v>246</v>
      </c>
      <c r="B10" s="226"/>
      <c r="C10" s="228" t="str">
        <f>'1'!B7</f>
        <v>УКРАЇНА, 76018, IВАНО-ФРАНКIВСЬКА ОБЛАСТЬ, М.ІВАНО-ФРАНКІВСЬК, С.КРИХІВЦІ, ВУЛ. ДВІРСЬКА, БУД. 20, КВ.74</v>
      </c>
      <c r="D10" s="229"/>
      <c r="E10" s="229"/>
      <c r="F10" s="229"/>
    </row>
    <row r="11" spans="1:10" ht="15" customHeight="1" x14ac:dyDescent="0.2">
      <c r="A11" s="45" t="s">
        <v>259</v>
      </c>
      <c r="B11" s="69" t="str">
        <f>Phone</f>
        <v>05043333773</v>
      </c>
      <c r="C11" s="59"/>
      <c r="D11" s="60"/>
      <c r="E11" s="59"/>
      <c r="F11" s="60"/>
    </row>
    <row r="12" spans="1:10" ht="54.75" customHeight="1" x14ac:dyDescent="0.2">
      <c r="A12" s="215" t="s">
        <v>408</v>
      </c>
      <c r="B12" s="216"/>
      <c r="C12" s="216"/>
      <c r="D12" s="216"/>
      <c r="E12" s="216"/>
      <c r="F12" s="61" t="str">
        <f>Unicode</f>
        <v>3051013503</v>
      </c>
    </row>
    <row r="13" spans="1:10" ht="14.25" customHeight="1" x14ac:dyDescent="0.2">
      <c r="A13" s="216" t="s">
        <v>313</v>
      </c>
      <c r="B13" s="216"/>
      <c r="C13" s="216"/>
      <c r="D13" s="216"/>
      <c r="E13" s="216"/>
      <c r="F13" s="216"/>
    </row>
    <row r="14" spans="1:10" ht="15.75" customHeight="1" x14ac:dyDescent="0.2">
      <c r="A14" s="68"/>
      <c r="B14" s="214" t="str">
        <f>VLOOKUP(B16,ббанк,2,0)</f>
        <v>І-ФР.Ф.ПАТ КБ"ПРИВАТБАНК",М.І-ФРАНКІВ.</v>
      </c>
      <c r="C14" s="214"/>
      <c r="D14" s="214"/>
      <c r="E14" s="214"/>
      <c r="F14" s="214"/>
    </row>
    <row r="15" spans="1:10" ht="15.75" customHeight="1" x14ac:dyDescent="0.25">
      <c r="A15" s="67"/>
      <c r="B15" s="218" t="str">
        <f>'1'!B5</f>
        <v>UA363366770000026041052500068</v>
      </c>
      <c r="C15" s="219"/>
      <c r="D15" s="219"/>
      <c r="E15" s="219"/>
      <c r="F15" s="219"/>
    </row>
    <row r="16" spans="1:10" ht="17.25" customHeight="1" x14ac:dyDescent="0.25">
      <c r="A16" s="47" t="s">
        <v>406</v>
      </c>
      <c r="B16" s="70">
        <f>Mfo</f>
        <v>336677</v>
      </c>
      <c r="C16" s="47"/>
      <c r="D16" s="47"/>
      <c r="E16" s="47"/>
      <c r="F16" s="47"/>
    </row>
    <row r="17" spans="1:6" ht="5.25" customHeight="1" x14ac:dyDescent="0.2">
      <c r="A17" s="48"/>
      <c r="B17" s="46"/>
      <c r="C17" s="46"/>
      <c r="D17" s="46"/>
      <c r="E17" s="46"/>
      <c r="F17" s="46"/>
    </row>
    <row r="18" spans="1:6" ht="61.5" customHeight="1" x14ac:dyDescent="0.2">
      <c r="A18" s="161" t="s">
        <v>382</v>
      </c>
      <c r="B18" s="220" t="s">
        <v>244</v>
      </c>
      <c r="C18" s="220"/>
      <c r="D18" s="161" t="s">
        <v>448</v>
      </c>
      <c r="E18" s="161" t="s">
        <v>415</v>
      </c>
      <c r="F18" s="161" t="s">
        <v>416</v>
      </c>
    </row>
    <row r="19" spans="1:6" ht="21.75" customHeight="1" x14ac:dyDescent="0.2">
      <c r="A19" s="97">
        <v>1</v>
      </c>
      <c r="B19" s="213" t="s">
        <v>418</v>
      </c>
      <c r="C19" s="213"/>
      <c r="D19" s="96" t="str">
        <f>IF((SUM(Лист1!B156))&gt;0,SUM(Лист1!B156),"-")</f>
        <v>-</v>
      </c>
      <c r="E19" s="50" t="str">
        <f>IF((SUM(Лист1!C156))&gt;0,SUM(Лист1!C156),"-")</f>
        <v>-</v>
      </c>
      <c r="F19" s="106" t="s">
        <v>444</v>
      </c>
    </row>
    <row r="20" spans="1:6" ht="27" customHeight="1" x14ac:dyDescent="0.2">
      <c r="A20" s="99" t="s">
        <v>419</v>
      </c>
      <c r="B20" s="217" t="s">
        <v>417</v>
      </c>
      <c r="C20" s="217"/>
      <c r="D20" s="102" t="str">
        <f>IF((SUM(Лист1!D156))&gt;0,SUM(Лист1!D156),"-")</f>
        <v>-</v>
      </c>
      <c r="E20" s="100" t="str">
        <f>IF((SUM(Лист1!E156))&gt;0,SUM(Лист1!E156),"-")</f>
        <v>-</v>
      </c>
      <c r="F20" s="106"/>
    </row>
    <row r="21" spans="1:6" ht="22.5" customHeight="1" x14ac:dyDescent="0.2">
      <c r="A21" s="97" t="s">
        <v>421</v>
      </c>
      <c r="B21" s="213" t="s">
        <v>420</v>
      </c>
      <c r="C21" s="213"/>
      <c r="D21" s="103">
        <f>IF((SUM(Лист1!F156))&gt;0,SUM(Лист1!F156),"-")</f>
        <v>126</v>
      </c>
      <c r="E21" s="50">
        <f>IF((SUM(Лист1!G156))&gt;0,SUM(Лист1!G156),"-")</f>
        <v>19550.16</v>
      </c>
      <c r="F21" s="106" t="s">
        <v>444</v>
      </c>
    </row>
    <row r="22" spans="1:6" s="101" customFormat="1" ht="27" customHeight="1" x14ac:dyDescent="0.2">
      <c r="A22" s="99" t="s">
        <v>422</v>
      </c>
      <c r="B22" s="217" t="s">
        <v>417</v>
      </c>
      <c r="C22" s="217"/>
      <c r="D22" s="104" t="str">
        <f>IF((SUM(Лист1!H156))&gt;0,SUM(Лист1!H156),"-")</f>
        <v>-</v>
      </c>
      <c r="E22" s="100" t="str">
        <f>IF((SUM(Лист1!I156))&gt;0,SUM(Лист1!I156),"-")</f>
        <v>-</v>
      </c>
      <c r="F22" s="106"/>
    </row>
    <row r="23" spans="1:6" ht="24.75" customHeight="1" x14ac:dyDescent="0.2">
      <c r="A23" s="97" t="s">
        <v>310</v>
      </c>
      <c r="B23" s="213" t="s">
        <v>423</v>
      </c>
      <c r="C23" s="213"/>
      <c r="D23" s="112" t="str">
        <f>IF('1_2'!O15&gt;0,'1_2'!O15,"-")</f>
        <v>-</v>
      </c>
      <c r="E23" s="50" t="str">
        <f>IF('1_2'!L15&gt;0,'1_2'!L15,"-")</f>
        <v>-</v>
      </c>
      <c r="F23" s="106" t="s">
        <v>445</v>
      </c>
    </row>
    <row r="24" spans="1:6" ht="43.5" customHeight="1" x14ac:dyDescent="0.2">
      <c r="A24" s="97" t="s">
        <v>425</v>
      </c>
      <c r="B24" s="213" t="s">
        <v>424</v>
      </c>
      <c r="C24" s="213"/>
      <c r="D24" s="103" t="str">
        <f>IF('1_3'!N11&gt;0,'1_3'!N11,"-")</f>
        <v>-</v>
      </c>
      <c r="E24" s="50" t="str">
        <f>IF('1_3'!O11&gt;0,'1_3'!O11,"-")</f>
        <v>-</v>
      </c>
      <c r="F24" s="106" t="s">
        <v>443</v>
      </c>
    </row>
    <row r="25" spans="1:6" ht="33.75" customHeight="1" x14ac:dyDescent="0.2">
      <c r="A25" s="97" t="s">
        <v>430</v>
      </c>
      <c r="B25" s="213" t="s">
        <v>426</v>
      </c>
      <c r="C25" s="213"/>
      <c r="D25" s="103" t="str">
        <f>IF('1_4'!M11&gt;0,'1_4'!M11,"-")</f>
        <v>-</v>
      </c>
      <c r="E25" s="50" t="str">
        <f>IF('1_4'!N11&gt;0,'1_4'!N11,"-")</f>
        <v>-</v>
      </c>
      <c r="F25" s="106" t="s">
        <v>447</v>
      </c>
    </row>
    <row r="26" spans="1:6" ht="46.5" customHeight="1" x14ac:dyDescent="0.2">
      <c r="A26" s="98">
        <v>6</v>
      </c>
      <c r="B26" s="213" t="s">
        <v>427</v>
      </c>
      <c r="C26" s="213"/>
      <c r="D26" s="103" t="str">
        <f>IF('1_5'!L11&gt;0,'1_5'!L11,"-")</f>
        <v>-</v>
      </c>
      <c r="E26" s="50" t="str">
        <f>IF('1_5'!J11&gt;0,'1_5'!J11,"-")</f>
        <v>-</v>
      </c>
      <c r="F26" s="106" t="s">
        <v>446</v>
      </c>
    </row>
    <row r="27" spans="1:6" ht="23.25" customHeight="1" x14ac:dyDescent="0.2">
      <c r="A27" s="49">
        <v>7</v>
      </c>
      <c r="B27" s="210" t="s">
        <v>428</v>
      </c>
      <c r="C27" s="210"/>
      <c r="D27" s="98" t="s">
        <v>429</v>
      </c>
      <c r="E27" s="107">
        <f>SUM(E19:E26)</f>
        <v>19550.16</v>
      </c>
      <c r="F27" s="50"/>
    </row>
    <row r="28" spans="1:6" ht="15" x14ac:dyDescent="0.25">
      <c r="A28" s="151" t="s">
        <v>435</v>
      </c>
    </row>
    <row r="29" spans="1:6" ht="9.75" customHeight="1" x14ac:dyDescent="0.2"/>
    <row r="30" spans="1:6" ht="26.25" customHeight="1" x14ac:dyDescent="0.25">
      <c r="A30" s="154" t="str">
        <f>'1'!A11</f>
        <v>Керівник установи</v>
      </c>
      <c r="B30" s="156"/>
      <c r="C30" s="157"/>
      <c r="D30" s="156"/>
      <c r="E30" s="211" t="str">
        <f>'1'!B11</f>
        <v>Підхомна  О.Д.</v>
      </c>
      <c r="F30" s="212"/>
    </row>
    <row r="31" spans="1:6" ht="21" customHeight="1" x14ac:dyDescent="0.25">
      <c r="A31" s="155"/>
      <c r="B31" s="156"/>
      <c r="C31" s="156"/>
      <c r="D31" s="156"/>
      <c r="E31" s="158"/>
      <c r="F31" s="158"/>
    </row>
    <row r="32" spans="1:6" ht="15" x14ac:dyDescent="0.25">
      <c r="A32" s="155"/>
      <c r="B32" s="156"/>
      <c r="C32" s="156"/>
      <c r="D32" s="156"/>
      <c r="E32" s="158"/>
      <c r="F32" s="158"/>
    </row>
    <row r="33" spans="1:6" ht="15" x14ac:dyDescent="0.25">
      <c r="A33" s="154" t="str">
        <f>'1'!A12</f>
        <v>Головний бухгалтер</v>
      </c>
      <c r="B33" s="156"/>
      <c r="C33" s="157"/>
      <c r="D33" s="156"/>
      <c r="E33" s="211" t="str">
        <f>'1'!B12</f>
        <v>Підхомна  О.Д.</v>
      </c>
      <c r="F33" s="212"/>
    </row>
    <row r="35" spans="1:6" ht="17.25" x14ac:dyDescent="0.25">
      <c r="A35" s="152" t="s">
        <v>436</v>
      </c>
      <c r="C35" s="153" t="s">
        <v>437</v>
      </c>
    </row>
  </sheetData>
  <sheetProtection password="CB52" sheet="1"/>
  <mergeCells count="25">
    <mergeCell ref="D5:F5"/>
    <mergeCell ref="D4:F4"/>
    <mergeCell ref="A6:F6"/>
    <mergeCell ref="A8:F8"/>
    <mergeCell ref="A10:B10"/>
    <mergeCell ref="A9:B9"/>
    <mergeCell ref="A7:F7"/>
    <mergeCell ref="C10:F10"/>
    <mergeCell ref="C9:F9"/>
    <mergeCell ref="A12:E12"/>
    <mergeCell ref="B20:C20"/>
    <mergeCell ref="B21:C21"/>
    <mergeCell ref="B22:C22"/>
    <mergeCell ref="B15:F15"/>
    <mergeCell ref="A13:F13"/>
    <mergeCell ref="B18:C18"/>
    <mergeCell ref="B27:C27"/>
    <mergeCell ref="E30:F30"/>
    <mergeCell ref="B19:C19"/>
    <mergeCell ref="B14:F14"/>
    <mergeCell ref="E33:F33"/>
    <mergeCell ref="B23:C23"/>
    <mergeCell ref="B24:C24"/>
    <mergeCell ref="B26:C26"/>
    <mergeCell ref="B25:C25"/>
  </mergeCells>
  <phoneticPr fontId="18" type="noConversion"/>
  <pageMargins left="0.59055118110236227" right="0.19685039370078741" top="0.31496062992125984" bottom="0.39370078740157483" header="0.19685039370078741" footer="0.19685039370078741"/>
  <pageSetup paperSize="9" scale="90" orientation="portrait" blackAndWhite="1"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5"/>
  </sheetPr>
  <dimension ref="A1:B1796"/>
  <sheetViews>
    <sheetView workbookViewId="0">
      <selection activeCell="B14" sqref="B14"/>
    </sheetView>
  </sheetViews>
  <sheetFormatPr defaultRowHeight="12.75" x14ac:dyDescent="0.2"/>
  <cols>
    <col min="1" max="1" width="11.5703125" style="64" customWidth="1"/>
    <col min="2" max="2" width="48.85546875" style="52" customWidth="1"/>
    <col min="3" max="16384" width="9.140625" style="52"/>
  </cols>
  <sheetData>
    <row r="1" spans="1:2" x14ac:dyDescent="0.2">
      <c r="A1" s="65">
        <v>300001</v>
      </c>
      <c r="B1" s="66" t="s">
        <v>314</v>
      </c>
    </row>
    <row r="2" spans="1:2" x14ac:dyDescent="0.2">
      <c r="A2" s="65">
        <v>322313</v>
      </c>
      <c r="B2" s="66" t="s">
        <v>315</v>
      </c>
    </row>
    <row r="3" spans="1:2" x14ac:dyDescent="0.2">
      <c r="A3" s="65">
        <v>300012</v>
      </c>
      <c r="B3" s="66" t="s">
        <v>316</v>
      </c>
    </row>
    <row r="4" spans="1:2" x14ac:dyDescent="0.2">
      <c r="A4" s="65">
        <v>300023</v>
      </c>
      <c r="B4" s="66" t="s">
        <v>317</v>
      </c>
    </row>
    <row r="5" spans="1:2" x14ac:dyDescent="0.2">
      <c r="A5" s="65">
        <v>300465</v>
      </c>
      <c r="B5" s="66" t="s">
        <v>318</v>
      </c>
    </row>
    <row r="6" spans="1:2" x14ac:dyDescent="0.2">
      <c r="A6" s="65">
        <v>300056</v>
      </c>
      <c r="B6" s="66" t="s">
        <v>319</v>
      </c>
    </row>
    <row r="7" spans="1:2" x14ac:dyDescent="0.2">
      <c r="A7" s="65">
        <v>300142</v>
      </c>
      <c r="B7" s="66" t="s">
        <v>320</v>
      </c>
    </row>
    <row r="8" spans="1:2" x14ac:dyDescent="0.2">
      <c r="A8" s="65">
        <v>300175</v>
      </c>
      <c r="B8" s="66" t="s">
        <v>321</v>
      </c>
    </row>
    <row r="9" spans="1:2" x14ac:dyDescent="0.2">
      <c r="A9" s="65">
        <v>320735</v>
      </c>
      <c r="B9" s="66" t="s">
        <v>322</v>
      </c>
    </row>
    <row r="10" spans="1:2" x14ac:dyDescent="0.2">
      <c r="A10" s="65">
        <v>300272</v>
      </c>
      <c r="B10" s="66" t="s">
        <v>323</v>
      </c>
    </row>
    <row r="11" spans="1:2" x14ac:dyDescent="0.2">
      <c r="A11" s="65">
        <v>300216</v>
      </c>
      <c r="B11" s="66" t="s">
        <v>324</v>
      </c>
    </row>
    <row r="12" spans="1:2" x14ac:dyDescent="0.2">
      <c r="A12" s="65">
        <v>300335</v>
      </c>
      <c r="B12" s="66" t="s">
        <v>325</v>
      </c>
    </row>
    <row r="13" spans="1:2" x14ac:dyDescent="0.2">
      <c r="A13" s="65">
        <v>300249</v>
      </c>
      <c r="B13" s="66" t="s">
        <v>326</v>
      </c>
    </row>
    <row r="14" spans="1:2" x14ac:dyDescent="0.2">
      <c r="A14" s="65">
        <v>321767</v>
      </c>
      <c r="B14" s="66" t="s">
        <v>327</v>
      </c>
    </row>
    <row r="15" spans="1:2" x14ac:dyDescent="0.2">
      <c r="A15" s="65">
        <v>320940</v>
      </c>
      <c r="B15" s="66" t="s">
        <v>328</v>
      </c>
    </row>
    <row r="16" spans="1:2" x14ac:dyDescent="0.2">
      <c r="A16" s="65">
        <v>305299</v>
      </c>
      <c r="B16" s="66" t="s">
        <v>329</v>
      </c>
    </row>
    <row r="17" spans="1:2" x14ac:dyDescent="0.2">
      <c r="A17" s="65">
        <v>305062</v>
      </c>
      <c r="B17" s="66" t="s">
        <v>330</v>
      </c>
    </row>
    <row r="18" spans="1:2" x14ac:dyDescent="0.2">
      <c r="A18" s="65">
        <v>353100</v>
      </c>
      <c r="B18" s="66" t="s">
        <v>331</v>
      </c>
    </row>
    <row r="19" spans="1:2" x14ac:dyDescent="0.2">
      <c r="A19" s="65">
        <v>334594</v>
      </c>
      <c r="B19" s="66" t="s">
        <v>332</v>
      </c>
    </row>
    <row r="20" spans="1:2" x14ac:dyDescent="0.2">
      <c r="A20" s="65">
        <v>334828</v>
      </c>
      <c r="B20" s="66" t="s">
        <v>333</v>
      </c>
    </row>
    <row r="21" spans="1:2" x14ac:dyDescent="0.2">
      <c r="A21" s="65">
        <v>321712</v>
      </c>
      <c r="B21" s="66" t="s">
        <v>334</v>
      </c>
    </row>
    <row r="22" spans="1:2" x14ac:dyDescent="0.2">
      <c r="A22" s="65">
        <v>322294</v>
      </c>
      <c r="B22" s="66" t="s">
        <v>335</v>
      </c>
    </row>
    <row r="23" spans="1:2" x14ac:dyDescent="0.2">
      <c r="A23" s="65">
        <v>334840</v>
      </c>
      <c r="B23" s="66" t="s">
        <v>336</v>
      </c>
    </row>
    <row r="24" spans="1:2" x14ac:dyDescent="0.2">
      <c r="A24" s="65">
        <v>380537</v>
      </c>
      <c r="B24" s="66" t="s">
        <v>337</v>
      </c>
    </row>
    <row r="25" spans="1:2" x14ac:dyDescent="0.2">
      <c r="A25" s="65">
        <v>300788</v>
      </c>
      <c r="B25" s="66" t="s">
        <v>338</v>
      </c>
    </row>
    <row r="26" spans="1:2" x14ac:dyDescent="0.2">
      <c r="A26" s="65">
        <v>325268</v>
      </c>
      <c r="B26" s="66" t="s">
        <v>339</v>
      </c>
    </row>
    <row r="27" spans="1:2" x14ac:dyDescent="0.2">
      <c r="A27" s="65">
        <v>325990</v>
      </c>
      <c r="B27" s="66" t="s">
        <v>340</v>
      </c>
    </row>
    <row r="28" spans="1:2" x14ac:dyDescent="0.2">
      <c r="A28" s="65">
        <v>307770</v>
      </c>
      <c r="B28" s="66" t="s">
        <v>341</v>
      </c>
    </row>
    <row r="29" spans="1:2" x14ac:dyDescent="0.2">
      <c r="A29" s="65">
        <v>325213</v>
      </c>
      <c r="B29" s="66" t="s">
        <v>342</v>
      </c>
    </row>
    <row r="30" spans="1:2" x14ac:dyDescent="0.2">
      <c r="A30" s="65">
        <v>351663</v>
      </c>
      <c r="B30" s="66" t="s">
        <v>343</v>
      </c>
    </row>
    <row r="31" spans="1:2" x14ac:dyDescent="0.2">
      <c r="A31" s="65">
        <v>328209</v>
      </c>
      <c r="B31" s="66" t="s">
        <v>344</v>
      </c>
    </row>
    <row r="32" spans="1:2" x14ac:dyDescent="0.2">
      <c r="A32" s="65">
        <v>328180</v>
      </c>
      <c r="B32" s="66" t="s">
        <v>345</v>
      </c>
    </row>
    <row r="33" spans="1:2" x14ac:dyDescent="0.2">
      <c r="A33" s="65">
        <v>328210</v>
      </c>
      <c r="B33" s="66" t="s">
        <v>346</v>
      </c>
    </row>
    <row r="34" spans="1:2" x14ac:dyDescent="0.2">
      <c r="A34" s="65">
        <v>331489</v>
      </c>
      <c r="B34" s="66" t="s">
        <v>347</v>
      </c>
    </row>
    <row r="35" spans="1:2" x14ac:dyDescent="0.2">
      <c r="A35" s="65">
        <v>334851</v>
      </c>
      <c r="B35" s="66" t="s">
        <v>348</v>
      </c>
    </row>
    <row r="36" spans="1:2" x14ac:dyDescent="0.2">
      <c r="A36" s="65">
        <v>328685</v>
      </c>
      <c r="B36" s="66" t="s">
        <v>349</v>
      </c>
    </row>
    <row r="37" spans="1:2" x14ac:dyDescent="0.2">
      <c r="A37" s="65">
        <v>351607</v>
      </c>
      <c r="B37" s="66" t="s">
        <v>350</v>
      </c>
    </row>
    <row r="38" spans="1:2" x14ac:dyDescent="0.2">
      <c r="A38" s="65">
        <v>351254</v>
      </c>
      <c r="B38" s="66" t="s">
        <v>351</v>
      </c>
    </row>
    <row r="39" spans="1:2" x14ac:dyDescent="0.2">
      <c r="A39" s="65">
        <v>351005</v>
      </c>
      <c r="B39" s="66" t="s">
        <v>352</v>
      </c>
    </row>
    <row r="40" spans="1:2" x14ac:dyDescent="0.2">
      <c r="A40" s="65">
        <v>312248</v>
      </c>
      <c r="B40" s="66" t="s">
        <v>353</v>
      </c>
    </row>
    <row r="41" spans="1:2" x14ac:dyDescent="0.2">
      <c r="A41" s="65">
        <v>380838</v>
      </c>
      <c r="B41" s="66" t="s">
        <v>354</v>
      </c>
    </row>
    <row r="42" spans="1:2" x14ac:dyDescent="0.2">
      <c r="A42" s="65">
        <v>328599</v>
      </c>
      <c r="B42" s="66" t="s">
        <v>355</v>
      </c>
    </row>
    <row r="43" spans="1:2" x14ac:dyDescent="0.2">
      <c r="A43" s="65">
        <v>322432</v>
      </c>
      <c r="B43" s="66" t="s">
        <v>356</v>
      </c>
    </row>
    <row r="44" spans="1:2" x14ac:dyDescent="0.2">
      <c r="A44" s="65">
        <v>322335</v>
      </c>
      <c r="B44" s="66" t="s">
        <v>357</v>
      </c>
    </row>
    <row r="45" spans="1:2" x14ac:dyDescent="0.2">
      <c r="A45" s="65">
        <v>331100</v>
      </c>
      <c r="B45" s="66" t="s">
        <v>358</v>
      </c>
    </row>
    <row r="46" spans="1:2" x14ac:dyDescent="0.2">
      <c r="A46" s="65">
        <v>322465</v>
      </c>
      <c r="B46" s="66" t="s">
        <v>359</v>
      </c>
    </row>
    <row r="47" spans="1:2" x14ac:dyDescent="0.2">
      <c r="A47" s="65">
        <v>313582</v>
      </c>
      <c r="B47" s="66" t="s">
        <v>360</v>
      </c>
    </row>
    <row r="48" spans="1:2" x14ac:dyDescent="0.2">
      <c r="A48" s="65">
        <v>351931</v>
      </c>
      <c r="B48" s="66" t="s">
        <v>361</v>
      </c>
    </row>
    <row r="49" spans="1:2" x14ac:dyDescent="0.2">
      <c r="A49" s="65">
        <v>322625</v>
      </c>
      <c r="B49" s="66" t="s">
        <v>362</v>
      </c>
    </row>
    <row r="50" spans="1:2" x14ac:dyDescent="0.2">
      <c r="A50" s="65">
        <v>380764</v>
      </c>
      <c r="B50" s="66" t="s">
        <v>363</v>
      </c>
    </row>
    <row r="51" spans="1:2" x14ac:dyDescent="0.2">
      <c r="A51" s="65">
        <v>300379</v>
      </c>
      <c r="B51" s="66" t="s">
        <v>229</v>
      </c>
    </row>
    <row r="52" spans="1:2" x14ac:dyDescent="0.2">
      <c r="A52" s="65">
        <v>380292</v>
      </c>
      <c r="B52" s="66" t="s">
        <v>364</v>
      </c>
    </row>
    <row r="53" spans="1:2" x14ac:dyDescent="0.2">
      <c r="A53" s="65">
        <v>305880</v>
      </c>
      <c r="B53" s="66" t="s">
        <v>365</v>
      </c>
    </row>
    <row r="54" spans="1:2" x14ac:dyDescent="0.2">
      <c r="A54" s="65">
        <v>328384</v>
      </c>
      <c r="B54" s="66" t="s">
        <v>366</v>
      </c>
    </row>
    <row r="55" spans="1:2" x14ac:dyDescent="0.2">
      <c r="A55" s="65">
        <v>304706</v>
      </c>
      <c r="B55" s="66" t="s">
        <v>367</v>
      </c>
    </row>
    <row r="56" spans="1:2" x14ac:dyDescent="0.2">
      <c r="A56" s="65">
        <v>320702</v>
      </c>
      <c r="B56" s="66" t="s">
        <v>368</v>
      </c>
    </row>
    <row r="57" spans="1:2" x14ac:dyDescent="0.2">
      <c r="A57" s="65">
        <v>320843</v>
      </c>
      <c r="B57" s="66" t="s">
        <v>369</v>
      </c>
    </row>
    <row r="58" spans="1:2" x14ac:dyDescent="0.2">
      <c r="A58" s="65">
        <v>380601</v>
      </c>
      <c r="B58" s="66" t="s">
        <v>370</v>
      </c>
    </row>
    <row r="59" spans="1:2" x14ac:dyDescent="0.2">
      <c r="A59" s="65">
        <v>300647</v>
      </c>
      <c r="B59" s="66" t="s">
        <v>371</v>
      </c>
    </row>
    <row r="60" spans="1:2" x14ac:dyDescent="0.2">
      <c r="A60" s="65">
        <v>300506</v>
      </c>
      <c r="B60" s="66" t="s">
        <v>372</v>
      </c>
    </row>
    <row r="61" spans="1:2" x14ac:dyDescent="0.2">
      <c r="A61" s="65">
        <v>300539</v>
      </c>
      <c r="B61" s="66" t="s">
        <v>373</v>
      </c>
    </row>
    <row r="62" spans="1:2" x14ac:dyDescent="0.2">
      <c r="A62" s="65">
        <v>300528</v>
      </c>
      <c r="B62" s="66" t="s">
        <v>374</v>
      </c>
    </row>
    <row r="63" spans="1:2" x14ac:dyDescent="0.2">
      <c r="A63" s="65">
        <v>300584</v>
      </c>
      <c r="B63" s="66" t="s">
        <v>375</v>
      </c>
    </row>
    <row r="64" spans="1:2" x14ac:dyDescent="0.2">
      <c r="A64" s="65">
        <v>320984</v>
      </c>
      <c r="B64" s="66" t="s">
        <v>376</v>
      </c>
    </row>
    <row r="65" spans="1:2" x14ac:dyDescent="0.2">
      <c r="A65" s="65">
        <v>320627</v>
      </c>
      <c r="B65" s="66" t="s">
        <v>377</v>
      </c>
    </row>
    <row r="66" spans="1:2" x14ac:dyDescent="0.2">
      <c r="A66" s="65">
        <v>300669</v>
      </c>
      <c r="B66" s="66" t="s">
        <v>378</v>
      </c>
    </row>
    <row r="67" spans="1:2" x14ac:dyDescent="0.2">
      <c r="A67" s="65">
        <v>300852</v>
      </c>
      <c r="B67" s="66" t="s">
        <v>379</v>
      </c>
    </row>
    <row r="68" spans="1:2" x14ac:dyDescent="0.2">
      <c r="A68" s="65">
        <v>300885</v>
      </c>
      <c r="B68" s="66" t="s">
        <v>380</v>
      </c>
    </row>
    <row r="69" spans="1:2" x14ac:dyDescent="0.2">
      <c r="A69" s="65">
        <v>300904</v>
      </c>
      <c r="B69" s="66" t="s">
        <v>0</v>
      </c>
    </row>
    <row r="70" spans="1:2" x14ac:dyDescent="0.2">
      <c r="A70" s="65">
        <v>307123</v>
      </c>
      <c r="B70" s="66" t="s">
        <v>1</v>
      </c>
    </row>
    <row r="71" spans="1:2" x14ac:dyDescent="0.2">
      <c r="A71" s="65">
        <v>335902</v>
      </c>
      <c r="B71" s="66" t="s">
        <v>2</v>
      </c>
    </row>
    <row r="72" spans="1:2" x14ac:dyDescent="0.2">
      <c r="A72" s="65">
        <v>820172</v>
      </c>
      <c r="B72" s="66" t="s">
        <v>230</v>
      </c>
    </row>
    <row r="73" spans="1:2" x14ac:dyDescent="0.2">
      <c r="A73" s="65">
        <v>300926</v>
      </c>
      <c r="B73" s="66" t="s">
        <v>231</v>
      </c>
    </row>
    <row r="74" spans="1:2" x14ac:dyDescent="0.2">
      <c r="A74" s="65">
        <v>300164</v>
      </c>
      <c r="B74" s="66" t="s">
        <v>3</v>
      </c>
    </row>
    <row r="75" spans="1:2" x14ac:dyDescent="0.2">
      <c r="A75" s="65">
        <v>300131</v>
      </c>
      <c r="B75" s="66" t="s">
        <v>4</v>
      </c>
    </row>
    <row r="76" spans="1:2" x14ac:dyDescent="0.2">
      <c r="A76" s="65">
        <v>300119</v>
      </c>
      <c r="B76" s="66" t="s">
        <v>5</v>
      </c>
    </row>
    <row r="77" spans="1:2" x14ac:dyDescent="0.2">
      <c r="A77" s="65">
        <v>300205</v>
      </c>
      <c r="B77" s="66" t="s">
        <v>6</v>
      </c>
    </row>
    <row r="78" spans="1:2" x14ac:dyDescent="0.2">
      <c r="A78" s="65">
        <v>335946</v>
      </c>
      <c r="B78" s="66" t="s">
        <v>7</v>
      </c>
    </row>
    <row r="79" spans="1:2" x14ac:dyDescent="0.2">
      <c r="A79" s="65">
        <v>305987</v>
      </c>
      <c r="B79" s="66" t="s">
        <v>8</v>
      </c>
    </row>
    <row r="80" spans="1:2" x14ac:dyDescent="0.2">
      <c r="A80" s="65">
        <v>334992</v>
      </c>
      <c r="B80" s="66" t="s">
        <v>9</v>
      </c>
    </row>
    <row r="81" spans="1:2" x14ac:dyDescent="0.2">
      <c r="A81" s="65">
        <v>339500</v>
      </c>
      <c r="B81" s="66" t="s">
        <v>10</v>
      </c>
    </row>
    <row r="82" spans="1:2" x14ac:dyDescent="0.2">
      <c r="A82" s="65">
        <v>321477</v>
      </c>
      <c r="B82" s="66" t="s">
        <v>103</v>
      </c>
    </row>
    <row r="83" spans="1:2" x14ac:dyDescent="0.2">
      <c r="A83" s="65">
        <v>325365</v>
      </c>
      <c r="B83" s="66" t="s">
        <v>11</v>
      </c>
    </row>
    <row r="84" spans="1:2" x14ac:dyDescent="0.2">
      <c r="A84" s="65">
        <v>313849</v>
      </c>
      <c r="B84" s="66" t="s">
        <v>12</v>
      </c>
    </row>
    <row r="85" spans="1:2" x14ac:dyDescent="0.2">
      <c r="A85" s="65">
        <v>328168</v>
      </c>
      <c r="B85" s="66" t="s">
        <v>13</v>
      </c>
    </row>
    <row r="86" spans="1:2" x14ac:dyDescent="0.2">
      <c r="A86" s="65">
        <v>351588</v>
      </c>
      <c r="B86" s="66" t="s">
        <v>14</v>
      </c>
    </row>
    <row r="87" spans="1:2" x14ac:dyDescent="0.2">
      <c r="A87" s="65">
        <v>351629</v>
      </c>
      <c r="B87" s="66" t="s">
        <v>15</v>
      </c>
    </row>
    <row r="88" spans="1:2" x14ac:dyDescent="0.2">
      <c r="A88" s="65">
        <v>322324</v>
      </c>
      <c r="B88" s="66" t="s">
        <v>16</v>
      </c>
    </row>
    <row r="89" spans="1:2" x14ac:dyDescent="0.2">
      <c r="A89" s="65">
        <v>321723</v>
      </c>
      <c r="B89" s="66" t="s">
        <v>17</v>
      </c>
    </row>
    <row r="90" spans="1:2" x14ac:dyDescent="0.2">
      <c r="A90" s="65">
        <v>353489</v>
      </c>
      <c r="B90" s="66" t="s">
        <v>18</v>
      </c>
    </row>
    <row r="91" spans="1:2" x14ac:dyDescent="0.2">
      <c r="A91" s="65">
        <v>353575</v>
      </c>
      <c r="B91" s="66" t="s">
        <v>19</v>
      </c>
    </row>
    <row r="92" spans="1:2" x14ac:dyDescent="0.2">
      <c r="A92" s="65">
        <v>336310</v>
      </c>
      <c r="B92" s="66" t="s">
        <v>20</v>
      </c>
    </row>
    <row r="93" spans="1:2" x14ac:dyDescent="0.2">
      <c r="A93" s="65">
        <v>320371</v>
      </c>
      <c r="B93" s="66" t="s">
        <v>217</v>
      </c>
    </row>
    <row r="94" spans="1:2" x14ac:dyDescent="0.2">
      <c r="A94" s="65">
        <v>300896</v>
      </c>
      <c r="B94" s="66" t="s">
        <v>21</v>
      </c>
    </row>
    <row r="95" spans="1:2" x14ac:dyDescent="0.2">
      <c r="A95" s="65">
        <v>300614</v>
      </c>
      <c r="B95" s="66" t="s">
        <v>22</v>
      </c>
    </row>
    <row r="96" spans="1:2" x14ac:dyDescent="0.2">
      <c r="A96" s="65">
        <v>334969</v>
      </c>
      <c r="B96" s="66" t="s">
        <v>23</v>
      </c>
    </row>
    <row r="97" spans="1:2" x14ac:dyDescent="0.2">
      <c r="A97" s="65">
        <v>304988</v>
      </c>
      <c r="B97" s="66" t="s">
        <v>24</v>
      </c>
    </row>
    <row r="98" spans="1:2" x14ac:dyDescent="0.2">
      <c r="A98" s="65">
        <v>300670</v>
      </c>
      <c r="B98" s="66" t="s">
        <v>25</v>
      </c>
    </row>
    <row r="99" spans="1:2" x14ac:dyDescent="0.2">
      <c r="A99" s="65">
        <v>322498</v>
      </c>
      <c r="B99" s="66" t="s">
        <v>104</v>
      </c>
    </row>
    <row r="100" spans="1:2" x14ac:dyDescent="0.2">
      <c r="A100" s="65">
        <v>328760</v>
      </c>
      <c r="B100" s="66" t="s">
        <v>26</v>
      </c>
    </row>
    <row r="101" spans="1:2" x14ac:dyDescent="0.2">
      <c r="A101" s="65">
        <v>397133</v>
      </c>
      <c r="B101" s="66" t="s">
        <v>27</v>
      </c>
    </row>
    <row r="102" spans="1:2" x14ac:dyDescent="0.2">
      <c r="A102" s="65">
        <v>300498</v>
      </c>
      <c r="B102" s="66" t="s">
        <v>218</v>
      </c>
    </row>
    <row r="103" spans="1:2" x14ac:dyDescent="0.2">
      <c r="A103" s="65">
        <v>320995</v>
      </c>
      <c r="B103" s="66" t="s">
        <v>28</v>
      </c>
    </row>
    <row r="104" spans="1:2" x14ac:dyDescent="0.2">
      <c r="A104" s="65">
        <v>322539</v>
      </c>
      <c r="B104" s="66" t="s">
        <v>29</v>
      </c>
    </row>
    <row r="105" spans="1:2" x14ac:dyDescent="0.2">
      <c r="A105" s="65">
        <v>320854</v>
      </c>
      <c r="B105" s="66" t="s">
        <v>30</v>
      </c>
    </row>
    <row r="106" spans="1:2" x14ac:dyDescent="0.2">
      <c r="A106" s="65">
        <v>322540</v>
      </c>
      <c r="B106" s="66" t="s">
        <v>31</v>
      </c>
    </row>
    <row r="107" spans="1:2" x14ac:dyDescent="0.2">
      <c r="A107" s="65">
        <v>322302</v>
      </c>
      <c r="B107" s="66" t="s">
        <v>32</v>
      </c>
    </row>
    <row r="108" spans="1:2" x14ac:dyDescent="0.2">
      <c r="A108" s="65">
        <v>322001</v>
      </c>
      <c r="B108" s="66" t="s">
        <v>33</v>
      </c>
    </row>
    <row r="109" spans="1:2" x14ac:dyDescent="0.2">
      <c r="A109" s="65">
        <v>322948</v>
      </c>
      <c r="B109" s="66" t="s">
        <v>34</v>
      </c>
    </row>
    <row r="110" spans="1:2" x14ac:dyDescent="0.2">
      <c r="A110" s="65">
        <v>300658</v>
      </c>
      <c r="B110" s="66" t="s">
        <v>35</v>
      </c>
    </row>
    <row r="111" spans="1:2" x14ac:dyDescent="0.2">
      <c r="A111" s="65">
        <v>322799</v>
      </c>
      <c r="B111" s="66" t="s">
        <v>36</v>
      </c>
    </row>
    <row r="112" spans="1:2" x14ac:dyDescent="0.2">
      <c r="A112" s="65">
        <v>322830</v>
      </c>
      <c r="B112" s="66" t="s">
        <v>37</v>
      </c>
    </row>
    <row r="113" spans="1:2" x14ac:dyDescent="0.2">
      <c r="A113" s="65">
        <v>305749</v>
      </c>
      <c r="B113" s="66" t="s">
        <v>38</v>
      </c>
    </row>
    <row r="114" spans="1:2" x14ac:dyDescent="0.2">
      <c r="A114" s="65">
        <v>300346</v>
      </c>
      <c r="B114" s="66" t="s">
        <v>107</v>
      </c>
    </row>
    <row r="115" spans="1:2" x14ac:dyDescent="0.2">
      <c r="A115" s="65">
        <v>303484</v>
      </c>
      <c r="B115" s="66" t="s">
        <v>39</v>
      </c>
    </row>
    <row r="116" spans="1:2" x14ac:dyDescent="0.2">
      <c r="A116" s="65">
        <v>320478</v>
      </c>
      <c r="B116" s="66" t="s">
        <v>40</v>
      </c>
    </row>
    <row r="117" spans="1:2" x14ac:dyDescent="0.2">
      <c r="A117" s="65">
        <v>306704</v>
      </c>
      <c r="B117" s="66" t="s">
        <v>41</v>
      </c>
    </row>
    <row r="118" spans="1:2" x14ac:dyDescent="0.2">
      <c r="A118" s="65">
        <v>319092</v>
      </c>
      <c r="B118" s="66" t="s">
        <v>226</v>
      </c>
    </row>
    <row r="119" spans="1:2" x14ac:dyDescent="0.2">
      <c r="A119" s="65">
        <v>300120</v>
      </c>
      <c r="B119" s="66" t="s">
        <v>219</v>
      </c>
    </row>
    <row r="120" spans="1:2" x14ac:dyDescent="0.2">
      <c r="A120" s="65">
        <v>306500</v>
      </c>
      <c r="B120" s="66" t="s">
        <v>42</v>
      </c>
    </row>
    <row r="121" spans="1:2" x14ac:dyDescent="0.2">
      <c r="A121" s="65">
        <v>300863</v>
      </c>
      <c r="B121" s="66" t="s">
        <v>43</v>
      </c>
    </row>
    <row r="122" spans="1:2" x14ac:dyDescent="0.2">
      <c r="A122" s="65">
        <v>300302</v>
      </c>
      <c r="B122" s="66" t="s">
        <v>108</v>
      </c>
    </row>
    <row r="123" spans="1:2" x14ac:dyDescent="0.2">
      <c r="A123" s="65">
        <v>303020</v>
      </c>
      <c r="B123" s="66" t="s">
        <v>109</v>
      </c>
    </row>
    <row r="124" spans="1:2" x14ac:dyDescent="0.2">
      <c r="A124" s="65">
        <v>305006</v>
      </c>
      <c r="B124" s="66" t="s">
        <v>110</v>
      </c>
    </row>
    <row r="125" spans="1:2" x14ac:dyDescent="0.2">
      <c r="A125" s="65">
        <v>313377</v>
      </c>
      <c r="B125" s="66" t="s">
        <v>111</v>
      </c>
    </row>
    <row r="126" spans="1:2" x14ac:dyDescent="0.2">
      <c r="A126" s="65">
        <v>315438</v>
      </c>
      <c r="B126" s="66" t="s">
        <v>112</v>
      </c>
    </row>
    <row r="127" spans="1:2" x14ac:dyDescent="0.2">
      <c r="A127" s="65">
        <v>321024</v>
      </c>
      <c r="B127" s="66" t="s">
        <v>232</v>
      </c>
    </row>
    <row r="128" spans="1:2" x14ac:dyDescent="0.2">
      <c r="A128" s="65">
        <v>325622</v>
      </c>
      <c r="B128" s="66" t="s">
        <v>113</v>
      </c>
    </row>
    <row r="129" spans="1:2" x14ac:dyDescent="0.2">
      <c r="A129" s="65">
        <v>328027</v>
      </c>
      <c r="B129" s="66" t="s">
        <v>114</v>
      </c>
    </row>
    <row r="130" spans="1:2" x14ac:dyDescent="0.2">
      <c r="A130" s="65">
        <v>351447</v>
      </c>
      <c r="B130" s="66" t="s">
        <v>115</v>
      </c>
    </row>
    <row r="131" spans="1:2" x14ac:dyDescent="0.2">
      <c r="A131" s="65">
        <v>352297</v>
      </c>
      <c r="B131" s="66" t="s">
        <v>116</v>
      </c>
    </row>
    <row r="132" spans="1:2" x14ac:dyDescent="0.2">
      <c r="A132" s="65">
        <v>356185</v>
      </c>
      <c r="B132" s="66" t="s">
        <v>117</v>
      </c>
    </row>
    <row r="133" spans="1:2" x14ac:dyDescent="0.2">
      <c r="A133" s="65">
        <v>399012</v>
      </c>
      <c r="B133" s="66" t="s">
        <v>220</v>
      </c>
    </row>
    <row r="134" spans="1:2" x14ac:dyDescent="0.2">
      <c r="A134" s="65">
        <v>399045</v>
      </c>
      <c r="B134" s="66" t="s">
        <v>118</v>
      </c>
    </row>
    <row r="135" spans="1:2" x14ac:dyDescent="0.2">
      <c r="A135" s="65">
        <v>399056</v>
      </c>
      <c r="B135" s="66" t="s">
        <v>119</v>
      </c>
    </row>
    <row r="136" spans="1:2" x14ac:dyDescent="0.2">
      <c r="A136" s="65">
        <v>399119</v>
      </c>
      <c r="B136" s="66" t="s">
        <v>120</v>
      </c>
    </row>
    <row r="137" spans="1:2" x14ac:dyDescent="0.2">
      <c r="A137" s="65">
        <v>302429</v>
      </c>
      <c r="B137" s="66" t="s">
        <v>121</v>
      </c>
    </row>
    <row r="138" spans="1:2" x14ac:dyDescent="0.2">
      <c r="A138" s="65">
        <v>303547</v>
      </c>
      <c r="B138" s="66" t="s">
        <v>122</v>
      </c>
    </row>
    <row r="139" spans="1:2" x14ac:dyDescent="0.2">
      <c r="A139" s="65">
        <v>305675</v>
      </c>
      <c r="B139" s="66" t="s">
        <v>123</v>
      </c>
    </row>
    <row r="140" spans="1:2" x14ac:dyDescent="0.2">
      <c r="A140" s="65">
        <v>311324</v>
      </c>
      <c r="B140" s="66" t="s">
        <v>124</v>
      </c>
    </row>
    <row r="141" spans="1:2" x14ac:dyDescent="0.2">
      <c r="A141" s="65">
        <v>312226</v>
      </c>
      <c r="B141" s="66" t="s">
        <v>125</v>
      </c>
    </row>
    <row r="142" spans="1:2" x14ac:dyDescent="0.2">
      <c r="A142" s="65">
        <v>313979</v>
      </c>
      <c r="B142" s="66" t="s">
        <v>126</v>
      </c>
    </row>
    <row r="143" spans="1:2" x14ac:dyDescent="0.2">
      <c r="A143" s="65">
        <v>315609</v>
      </c>
      <c r="B143" s="66" t="s">
        <v>127</v>
      </c>
    </row>
    <row r="144" spans="1:2" x14ac:dyDescent="0.2">
      <c r="A144" s="65">
        <v>323389</v>
      </c>
      <c r="B144" s="66" t="s">
        <v>128</v>
      </c>
    </row>
    <row r="145" spans="1:2" x14ac:dyDescent="0.2">
      <c r="A145" s="65">
        <v>325718</v>
      </c>
      <c r="B145" s="66" t="s">
        <v>129</v>
      </c>
    </row>
    <row r="146" spans="1:2" x14ac:dyDescent="0.2">
      <c r="A146" s="65">
        <v>326739</v>
      </c>
      <c r="B146" s="66" t="s">
        <v>227</v>
      </c>
    </row>
    <row r="147" spans="1:2" x14ac:dyDescent="0.2">
      <c r="A147" s="65">
        <v>328618</v>
      </c>
      <c r="B147" s="66" t="s">
        <v>130</v>
      </c>
    </row>
    <row r="148" spans="1:2" x14ac:dyDescent="0.2">
      <c r="A148" s="65">
        <v>331649</v>
      </c>
      <c r="B148" s="66" t="s">
        <v>131</v>
      </c>
    </row>
    <row r="149" spans="1:2" x14ac:dyDescent="0.2">
      <c r="A149" s="65">
        <v>333539</v>
      </c>
      <c r="B149" s="66" t="s">
        <v>132</v>
      </c>
    </row>
    <row r="150" spans="1:2" x14ac:dyDescent="0.2">
      <c r="A150" s="65">
        <v>336688</v>
      </c>
      <c r="B150" s="66" t="s">
        <v>133</v>
      </c>
    </row>
    <row r="151" spans="1:2" x14ac:dyDescent="0.2">
      <c r="A151" s="65">
        <v>338879</v>
      </c>
      <c r="B151" s="66" t="s">
        <v>134</v>
      </c>
    </row>
    <row r="152" spans="1:2" x14ac:dyDescent="0.2">
      <c r="A152" s="65">
        <v>351618</v>
      </c>
      <c r="B152" s="66" t="s">
        <v>135</v>
      </c>
    </row>
    <row r="153" spans="1:2" x14ac:dyDescent="0.2">
      <c r="A153" s="65">
        <v>352639</v>
      </c>
      <c r="B153" s="66" t="s">
        <v>136</v>
      </c>
    </row>
    <row r="154" spans="1:2" x14ac:dyDescent="0.2">
      <c r="A154" s="65">
        <v>353649</v>
      </c>
      <c r="B154" s="66" t="s">
        <v>137</v>
      </c>
    </row>
    <row r="155" spans="1:2" x14ac:dyDescent="0.2">
      <c r="A155" s="65">
        <v>354789</v>
      </c>
      <c r="B155" s="66" t="s">
        <v>138</v>
      </c>
    </row>
    <row r="156" spans="1:2" x14ac:dyDescent="0.2">
      <c r="A156" s="65">
        <v>356271</v>
      </c>
      <c r="B156" s="66" t="s">
        <v>139</v>
      </c>
    </row>
    <row r="157" spans="1:2" x14ac:dyDescent="0.2">
      <c r="A157" s="65">
        <v>380333</v>
      </c>
      <c r="B157" s="66" t="s">
        <v>233</v>
      </c>
    </row>
    <row r="158" spans="1:2" x14ac:dyDescent="0.2">
      <c r="A158" s="65">
        <v>302076</v>
      </c>
      <c r="B158" s="66" t="s">
        <v>140</v>
      </c>
    </row>
    <row r="159" spans="1:2" x14ac:dyDescent="0.2">
      <c r="A159" s="65">
        <v>303398</v>
      </c>
      <c r="B159" s="66" t="s">
        <v>141</v>
      </c>
    </row>
    <row r="160" spans="1:2" x14ac:dyDescent="0.2">
      <c r="A160" s="65">
        <v>304665</v>
      </c>
      <c r="B160" s="66" t="s">
        <v>142</v>
      </c>
    </row>
    <row r="161" spans="1:2" x14ac:dyDescent="0.2">
      <c r="A161" s="65">
        <v>305482</v>
      </c>
      <c r="B161" s="66" t="s">
        <v>143</v>
      </c>
    </row>
    <row r="162" spans="1:2" x14ac:dyDescent="0.2">
      <c r="A162" s="65">
        <v>311647</v>
      </c>
      <c r="B162" s="66" t="s">
        <v>144</v>
      </c>
    </row>
    <row r="163" spans="1:2" x14ac:dyDescent="0.2">
      <c r="A163" s="65">
        <v>312356</v>
      </c>
      <c r="B163" s="66" t="s">
        <v>145</v>
      </c>
    </row>
    <row r="164" spans="1:2" x14ac:dyDescent="0.2">
      <c r="A164" s="65">
        <v>313957</v>
      </c>
      <c r="B164" s="66" t="s">
        <v>146</v>
      </c>
    </row>
    <row r="165" spans="1:2" x14ac:dyDescent="0.2">
      <c r="A165" s="65">
        <v>315784</v>
      </c>
      <c r="B165" s="66" t="s">
        <v>147</v>
      </c>
    </row>
    <row r="166" spans="1:2" x14ac:dyDescent="0.2">
      <c r="A166" s="65">
        <v>323475</v>
      </c>
      <c r="B166" s="66" t="s">
        <v>148</v>
      </c>
    </row>
    <row r="167" spans="1:2" x14ac:dyDescent="0.2">
      <c r="A167" s="65">
        <v>324805</v>
      </c>
      <c r="B167" s="66" t="s">
        <v>149</v>
      </c>
    </row>
    <row r="168" spans="1:2" x14ac:dyDescent="0.2">
      <c r="A168" s="65">
        <v>325796</v>
      </c>
      <c r="B168" s="66" t="s">
        <v>150</v>
      </c>
    </row>
    <row r="169" spans="1:2" x14ac:dyDescent="0.2">
      <c r="A169" s="65">
        <v>326461</v>
      </c>
      <c r="B169" s="66" t="s">
        <v>221</v>
      </c>
    </row>
    <row r="170" spans="1:2" x14ac:dyDescent="0.2">
      <c r="A170" s="65">
        <v>328845</v>
      </c>
      <c r="B170" s="66" t="s">
        <v>151</v>
      </c>
    </row>
    <row r="171" spans="1:2" x14ac:dyDescent="0.2">
      <c r="A171" s="65">
        <v>331467</v>
      </c>
      <c r="B171" s="66" t="s">
        <v>152</v>
      </c>
    </row>
    <row r="172" spans="1:2" x14ac:dyDescent="0.2">
      <c r="A172" s="65">
        <v>333368</v>
      </c>
      <c r="B172" s="66" t="s">
        <v>153</v>
      </c>
    </row>
    <row r="173" spans="1:2" x14ac:dyDescent="0.2">
      <c r="A173" s="65">
        <v>335106</v>
      </c>
      <c r="B173" s="66" t="s">
        <v>154</v>
      </c>
    </row>
    <row r="174" spans="1:2" x14ac:dyDescent="0.2">
      <c r="A174" s="65">
        <v>336503</v>
      </c>
      <c r="B174" s="66" t="s">
        <v>155</v>
      </c>
    </row>
    <row r="175" spans="1:2" x14ac:dyDescent="0.2">
      <c r="A175" s="65">
        <v>337568</v>
      </c>
      <c r="B175" s="66" t="s">
        <v>156</v>
      </c>
    </row>
    <row r="176" spans="1:2" x14ac:dyDescent="0.2">
      <c r="A176" s="65">
        <v>338545</v>
      </c>
      <c r="B176" s="66" t="s">
        <v>157</v>
      </c>
    </row>
    <row r="177" spans="1:2" x14ac:dyDescent="0.2">
      <c r="A177" s="65">
        <v>351823</v>
      </c>
      <c r="B177" s="66" t="s">
        <v>158</v>
      </c>
    </row>
    <row r="178" spans="1:2" x14ac:dyDescent="0.2">
      <c r="A178" s="65">
        <v>352457</v>
      </c>
      <c r="B178" s="66" t="s">
        <v>159</v>
      </c>
    </row>
    <row r="179" spans="1:2" x14ac:dyDescent="0.2">
      <c r="A179" s="65">
        <v>353553</v>
      </c>
      <c r="B179" s="66" t="s">
        <v>160</v>
      </c>
    </row>
    <row r="180" spans="1:2" x14ac:dyDescent="0.2">
      <c r="A180" s="65">
        <v>354507</v>
      </c>
      <c r="B180" s="66" t="s">
        <v>161</v>
      </c>
    </row>
    <row r="181" spans="1:2" x14ac:dyDescent="0.2">
      <c r="A181" s="65">
        <v>356334</v>
      </c>
      <c r="B181" s="66" t="s">
        <v>162</v>
      </c>
    </row>
    <row r="182" spans="1:2" x14ac:dyDescent="0.2">
      <c r="A182" s="65">
        <v>305653</v>
      </c>
      <c r="B182" s="66" t="s">
        <v>163</v>
      </c>
    </row>
    <row r="183" spans="1:2" x14ac:dyDescent="0.2">
      <c r="A183" s="65">
        <v>325570</v>
      </c>
      <c r="B183" s="66" t="s">
        <v>164</v>
      </c>
    </row>
    <row r="184" spans="1:2" x14ac:dyDescent="0.2">
      <c r="A184" s="65">
        <v>328351</v>
      </c>
      <c r="B184" s="66" t="s">
        <v>165</v>
      </c>
    </row>
    <row r="185" spans="1:2" x14ac:dyDescent="0.2">
      <c r="A185" s="65">
        <v>350589</v>
      </c>
      <c r="B185" s="66" t="s">
        <v>166</v>
      </c>
    </row>
    <row r="186" spans="1:2" x14ac:dyDescent="0.2">
      <c r="A186" s="65">
        <v>380805</v>
      </c>
      <c r="B186" s="66" t="s">
        <v>228</v>
      </c>
    </row>
    <row r="187" spans="1:2" x14ac:dyDescent="0.2">
      <c r="A187" s="65">
        <v>300711</v>
      </c>
      <c r="B187" s="66" t="s">
        <v>234</v>
      </c>
    </row>
    <row r="188" spans="1:2" x14ac:dyDescent="0.2">
      <c r="A188" s="65">
        <v>302689</v>
      </c>
      <c r="B188" s="66" t="s">
        <v>167</v>
      </c>
    </row>
    <row r="189" spans="1:2" x14ac:dyDescent="0.2">
      <c r="A189" s="65">
        <v>304795</v>
      </c>
      <c r="B189" s="66" t="s">
        <v>168</v>
      </c>
    </row>
    <row r="190" spans="1:2" x14ac:dyDescent="0.2">
      <c r="A190" s="65">
        <v>305750</v>
      </c>
      <c r="B190" s="66" t="s">
        <v>169</v>
      </c>
    </row>
    <row r="191" spans="1:2" x14ac:dyDescent="0.2">
      <c r="A191" s="65">
        <v>311744</v>
      </c>
      <c r="B191" s="66" t="s">
        <v>170</v>
      </c>
    </row>
    <row r="192" spans="1:2" x14ac:dyDescent="0.2">
      <c r="A192" s="65">
        <v>312378</v>
      </c>
      <c r="B192" s="66" t="s">
        <v>171</v>
      </c>
    </row>
    <row r="193" spans="1:2" x14ac:dyDescent="0.2">
      <c r="A193" s="65">
        <v>313399</v>
      </c>
      <c r="B193" s="66" t="s">
        <v>172</v>
      </c>
    </row>
    <row r="194" spans="1:2" x14ac:dyDescent="0.2">
      <c r="A194" s="65">
        <v>315405</v>
      </c>
      <c r="B194" s="66" t="s">
        <v>173</v>
      </c>
    </row>
    <row r="195" spans="1:2" x14ac:dyDescent="0.2">
      <c r="A195" s="65">
        <v>320649</v>
      </c>
      <c r="B195" s="66" t="s">
        <v>235</v>
      </c>
    </row>
    <row r="196" spans="1:2" x14ac:dyDescent="0.2">
      <c r="A196" s="65">
        <v>321842</v>
      </c>
      <c r="B196" s="66" t="s">
        <v>236</v>
      </c>
    </row>
    <row r="197" spans="1:2" x14ac:dyDescent="0.2">
      <c r="A197" s="65">
        <v>323583</v>
      </c>
      <c r="B197" s="66" t="s">
        <v>174</v>
      </c>
    </row>
    <row r="198" spans="1:2" x14ac:dyDescent="0.2">
      <c r="A198" s="65">
        <v>324935</v>
      </c>
      <c r="B198" s="66" t="s">
        <v>175</v>
      </c>
    </row>
    <row r="199" spans="1:2" x14ac:dyDescent="0.2">
      <c r="A199" s="65">
        <v>325321</v>
      </c>
      <c r="B199" s="66" t="s">
        <v>176</v>
      </c>
    </row>
    <row r="200" spans="1:2" x14ac:dyDescent="0.2">
      <c r="A200" s="65">
        <v>326610</v>
      </c>
      <c r="B200" s="66" t="s">
        <v>222</v>
      </c>
    </row>
    <row r="201" spans="1:2" x14ac:dyDescent="0.2">
      <c r="A201" s="65">
        <v>331401</v>
      </c>
      <c r="B201" s="66" t="s">
        <v>177</v>
      </c>
    </row>
    <row r="202" spans="1:2" x14ac:dyDescent="0.2">
      <c r="A202" s="65">
        <v>333391</v>
      </c>
      <c r="B202" s="66" t="s">
        <v>178</v>
      </c>
    </row>
    <row r="203" spans="1:2" x14ac:dyDescent="0.2">
      <c r="A203" s="65">
        <v>335429</v>
      </c>
      <c r="B203" s="66" t="s">
        <v>179</v>
      </c>
    </row>
    <row r="204" spans="1:2" x14ac:dyDescent="0.2">
      <c r="A204" s="65">
        <v>335496</v>
      </c>
      <c r="B204" s="66" t="s">
        <v>180</v>
      </c>
    </row>
    <row r="205" spans="1:2" x14ac:dyDescent="0.2">
      <c r="A205" s="65">
        <v>335548</v>
      </c>
      <c r="B205" s="66" t="s">
        <v>181</v>
      </c>
    </row>
    <row r="206" spans="1:2" x14ac:dyDescent="0.2">
      <c r="A206" s="65">
        <v>336677</v>
      </c>
      <c r="B206" s="66" t="s">
        <v>182</v>
      </c>
    </row>
    <row r="207" spans="1:2" x14ac:dyDescent="0.2">
      <c r="A207" s="65">
        <v>337546</v>
      </c>
      <c r="B207" s="66" t="s">
        <v>183</v>
      </c>
    </row>
    <row r="208" spans="1:2" x14ac:dyDescent="0.2">
      <c r="A208" s="65">
        <v>338783</v>
      </c>
      <c r="B208" s="66" t="s">
        <v>184</v>
      </c>
    </row>
    <row r="209" spans="1:2" x14ac:dyDescent="0.2">
      <c r="A209" s="65">
        <v>352479</v>
      </c>
      <c r="B209" s="66" t="s">
        <v>185</v>
      </c>
    </row>
    <row r="210" spans="1:2" x14ac:dyDescent="0.2">
      <c r="A210" s="65">
        <v>353586</v>
      </c>
      <c r="B210" s="66" t="s">
        <v>186</v>
      </c>
    </row>
    <row r="211" spans="1:2" x14ac:dyDescent="0.2">
      <c r="A211" s="65">
        <v>354347</v>
      </c>
      <c r="B211" s="66" t="s">
        <v>187</v>
      </c>
    </row>
    <row r="212" spans="1:2" x14ac:dyDescent="0.2">
      <c r="A212" s="65">
        <v>356282</v>
      </c>
      <c r="B212" s="66" t="s">
        <v>188</v>
      </c>
    </row>
    <row r="213" spans="1:2" x14ac:dyDescent="0.2">
      <c r="A213" s="65">
        <v>380593</v>
      </c>
      <c r="B213" s="66" t="s">
        <v>237</v>
      </c>
    </row>
    <row r="214" spans="1:2" x14ac:dyDescent="0.2">
      <c r="A214" s="65">
        <v>802015</v>
      </c>
      <c r="B214" s="66" t="s">
        <v>189</v>
      </c>
    </row>
    <row r="215" spans="1:2" x14ac:dyDescent="0.2">
      <c r="A215" s="65">
        <v>803014</v>
      </c>
      <c r="B215" s="66" t="s">
        <v>190</v>
      </c>
    </row>
    <row r="216" spans="1:2" x14ac:dyDescent="0.2">
      <c r="A216" s="65">
        <v>804013</v>
      </c>
      <c r="B216" s="66" t="s">
        <v>191</v>
      </c>
    </row>
    <row r="217" spans="1:2" x14ac:dyDescent="0.2">
      <c r="A217" s="65">
        <v>811039</v>
      </c>
      <c r="B217" s="66" t="s">
        <v>192</v>
      </c>
    </row>
    <row r="218" spans="1:2" x14ac:dyDescent="0.2">
      <c r="A218" s="65">
        <v>812016</v>
      </c>
      <c r="B218" s="66" t="s">
        <v>193</v>
      </c>
    </row>
    <row r="219" spans="1:2" x14ac:dyDescent="0.2">
      <c r="A219" s="65">
        <v>813015</v>
      </c>
      <c r="B219" s="66" t="s">
        <v>194</v>
      </c>
    </row>
    <row r="220" spans="1:2" x14ac:dyDescent="0.2">
      <c r="A220" s="65">
        <v>815013</v>
      </c>
      <c r="B220" s="66" t="s">
        <v>195</v>
      </c>
    </row>
    <row r="221" spans="1:2" x14ac:dyDescent="0.2">
      <c r="A221" s="65">
        <v>820019</v>
      </c>
      <c r="B221" s="66" t="s">
        <v>44</v>
      </c>
    </row>
    <row r="222" spans="1:2" x14ac:dyDescent="0.2">
      <c r="A222" s="65">
        <v>821018</v>
      </c>
      <c r="B222" s="66" t="s">
        <v>105</v>
      </c>
    </row>
    <row r="223" spans="1:2" x14ac:dyDescent="0.2">
      <c r="A223" s="65">
        <v>823016</v>
      </c>
      <c r="B223" s="66" t="s">
        <v>196</v>
      </c>
    </row>
    <row r="224" spans="1:2" x14ac:dyDescent="0.2">
      <c r="A224" s="65">
        <v>824026</v>
      </c>
      <c r="B224" s="66" t="s">
        <v>197</v>
      </c>
    </row>
    <row r="225" spans="1:2" x14ac:dyDescent="0.2">
      <c r="A225" s="65">
        <v>824509</v>
      </c>
      <c r="B225" s="66" t="s">
        <v>45</v>
      </c>
    </row>
    <row r="226" spans="1:2" x14ac:dyDescent="0.2">
      <c r="A226" s="65">
        <v>825014</v>
      </c>
      <c r="B226" s="66" t="s">
        <v>198</v>
      </c>
    </row>
    <row r="227" spans="1:2" x14ac:dyDescent="0.2">
      <c r="A227" s="65">
        <v>826013</v>
      </c>
      <c r="B227" s="66" t="s">
        <v>223</v>
      </c>
    </row>
    <row r="228" spans="1:2" x14ac:dyDescent="0.2">
      <c r="A228" s="65">
        <v>828011</v>
      </c>
      <c r="B228" s="66" t="s">
        <v>46</v>
      </c>
    </row>
    <row r="229" spans="1:2" x14ac:dyDescent="0.2">
      <c r="A229" s="65">
        <v>831019</v>
      </c>
      <c r="B229" s="66" t="s">
        <v>199</v>
      </c>
    </row>
    <row r="230" spans="1:2" x14ac:dyDescent="0.2">
      <c r="A230" s="65">
        <v>833017</v>
      </c>
      <c r="B230" s="66" t="s">
        <v>200</v>
      </c>
    </row>
    <row r="231" spans="1:2" x14ac:dyDescent="0.2">
      <c r="A231" s="65">
        <v>834016</v>
      </c>
      <c r="B231" s="66" t="s">
        <v>47</v>
      </c>
    </row>
    <row r="232" spans="1:2" x14ac:dyDescent="0.2">
      <c r="A232" s="65">
        <v>836014</v>
      </c>
      <c r="B232" s="66" t="s">
        <v>224</v>
      </c>
    </row>
    <row r="233" spans="1:2" x14ac:dyDescent="0.2">
      <c r="A233" s="65">
        <v>837013</v>
      </c>
      <c r="B233" s="66" t="s">
        <v>48</v>
      </c>
    </row>
    <row r="234" spans="1:2" x14ac:dyDescent="0.2">
      <c r="A234" s="65">
        <v>838012</v>
      </c>
      <c r="B234" s="66" t="s">
        <v>201</v>
      </c>
    </row>
    <row r="235" spans="1:2" x14ac:dyDescent="0.2">
      <c r="A235" s="65">
        <v>851011</v>
      </c>
      <c r="B235" s="66" t="s">
        <v>202</v>
      </c>
    </row>
    <row r="236" spans="1:2" x14ac:dyDescent="0.2">
      <c r="A236" s="65">
        <v>852010</v>
      </c>
      <c r="B236" s="66" t="s">
        <v>203</v>
      </c>
    </row>
    <row r="237" spans="1:2" x14ac:dyDescent="0.2">
      <c r="A237" s="65">
        <v>853592</v>
      </c>
      <c r="B237" s="66" t="s">
        <v>204</v>
      </c>
    </row>
    <row r="238" spans="1:2" x14ac:dyDescent="0.2">
      <c r="A238" s="65">
        <v>854018</v>
      </c>
      <c r="B238" s="66" t="s">
        <v>205</v>
      </c>
    </row>
    <row r="239" spans="1:2" x14ac:dyDescent="0.2">
      <c r="A239" s="65">
        <v>856135</v>
      </c>
      <c r="B239" s="66" t="s">
        <v>206</v>
      </c>
    </row>
    <row r="240" spans="1:2" x14ac:dyDescent="0.2">
      <c r="A240" s="65">
        <v>322669</v>
      </c>
      <c r="B240" s="66" t="s">
        <v>238</v>
      </c>
    </row>
    <row r="241" spans="1:2" x14ac:dyDescent="0.2">
      <c r="A241" s="65">
        <v>322904</v>
      </c>
      <c r="B241" s="66" t="s">
        <v>239</v>
      </c>
    </row>
    <row r="242" spans="1:2" x14ac:dyDescent="0.2">
      <c r="A242" s="65">
        <v>303440</v>
      </c>
      <c r="B242" s="66" t="s">
        <v>207</v>
      </c>
    </row>
    <row r="243" spans="1:2" x14ac:dyDescent="0.2">
      <c r="A243" s="65">
        <v>328704</v>
      </c>
      <c r="B243" s="66" t="s">
        <v>208</v>
      </c>
    </row>
    <row r="244" spans="1:2" x14ac:dyDescent="0.2">
      <c r="A244" s="65">
        <v>351533</v>
      </c>
      <c r="B244" s="66" t="s">
        <v>209</v>
      </c>
    </row>
    <row r="245" spans="1:2" x14ac:dyDescent="0.2">
      <c r="A245" s="65">
        <v>384436</v>
      </c>
      <c r="B245" s="66" t="s">
        <v>210</v>
      </c>
    </row>
    <row r="246" spans="1:2" x14ac:dyDescent="0.2">
      <c r="A246" s="65">
        <v>805012</v>
      </c>
      <c r="B246" s="66" t="s">
        <v>211</v>
      </c>
    </row>
    <row r="247" spans="1:2" x14ac:dyDescent="0.2">
      <c r="A247" s="65">
        <v>377777</v>
      </c>
      <c r="B247" s="66" t="s">
        <v>49</v>
      </c>
    </row>
    <row r="248" spans="1:2" x14ac:dyDescent="0.2">
      <c r="A248" s="65">
        <v>380980</v>
      </c>
      <c r="B248" s="66" t="s">
        <v>212</v>
      </c>
    </row>
    <row r="249" spans="1:2" x14ac:dyDescent="0.2">
      <c r="A249" s="65">
        <v>380117</v>
      </c>
      <c r="B249" s="66" t="s">
        <v>240</v>
      </c>
    </row>
    <row r="250" spans="1:2" x14ac:dyDescent="0.2">
      <c r="A250" s="65">
        <v>380106</v>
      </c>
      <c r="B250" s="66" t="s">
        <v>50</v>
      </c>
    </row>
    <row r="251" spans="1:2" x14ac:dyDescent="0.2">
      <c r="A251" s="65">
        <v>380883</v>
      </c>
      <c r="B251" s="66" t="s">
        <v>51</v>
      </c>
    </row>
    <row r="252" spans="1:2" x14ac:dyDescent="0.2">
      <c r="A252" s="65">
        <v>380377</v>
      </c>
      <c r="B252" s="66" t="s">
        <v>52</v>
      </c>
    </row>
    <row r="253" spans="1:2" x14ac:dyDescent="0.2">
      <c r="A253" s="65">
        <v>380399</v>
      </c>
      <c r="B253" s="66" t="s">
        <v>53</v>
      </c>
    </row>
    <row r="254" spans="1:2" x14ac:dyDescent="0.2">
      <c r="A254" s="65">
        <v>380388</v>
      </c>
      <c r="B254" s="66" t="s">
        <v>54</v>
      </c>
    </row>
    <row r="255" spans="1:2" x14ac:dyDescent="0.2">
      <c r="A255" s="65">
        <v>380054</v>
      </c>
      <c r="B255" s="66" t="s">
        <v>55</v>
      </c>
    </row>
    <row r="256" spans="1:2" x14ac:dyDescent="0.2">
      <c r="A256" s="65">
        <v>380355</v>
      </c>
      <c r="B256" s="66" t="s">
        <v>56</v>
      </c>
    </row>
    <row r="257" spans="1:2" x14ac:dyDescent="0.2">
      <c r="A257" s="65">
        <v>380281</v>
      </c>
      <c r="B257" s="66" t="s">
        <v>241</v>
      </c>
    </row>
    <row r="258" spans="1:2" x14ac:dyDescent="0.2">
      <c r="A258" s="65">
        <v>380775</v>
      </c>
      <c r="B258" s="66" t="s">
        <v>242</v>
      </c>
    </row>
    <row r="259" spans="1:2" x14ac:dyDescent="0.2">
      <c r="A259" s="65">
        <v>380913</v>
      </c>
      <c r="B259" s="66" t="s">
        <v>57</v>
      </c>
    </row>
    <row r="260" spans="1:2" x14ac:dyDescent="0.2">
      <c r="A260" s="65">
        <v>307305</v>
      </c>
      <c r="B260" s="66" t="s">
        <v>58</v>
      </c>
    </row>
    <row r="261" spans="1:2" x14ac:dyDescent="0.2">
      <c r="A261" s="65">
        <v>380236</v>
      </c>
      <c r="B261" s="66" t="s">
        <v>59</v>
      </c>
    </row>
    <row r="262" spans="1:2" x14ac:dyDescent="0.2">
      <c r="A262" s="65">
        <v>380418</v>
      </c>
      <c r="B262" s="66" t="s">
        <v>60</v>
      </c>
    </row>
    <row r="263" spans="1:2" x14ac:dyDescent="0.2">
      <c r="A263" s="65">
        <v>339339</v>
      </c>
      <c r="B263" s="66" t="s">
        <v>61</v>
      </c>
    </row>
    <row r="264" spans="1:2" x14ac:dyDescent="0.2">
      <c r="A264" s="65">
        <v>380269</v>
      </c>
      <c r="B264" s="66" t="s">
        <v>243</v>
      </c>
    </row>
    <row r="265" spans="1:2" x14ac:dyDescent="0.2">
      <c r="A265" s="65">
        <v>307350</v>
      </c>
      <c r="B265" s="66" t="s">
        <v>62</v>
      </c>
    </row>
    <row r="266" spans="1:2" x14ac:dyDescent="0.2">
      <c r="A266" s="65">
        <v>380322</v>
      </c>
      <c r="B266" s="66" t="s">
        <v>63</v>
      </c>
    </row>
    <row r="267" spans="1:2" x14ac:dyDescent="0.2">
      <c r="A267" s="65">
        <v>380366</v>
      </c>
      <c r="B267" s="66" t="s">
        <v>64</v>
      </c>
    </row>
    <row r="268" spans="1:2" x14ac:dyDescent="0.2">
      <c r="A268" s="65">
        <v>380430</v>
      </c>
      <c r="B268" s="66" t="s">
        <v>65</v>
      </c>
    </row>
    <row r="269" spans="1:2" x14ac:dyDescent="0.2">
      <c r="A269" s="65">
        <v>380441</v>
      </c>
      <c r="B269" s="66" t="s">
        <v>66</v>
      </c>
    </row>
    <row r="270" spans="1:2" x14ac:dyDescent="0.2">
      <c r="A270" s="65">
        <v>380667</v>
      </c>
      <c r="B270" s="66" t="s">
        <v>67</v>
      </c>
    </row>
    <row r="271" spans="1:2" x14ac:dyDescent="0.2">
      <c r="A271" s="65">
        <v>399120</v>
      </c>
      <c r="B271" s="66" t="s">
        <v>213</v>
      </c>
    </row>
    <row r="272" spans="1:2" x14ac:dyDescent="0.2">
      <c r="A272" s="65">
        <v>397003</v>
      </c>
      <c r="B272" s="66" t="s">
        <v>214</v>
      </c>
    </row>
    <row r="273" spans="1:2" x14ac:dyDescent="0.2">
      <c r="A273" s="65">
        <v>339555</v>
      </c>
      <c r="B273" s="66" t="s">
        <v>68</v>
      </c>
    </row>
    <row r="274" spans="1:2" x14ac:dyDescent="0.2">
      <c r="A274" s="65">
        <v>380474</v>
      </c>
      <c r="B274" s="66" t="s">
        <v>69</v>
      </c>
    </row>
    <row r="275" spans="1:2" x14ac:dyDescent="0.2">
      <c r="A275" s="65">
        <v>313009</v>
      </c>
      <c r="B275" s="66" t="s">
        <v>70</v>
      </c>
    </row>
    <row r="276" spans="1:2" x14ac:dyDescent="0.2">
      <c r="A276" s="65">
        <v>380515</v>
      </c>
      <c r="B276" s="66" t="s">
        <v>71</v>
      </c>
    </row>
    <row r="277" spans="1:2" x14ac:dyDescent="0.2">
      <c r="A277" s="65">
        <v>380526</v>
      </c>
      <c r="B277" s="66" t="s">
        <v>72</v>
      </c>
    </row>
    <row r="278" spans="1:2" x14ac:dyDescent="0.2">
      <c r="A278" s="65">
        <v>380548</v>
      </c>
      <c r="B278" s="66" t="s">
        <v>73</v>
      </c>
    </row>
    <row r="279" spans="1:2" x14ac:dyDescent="0.2">
      <c r="A279" s="65">
        <v>380582</v>
      </c>
      <c r="B279" s="66" t="s">
        <v>74</v>
      </c>
    </row>
    <row r="280" spans="1:2" x14ac:dyDescent="0.2">
      <c r="A280" s="65">
        <v>307394</v>
      </c>
      <c r="B280" s="66" t="s">
        <v>75</v>
      </c>
    </row>
    <row r="281" spans="1:2" x14ac:dyDescent="0.2">
      <c r="A281" s="65">
        <v>380612</v>
      </c>
      <c r="B281" s="66" t="s">
        <v>76</v>
      </c>
    </row>
    <row r="282" spans="1:2" x14ac:dyDescent="0.2">
      <c r="A282" s="65">
        <v>380634</v>
      </c>
      <c r="B282" s="66" t="s">
        <v>77</v>
      </c>
    </row>
    <row r="283" spans="1:2" x14ac:dyDescent="0.2">
      <c r="A283" s="65">
        <v>380645</v>
      </c>
      <c r="B283" s="66" t="s">
        <v>78</v>
      </c>
    </row>
    <row r="284" spans="1:2" x14ac:dyDescent="0.2">
      <c r="A284" s="65">
        <v>377090</v>
      </c>
      <c r="B284" s="66" t="s">
        <v>79</v>
      </c>
    </row>
    <row r="285" spans="1:2" x14ac:dyDescent="0.2">
      <c r="A285" s="65">
        <v>380690</v>
      </c>
      <c r="B285" s="66" t="s">
        <v>80</v>
      </c>
    </row>
    <row r="286" spans="1:2" x14ac:dyDescent="0.2">
      <c r="A286" s="65">
        <v>380689</v>
      </c>
      <c r="B286" s="66" t="s">
        <v>81</v>
      </c>
    </row>
    <row r="287" spans="1:2" x14ac:dyDescent="0.2">
      <c r="A287" s="65">
        <v>380708</v>
      </c>
      <c r="B287" s="66" t="s">
        <v>82</v>
      </c>
    </row>
    <row r="288" spans="1:2" x14ac:dyDescent="0.2">
      <c r="A288" s="65">
        <v>380719</v>
      </c>
      <c r="B288" s="66" t="s">
        <v>83</v>
      </c>
    </row>
    <row r="289" spans="1:2" x14ac:dyDescent="0.2">
      <c r="A289" s="65">
        <v>380731</v>
      </c>
      <c r="B289" s="66" t="s">
        <v>84</v>
      </c>
    </row>
    <row r="290" spans="1:2" x14ac:dyDescent="0.2">
      <c r="A290" s="65">
        <v>319111</v>
      </c>
      <c r="B290" s="66" t="s">
        <v>85</v>
      </c>
    </row>
    <row r="291" spans="1:2" x14ac:dyDescent="0.2">
      <c r="A291" s="65">
        <v>344443</v>
      </c>
      <c r="B291" s="66" t="s">
        <v>86</v>
      </c>
    </row>
    <row r="292" spans="1:2" x14ac:dyDescent="0.2">
      <c r="A292" s="65">
        <v>380742</v>
      </c>
      <c r="B292" s="66" t="s">
        <v>87</v>
      </c>
    </row>
    <row r="293" spans="1:2" x14ac:dyDescent="0.2">
      <c r="A293" s="65">
        <v>380786</v>
      </c>
      <c r="B293" s="66" t="s">
        <v>88</v>
      </c>
    </row>
    <row r="294" spans="1:2" x14ac:dyDescent="0.2">
      <c r="A294" s="65">
        <v>380797</v>
      </c>
      <c r="B294" s="66" t="s">
        <v>89</v>
      </c>
    </row>
    <row r="295" spans="1:2" x14ac:dyDescent="0.2">
      <c r="A295" s="65">
        <v>380816</v>
      </c>
      <c r="B295" s="66" t="s">
        <v>90</v>
      </c>
    </row>
    <row r="296" spans="1:2" x14ac:dyDescent="0.2">
      <c r="A296" s="65">
        <v>307424</v>
      </c>
      <c r="B296" s="66" t="s">
        <v>91</v>
      </c>
    </row>
    <row r="297" spans="1:2" x14ac:dyDescent="0.2">
      <c r="A297" s="65">
        <v>307435</v>
      </c>
      <c r="B297" s="66" t="s">
        <v>92</v>
      </c>
    </row>
    <row r="298" spans="1:2" x14ac:dyDescent="0.2">
      <c r="A298" s="65">
        <v>380861</v>
      </c>
      <c r="B298" s="66" t="s">
        <v>93</v>
      </c>
    </row>
    <row r="299" spans="1:2" x14ac:dyDescent="0.2">
      <c r="A299" s="65">
        <v>380894</v>
      </c>
      <c r="B299" s="66" t="s">
        <v>94</v>
      </c>
    </row>
    <row r="300" spans="1:2" x14ac:dyDescent="0.2">
      <c r="A300" s="65">
        <v>380902</v>
      </c>
      <c r="B300" s="66" t="s">
        <v>95</v>
      </c>
    </row>
    <row r="301" spans="1:2" x14ac:dyDescent="0.2">
      <c r="A301" s="65">
        <v>380935</v>
      </c>
      <c r="B301" s="66" t="s">
        <v>96</v>
      </c>
    </row>
    <row r="302" spans="1:2" x14ac:dyDescent="0.2">
      <c r="A302" s="65">
        <v>380946</v>
      </c>
      <c r="B302" s="66" t="s">
        <v>97</v>
      </c>
    </row>
    <row r="303" spans="1:2" x14ac:dyDescent="0.2">
      <c r="A303" s="65">
        <v>380957</v>
      </c>
      <c r="B303" s="66" t="s">
        <v>98</v>
      </c>
    </row>
    <row r="304" spans="1:2" x14ac:dyDescent="0.2">
      <c r="A304" s="65">
        <v>339016</v>
      </c>
      <c r="B304" s="66" t="s">
        <v>99</v>
      </c>
    </row>
    <row r="305" spans="1:2" x14ac:dyDescent="0.2">
      <c r="A305" s="65">
        <v>377120</v>
      </c>
      <c r="B305" s="66" t="s">
        <v>215</v>
      </c>
    </row>
    <row r="306" spans="1:2" x14ac:dyDescent="0.2">
      <c r="A306" s="65">
        <v>339038</v>
      </c>
      <c r="B306" s="66" t="s">
        <v>100</v>
      </c>
    </row>
    <row r="307" spans="1:2" x14ac:dyDescent="0.2">
      <c r="A307" s="65">
        <v>899998</v>
      </c>
      <c r="B307" s="66" t="s">
        <v>216</v>
      </c>
    </row>
    <row r="308" spans="1:2" x14ac:dyDescent="0.2">
      <c r="A308" s="65">
        <v>339050</v>
      </c>
      <c r="B308" s="66" t="s">
        <v>101</v>
      </c>
    </row>
    <row r="309" spans="1:2" x14ac:dyDescent="0.2">
      <c r="A309" s="65">
        <v>380010</v>
      </c>
      <c r="B309" s="66" t="s">
        <v>106</v>
      </c>
    </row>
    <row r="310" spans="1:2" x14ac:dyDescent="0.2">
      <c r="A310" s="65">
        <v>339072</v>
      </c>
      <c r="B310" s="66" t="s">
        <v>102</v>
      </c>
    </row>
    <row r="311" spans="1:2" x14ac:dyDescent="0.2">
      <c r="A311" s="62"/>
      <c r="B311" s="51"/>
    </row>
    <row r="312" spans="1:2" x14ac:dyDescent="0.2">
      <c r="A312" s="62"/>
      <c r="B312" s="51"/>
    </row>
    <row r="313" spans="1:2" x14ac:dyDescent="0.2">
      <c r="A313" s="62"/>
      <c r="B313" s="51"/>
    </row>
    <row r="314" spans="1:2" x14ac:dyDescent="0.2">
      <c r="A314" s="62"/>
      <c r="B314" s="51"/>
    </row>
    <row r="315" spans="1:2" x14ac:dyDescent="0.2">
      <c r="A315" s="62"/>
      <c r="B315" s="51"/>
    </row>
    <row r="316" spans="1:2" x14ac:dyDescent="0.2">
      <c r="A316" s="62"/>
      <c r="B316" s="51"/>
    </row>
    <row r="317" spans="1:2" x14ac:dyDescent="0.2">
      <c r="A317" s="62"/>
      <c r="B317" s="51"/>
    </row>
    <row r="318" spans="1:2" x14ac:dyDescent="0.2">
      <c r="A318" s="62"/>
      <c r="B318" s="51"/>
    </row>
    <row r="319" spans="1:2" x14ac:dyDescent="0.2">
      <c r="A319" s="62"/>
      <c r="B319" s="51"/>
    </row>
    <row r="320" spans="1:2" x14ac:dyDescent="0.2">
      <c r="A320" s="62"/>
      <c r="B320" s="51"/>
    </row>
    <row r="321" spans="1:2" x14ac:dyDescent="0.2">
      <c r="A321" s="62"/>
      <c r="B321" s="51"/>
    </row>
    <row r="322" spans="1:2" x14ac:dyDescent="0.2">
      <c r="A322" s="62"/>
      <c r="B322" s="51"/>
    </row>
    <row r="323" spans="1:2" x14ac:dyDescent="0.2">
      <c r="A323" s="62"/>
      <c r="B323" s="51"/>
    </row>
    <row r="324" spans="1:2" x14ac:dyDescent="0.2">
      <c r="A324" s="62"/>
      <c r="B324" s="51"/>
    </row>
    <row r="325" spans="1:2" x14ac:dyDescent="0.2">
      <c r="A325" s="62"/>
      <c r="B325" s="51"/>
    </row>
    <row r="326" spans="1:2" x14ac:dyDescent="0.2">
      <c r="A326" s="62"/>
      <c r="B326" s="51"/>
    </row>
    <row r="327" spans="1:2" x14ac:dyDescent="0.2">
      <c r="A327" s="62"/>
      <c r="B327" s="51"/>
    </row>
    <row r="328" spans="1:2" x14ac:dyDescent="0.2">
      <c r="A328" s="62"/>
      <c r="B328" s="51"/>
    </row>
    <row r="329" spans="1:2" x14ac:dyDescent="0.2">
      <c r="A329" s="62"/>
      <c r="B329" s="51"/>
    </row>
    <row r="330" spans="1:2" x14ac:dyDescent="0.2">
      <c r="A330" s="62"/>
      <c r="B330" s="51"/>
    </row>
    <row r="331" spans="1:2" x14ac:dyDescent="0.2">
      <c r="A331" s="62"/>
      <c r="B331" s="51"/>
    </row>
    <row r="332" spans="1:2" x14ac:dyDescent="0.2">
      <c r="A332" s="62"/>
      <c r="B332" s="51"/>
    </row>
    <row r="333" spans="1:2" x14ac:dyDescent="0.2">
      <c r="A333" s="62"/>
      <c r="B333" s="51"/>
    </row>
    <row r="334" spans="1:2" x14ac:dyDescent="0.2">
      <c r="A334" s="62"/>
      <c r="B334" s="51"/>
    </row>
    <row r="335" spans="1:2" x14ac:dyDescent="0.2">
      <c r="A335" s="62"/>
      <c r="B335" s="51"/>
    </row>
    <row r="336" spans="1:2" x14ac:dyDescent="0.2">
      <c r="A336" s="62"/>
      <c r="B336" s="51"/>
    </row>
    <row r="337" spans="1:2" x14ac:dyDescent="0.2">
      <c r="A337" s="62"/>
      <c r="B337" s="51"/>
    </row>
    <row r="338" spans="1:2" x14ac:dyDescent="0.2">
      <c r="A338" s="62"/>
      <c r="B338" s="51"/>
    </row>
    <row r="339" spans="1:2" x14ac:dyDescent="0.2">
      <c r="A339" s="62"/>
      <c r="B339" s="51"/>
    </row>
    <row r="340" spans="1:2" x14ac:dyDescent="0.2">
      <c r="A340" s="62"/>
      <c r="B340" s="51"/>
    </row>
    <row r="341" spans="1:2" x14ac:dyDescent="0.2">
      <c r="A341" s="62"/>
      <c r="B341" s="51"/>
    </row>
    <row r="342" spans="1:2" x14ac:dyDescent="0.2">
      <c r="A342" s="62"/>
      <c r="B342" s="51"/>
    </row>
    <row r="343" spans="1:2" x14ac:dyDescent="0.2">
      <c r="A343" s="62"/>
      <c r="B343" s="51"/>
    </row>
    <row r="344" spans="1:2" x14ac:dyDescent="0.2">
      <c r="A344" s="62"/>
      <c r="B344" s="51"/>
    </row>
    <row r="345" spans="1:2" x14ac:dyDescent="0.2">
      <c r="A345" s="62"/>
      <c r="B345" s="51"/>
    </row>
    <row r="346" spans="1:2" x14ac:dyDescent="0.2">
      <c r="A346" s="62"/>
      <c r="B346" s="51"/>
    </row>
    <row r="347" spans="1:2" x14ac:dyDescent="0.2">
      <c r="A347" s="62"/>
      <c r="B347" s="51"/>
    </row>
    <row r="348" spans="1:2" x14ac:dyDescent="0.2">
      <c r="A348" s="62"/>
      <c r="B348" s="51"/>
    </row>
    <row r="349" spans="1:2" x14ac:dyDescent="0.2">
      <c r="A349" s="62"/>
      <c r="B349" s="51"/>
    </row>
    <row r="350" spans="1:2" x14ac:dyDescent="0.2">
      <c r="A350" s="62"/>
      <c r="B350" s="51"/>
    </row>
    <row r="351" spans="1:2" x14ac:dyDescent="0.2">
      <c r="A351" s="62"/>
      <c r="B351" s="51"/>
    </row>
    <row r="352" spans="1:2" x14ac:dyDescent="0.2">
      <c r="A352" s="62"/>
      <c r="B352" s="51"/>
    </row>
    <row r="353" spans="1:2" x14ac:dyDescent="0.2">
      <c r="A353" s="62"/>
      <c r="B353" s="51"/>
    </row>
    <row r="354" spans="1:2" x14ac:dyDescent="0.2">
      <c r="A354" s="62"/>
      <c r="B354" s="51"/>
    </row>
    <row r="355" spans="1:2" x14ac:dyDescent="0.2">
      <c r="A355" s="62"/>
      <c r="B355" s="51"/>
    </row>
    <row r="356" spans="1:2" x14ac:dyDescent="0.2">
      <c r="A356" s="62"/>
      <c r="B356" s="51"/>
    </row>
    <row r="357" spans="1:2" x14ac:dyDescent="0.2">
      <c r="A357" s="62"/>
      <c r="B357" s="51"/>
    </row>
    <row r="358" spans="1:2" x14ac:dyDescent="0.2">
      <c r="A358" s="62"/>
      <c r="B358" s="51"/>
    </row>
    <row r="359" spans="1:2" x14ac:dyDescent="0.2">
      <c r="A359" s="62"/>
      <c r="B359" s="51"/>
    </row>
    <row r="360" spans="1:2" x14ac:dyDescent="0.2">
      <c r="A360" s="62"/>
      <c r="B360" s="51"/>
    </row>
    <row r="361" spans="1:2" x14ac:dyDescent="0.2">
      <c r="A361" s="62"/>
      <c r="B361" s="51"/>
    </row>
    <row r="362" spans="1:2" x14ac:dyDescent="0.2">
      <c r="A362" s="62"/>
      <c r="B362" s="51"/>
    </row>
    <row r="363" spans="1:2" x14ac:dyDescent="0.2">
      <c r="A363" s="62"/>
      <c r="B363" s="51"/>
    </row>
    <row r="364" spans="1:2" x14ac:dyDescent="0.2">
      <c r="A364" s="62"/>
      <c r="B364" s="51"/>
    </row>
    <row r="365" spans="1:2" x14ac:dyDescent="0.2">
      <c r="A365" s="62"/>
      <c r="B365" s="51"/>
    </row>
    <row r="366" spans="1:2" x14ac:dyDescent="0.2">
      <c r="A366" s="62"/>
      <c r="B366" s="51"/>
    </row>
    <row r="367" spans="1:2" x14ac:dyDescent="0.2">
      <c r="A367" s="62"/>
      <c r="B367" s="51"/>
    </row>
    <row r="368" spans="1:2" x14ac:dyDescent="0.2">
      <c r="A368" s="62"/>
      <c r="B368" s="51"/>
    </row>
    <row r="369" spans="1:2" x14ac:dyDescent="0.2">
      <c r="A369" s="62"/>
      <c r="B369" s="51"/>
    </row>
    <row r="370" spans="1:2" x14ac:dyDescent="0.2">
      <c r="A370" s="62"/>
      <c r="B370" s="51"/>
    </row>
    <row r="371" spans="1:2" x14ac:dyDescent="0.2">
      <c r="A371" s="62"/>
      <c r="B371" s="51"/>
    </row>
    <row r="372" spans="1:2" x14ac:dyDescent="0.2">
      <c r="A372" s="62"/>
      <c r="B372" s="51"/>
    </row>
    <row r="373" spans="1:2" x14ac:dyDescent="0.2">
      <c r="A373" s="62"/>
      <c r="B373" s="51"/>
    </row>
    <row r="374" spans="1:2" x14ac:dyDescent="0.2">
      <c r="A374" s="62"/>
      <c r="B374" s="51"/>
    </row>
    <row r="375" spans="1:2" x14ac:dyDescent="0.2">
      <c r="A375" s="62"/>
      <c r="B375" s="51"/>
    </row>
    <row r="376" spans="1:2" x14ac:dyDescent="0.2">
      <c r="A376" s="62"/>
      <c r="B376" s="51"/>
    </row>
    <row r="377" spans="1:2" x14ac:dyDescent="0.2">
      <c r="A377" s="62"/>
      <c r="B377" s="51"/>
    </row>
    <row r="378" spans="1:2" x14ac:dyDescent="0.2">
      <c r="A378" s="62"/>
      <c r="B378" s="51"/>
    </row>
    <row r="379" spans="1:2" x14ac:dyDescent="0.2">
      <c r="A379" s="62"/>
      <c r="B379" s="51"/>
    </row>
    <row r="380" spans="1:2" x14ac:dyDescent="0.2">
      <c r="A380" s="62"/>
      <c r="B380" s="51"/>
    </row>
    <row r="381" spans="1:2" x14ac:dyDescent="0.2">
      <c r="A381" s="62"/>
      <c r="B381" s="51"/>
    </row>
    <row r="382" spans="1:2" x14ac:dyDescent="0.2">
      <c r="A382" s="62"/>
      <c r="B382" s="51"/>
    </row>
    <row r="383" spans="1:2" x14ac:dyDescent="0.2">
      <c r="A383" s="62"/>
      <c r="B383" s="51"/>
    </row>
    <row r="384" spans="1:2" x14ac:dyDescent="0.2">
      <c r="A384" s="62"/>
      <c r="B384" s="51"/>
    </row>
    <row r="385" spans="1:2" x14ac:dyDescent="0.2">
      <c r="A385" s="62"/>
      <c r="B385" s="51"/>
    </row>
    <row r="386" spans="1:2" x14ac:dyDescent="0.2">
      <c r="A386" s="62"/>
      <c r="B386" s="51"/>
    </row>
    <row r="387" spans="1:2" x14ac:dyDescent="0.2">
      <c r="A387" s="62"/>
      <c r="B387" s="51"/>
    </row>
    <row r="388" spans="1:2" x14ac:dyDescent="0.2">
      <c r="A388" s="62"/>
      <c r="B388" s="51"/>
    </row>
    <row r="389" spans="1:2" x14ac:dyDescent="0.2">
      <c r="A389" s="62"/>
      <c r="B389" s="51"/>
    </row>
    <row r="390" spans="1:2" x14ac:dyDescent="0.2">
      <c r="A390" s="62"/>
      <c r="B390" s="51"/>
    </row>
    <row r="391" spans="1:2" x14ac:dyDescent="0.2">
      <c r="A391" s="62"/>
      <c r="B391" s="51"/>
    </row>
    <row r="392" spans="1:2" x14ac:dyDescent="0.2">
      <c r="A392" s="62"/>
      <c r="B392" s="51"/>
    </row>
    <row r="393" spans="1:2" x14ac:dyDescent="0.2">
      <c r="A393" s="62"/>
      <c r="B393" s="51"/>
    </row>
    <row r="394" spans="1:2" x14ac:dyDescent="0.2">
      <c r="A394" s="62"/>
      <c r="B394" s="51"/>
    </row>
    <row r="395" spans="1:2" x14ac:dyDescent="0.2">
      <c r="A395" s="62"/>
      <c r="B395" s="51"/>
    </row>
    <row r="396" spans="1:2" x14ac:dyDescent="0.2">
      <c r="A396" s="62"/>
      <c r="B396" s="51"/>
    </row>
    <row r="397" spans="1:2" x14ac:dyDescent="0.2">
      <c r="A397" s="62"/>
      <c r="B397" s="51"/>
    </row>
    <row r="398" spans="1:2" x14ac:dyDescent="0.2">
      <c r="A398" s="62"/>
      <c r="B398" s="51"/>
    </row>
    <row r="399" spans="1:2" x14ac:dyDescent="0.2">
      <c r="A399" s="62"/>
      <c r="B399" s="51"/>
    </row>
    <row r="400" spans="1:2" x14ac:dyDescent="0.2">
      <c r="A400" s="62"/>
      <c r="B400" s="51"/>
    </row>
    <row r="401" spans="1:2" x14ac:dyDescent="0.2">
      <c r="A401" s="62"/>
      <c r="B401" s="51"/>
    </row>
    <row r="402" spans="1:2" x14ac:dyDescent="0.2">
      <c r="A402" s="62"/>
      <c r="B402" s="51"/>
    </row>
    <row r="403" spans="1:2" x14ac:dyDescent="0.2">
      <c r="A403" s="62"/>
      <c r="B403" s="51"/>
    </row>
    <row r="404" spans="1:2" x14ac:dyDescent="0.2">
      <c r="A404" s="62"/>
      <c r="B404" s="51"/>
    </row>
    <row r="405" spans="1:2" x14ac:dyDescent="0.2">
      <c r="A405" s="62"/>
      <c r="B405" s="51"/>
    </row>
    <row r="406" spans="1:2" x14ac:dyDescent="0.2">
      <c r="A406" s="62"/>
      <c r="B406" s="51"/>
    </row>
    <row r="407" spans="1:2" x14ac:dyDescent="0.2">
      <c r="A407" s="62"/>
      <c r="B407" s="51"/>
    </row>
    <row r="408" spans="1:2" x14ac:dyDescent="0.2">
      <c r="A408" s="62"/>
      <c r="B408" s="51"/>
    </row>
    <row r="409" spans="1:2" x14ac:dyDescent="0.2">
      <c r="A409" s="62"/>
      <c r="B409" s="51"/>
    </row>
    <row r="410" spans="1:2" x14ac:dyDescent="0.2">
      <c r="A410" s="62"/>
      <c r="B410" s="51"/>
    </row>
    <row r="411" spans="1:2" x14ac:dyDescent="0.2">
      <c r="A411" s="62"/>
      <c r="B411" s="51"/>
    </row>
    <row r="412" spans="1:2" x14ac:dyDescent="0.2">
      <c r="A412" s="62"/>
      <c r="B412" s="51"/>
    </row>
    <row r="413" spans="1:2" x14ac:dyDescent="0.2">
      <c r="A413" s="62"/>
      <c r="B413" s="51"/>
    </row>
    <row r="414" spans="1:2" x14ac:dyDescent="0.2">
      <c r="A414" s="62"/>
      <c r="B414" s="51"/>
    </row>
    <row r="415" spans="1:2" x14ac:dyDescent="0.2">
      <c r="A415" s="62"/>
      <c r="B415" s="51"/>
    </row>
    <row r="416" spans="1:2" x14ac:dyDescent="0.2">
      <c r="A416" s="62"/>
      <c r="B416" s="51"/>
    </row>
    <row r="417" spans="1:2" x14ac:dyDescent="0.2">
      <c r="A417" s="62"/>
      <c r="B417" s="51"/>
    </row>
    <row r="418" spans="1:2" x14ac:dyDescent="0.2">
      <c r="A418" s="62"/>
      <c r="B418" s="51"/>
    </row>
    <row r="419" spans="1:2" x14ac:dyDescent="0.2">
      <c r="A419" s="62"/>
      <c r="B419" s="51"/>
    </row>
    <row r="420" spans="1:2" x14ac:dyDescent="0.2">
      <c r="A420" s="62"/>
      <c r="B420" s="51"/>
    </row>
    <row r="421" spans="1:2" x14ac:dyDescent="0.2">
      <c r="A421" s="62"/>
      <c r="B421" s="51"/>
    </row>
    <row r="422" spans="1:2" x14ac:dyDescent="0.2">
      <c r="A422" s="62"/>
      <c r="B422" s="51"/>
    </row>
    <row r="423" spans="1:2" x14ac:dyDescent="0.2">
      <c r="A423" s="62"/>
      <c r="B423" s="51"/>
    </row>
    <row r="424" spans="1:2" x14ac:dyDescent="0.2">
      <c r="A424" s="62"/>
      <c r="B424" s="51"/>
    </row>
    <row r="425" spans="1:2" x14ac:dyDescent="0.2">
      <c r="A425" s="62"/>
      <c r="B425" s="51"/>
    </row>
    <row r="426" spans="1:2" x14ac:dyDescent="0.2">
      <c r="A426" s="62"/>
      <c r="B426" s="51"/>
    </row>
    <row r="427" spans="1:2" x14ac:dyDescent="0.2">
      <c r="A427" s="62"/>
      <c r="B427" s="51"/>
    </row>
    <row r="428" spans="1:2" x14ac:dyDescent="0.2">
      <c r="A428" s="62"/>
      <c r="B428" s="51"/>
    </row>
    <row r="429" spans="1:2" x14ac:dyDescent="0.2">
      <c r="A429" s="62"/>
      <c r="B429" s="51"/>
    </row>
    <row r="430" spans="1:2" x14ac:dyDescent="0.2">
      <c r="A430" s="62"/>
      <c r="B430" s="51"/>
    </row>
    <row r="431" spans="1:2" x14ac:dyDescent="0.2">
      <c r="A431" s="62"/>
      <c r="B431" s="51"/>
    </row>
    <row r="432" spans="1:2" x14ac:dyDescent="0.2">
      <c r="A432" s="62"/>
      <c r="B432" s="51"/>
    </row>
    <row r="433" spans="1:2" x14ac:dyDescent="0.2">
      <c r="A433" s="62"/>
      <c r="B433" s="51"/>
    </row>
    <row r="434" spans="1:2" x14ac:dyDescent="0.2">
      <c r="A434" s="62"/>
      <c r="B434" s="51"/>
    </row>
    <row r="435" spans="1:2" x14ac:dyDescent="0.2">
      <c r="A435" s="62"/>
      <c r="B435" s="51"/>
    </row>
    <row r="436" spans="1:2" x14ac:dyDescent="0.2">
      <c r="A436" s="62"/>
      <c r="B436" s="51"/>
    </row>
    <row r="437" spans="1:2" x14ac:dyDescent="0.2">
      <c r="A437" s="62"/>
      <c r="B437" s="51"/>
    </row>
    <row r="438" spans="1:2" x14ac:dyDescent="0.2">
      <c r="A438" s="62"/>
      <c r="B438" s="51"/>
    </row>
    <row r="439" spans="1:2" x14ac:dyDescent="0.2">
      <c r="A439" s="62"/>
      <c r="B439" s="51"/>
    </row>
    <row r="440" spans="1:2" x14ac:dyDescent="0.2">
      <c r="A440" s="62"/>
      <c r="B440" s="51"/>
    </row>
    <row r="441" spans="1:2" x14ac:dyDescent="0.2">
      <c r="A441" s="62"/>
      <c r="B441" s="51"/>
    </row>
    <row r="442" spans="1:2" x14ac:dyDescent="0.2">
      <c r="A442" s="62"/>
      <c r="B442" s="51"/>
    </row>
    <row r="443" spans="1:2" x14ac:dyDescent="0.2">
      <c r="A443" s="62"/>
      <c r="B443" s="51"/>
    </row>
    <row r="444" spans="1:2" x14ac:dyDescent="0.2">
      <c r="A444" s="62"/>
      <c r="B444" s="51"/>
    </row>
    <row r="445" spans="1:2" x14ac:dyDescent="0.2">
      <c r="A445" s="62"/>
      <c r="B445" s="51"/>
    </row>
    <row r="446" spans="1:2" x14ac:dyDescent="0.2">
      <c r="A446" s="62"/>
      <c r="B446" s="51"/>
    </row>
    <row r="447" spans="1:2" x14ac:dyDescent="0.2">
      <c r="A447" s="62"/>
      <c r="B447" s="51"/>
    </row>
    <row r="448" spans="1:2" x14ac:dyDescent="0.2">
      <c r="A448" s="62"/>
      <c r="B448" s="51"/>
    </row>
    <row r="449" spans="1:2" x14ac:dyDescent="0.2">
      <c r="A449" s="62"/>
      <c r="B449" s="51"/>
    </row>
    <row r="450" spans="1:2" x14ac:dyDescent="0.2">
      <c r="A450" s="62"/>
      <c r="B450" s="51"/>
    </row>
    <row r="451" spans="1:2" x14ac:dyDescent="0.2">
      <c r="A451" s="62"/>
      <c r="B451" s="51"/>
    </row>
    <row r="452" spans="1:2" x14ac:dyDescent="0.2">
      <c r="A452" s="62"/>
      <c r="B452" s="51"/>
    </row>
    <row r="453" spans="1:2" x14ac:dyDescent="0.2">
      <c r="A453" s="62"/>
      <c r="B453" s="51"/>
    </row>
    <row r="454" spans="1:2" x14ac:dyDescent="0.2">
      <c r="A454" s="62"/>
      <c r="B454" s="51"/>
    </row>
    <row r="455" spans="1:2" x14ac:dyDescent="0.2">
      <c r="A455" s="62"/>
      <c r="B455" s="51"/>
    </row>
    <row r="456" spans="1:2" x14ac:dyDescent="0.2">
      <c r="A456" s="62"/>
      <c r="B456" s="51"/>
    </row>
    <row r="457" spans="1:2" x14ac:dyDescent="0.2">
      <c r="A457" s="62"/>
      <c r="B457" s="51"/>
    </row>
    <row r="458" spans="1:2" x14ac:dyDescent="0.2">
      <c r="A458" s="62"/>
      <c r="B458" s="51"/>
    </row>
    <row r="459" spans="1:2" x14ac:dyDescent="0.2">
      <c r="A459" s="62"/>
      <c r="B459" s="51"/>
    </row>
    <row r="460" spans="1:2" x14ac:dyDescent="0.2">
      <c r="A460" s="62"/>
      <c r="B460" s="51"/>
    </row>
    <row r="461" spans="1:2" x14ac:dyDescent="0.2">
      <c r="A461" s="62"/>
      <c r="B461" s="51"/>
    </row>
    <row r="462" spans="1:2" x14ac:dyDescent="0.2">
      <c r="A462" s="62"/>
      <c r="B462" s="51"/>
    </row>
    <row r="463" spans="1:2" x14ac:dyDescent="0.2">
      <c r="A463" s="62"/>
      <c r="B463" s="51"/>
    </row>
    <row r="464" spans="1:2" x14ac:dyDescent="0.2">
      <c r="A464" s="62"/>
      <c r="B464" s="51"/>
    </row>
    <row r="465" spans="1:2" x14ac:dyDescent="0.2">
      <c r="A465" s="62"/>
      <c r="B465" s="51"/>
    </row>
    <row r="466" spans="1:2" x14ac:dyDescent="0.2">
      <c r="A466" s="62"/>
      <c r="B466" s="51"/>
    </row>
    <row r="467" spans="1:2" x14ac:dyDescent="0.2">
      <c r="A467" s="62"/>
      <c r="B467" s="51"/>
    </row>
    <row r="468" spans="1:2" x14ac:dyDescent="0.2">
      <c r="A468" s="62"/>
      <c r="B468" s="51"/>
    </row>
    <row r="469" spans="1:2" x14ac:dyDescent="0.2">
      <c r="A469" s="62"/>
      <c r="B469" s="51"/>
    </row>
    <row r="470" spans="1:2" x14ac:dyDescent="0.2">
      <c r="A470" s="62"/>
      <c r="B470" s="51"/>
    </row>
    <row r="471" spans="1:2" x14ac:dyDescent="0.2">
      <c r="A471" s="62"/>
      <c r="B471" s="51"/>
    </row>
    <row r="472" spans="1:2" x14ac:dyDescent="0.2">
      <c r="A472" s="62"/>
      <c r="B472" s="51"/>
    </row>
    <row r="473" spans="1:2" x14ac:dyDescent="0.2">
      <c r="A473" s="62"/>
      <c r="B473" s="51"/>
    </row>
    <row r="474" spans="1:2" x14ac:dyDescent="0.2">
      <c r="A474" s="62"/>
      <c r="B474" s="51"/>
    </row>
    <row r="475" spans="1:2" x14ac:dyDescent="0.2">
      <c r="A475" s="62"/>
      <c r="B475" s="51"/>
    </row>
    <row r="476" spans="1:2" x14ac:dyDescent="0.2">
      <c r="A476" s="62"/>
      <c r="B476" s="51"/>
    </row>
    <row r="477" spans="1:2" x14ac:dyDescent="0.2">
      <c r="A477" s="62"/>
      <c r="B477" s="51"/>
    </row>
    <row r="478" spans="1:2" x14ac:dyDescent="0.2">
      <c r="A478" s="62"/>
      <c r="B478" s="51"/>
    </row>
    <row r="479" spans="1:2" x14ac:dyDescent="0.2">
      <c r="A479" s="62"/>
      <c r="B479" s="51"/>
    </row>
    <row r="480" spans="1:2" x14ac:dyDescent="0.2">
      <c r="A480" s="62"/>
      <c r="B480" s="51"/>
    </row>
    <row r="481" spans="1:2" x14ac:dyDescent="0.2">
      <c r="A481" s="62"/>
      <c r="B481" s="51"/>
    </row>
    <row r="482" spans="1:2" x14ac:dyDescent="0.2">
      <c r="A482" s="62"/>
      <c r="B482" s="51"/>
    </row>
    <row r="483" spans="1:2" x14ac:dyDescent="0.2">
      <c r="A483" s="62"/>
      <c r="B483" s="51"/>
    </row>
    <row r="484" spans="1:2" x14ac:dyDescent="0.2">
      <c r="A484" s="62"/>
      <c r="B484" s="51"/>
    </row>
    <row r="485" spans="1:2" x14ac:dyDescent="0.2">
      <c r="A485" s="62"/>
      <c r="B485" s="51"/>
    </row>
    <row r="486" spans="1:2" x14ac:dyDescent="0.2">
      <c r="A486" s="62"/>
      <c r="B486" s="51"/>
    </row>
    <row r="487" spans="1:2" x14ac:dyDescent="0.2">
      <c r="A487" s="62"/>
      <c r="B487" s="51"/>
    </row>
    <row r="488" spans="1:2" x14ac:dyDescent="0.2">
      <c r="A488" s="62"/>
      <c r="B488" s="51"/>
    </row>
    <row r="489" spans="1:2" x14ac:dyDescent="0.2">
      <c r="A489" s="62"/>
      <c r="B489" s="51"/>
    </row>
    <row r="490" spans="1:2" x14ac:dyDescent="0.2">
      <c r="A490" s="62"/>
      <c r="B490" s="51"/>
    </row>
    <row r="491" spans="1:2" x14ac:dyDescent="0.2">
      <c r="A491" s="62"/>
      <c r="B491" s="51"/>
    </row>
    <row r="492" spans="1:2" x14ac:dyDescent="0.2">
      <c r="A492" s="62"/>
      <c r="B492" s="51"/>
    </row>
    <row r="493" spans="1:2" x14ac:dyDescent="0.2">
      <c r="A493" s="62"/>
      <c r="B493" s="51"/>
    </row>
    <row r="494" spans="1:2" x14ac:dyDescent="0.2">
      <c r="A494" s="62"/>
      <c r="B494" s="51"/>
    </row>
    <row r="495" spans="1:2" x14ac:dyDescent="0.2">
      <c r="A495" s="62"/>
      <c r="B495" s="51"/>
    </row>
    <row r="496" spans="1:2" x14ac:dyDescent="0.2">
      <c r="A496" s="62"/>
      <c r="B496" s="51"/>
    </row>
    <row r="497" spans="1:2" x14ac:dyDescent="0.2">
      <c r="A497" s="62"/>
      <c r="B497" s="51"/>
    </row>
    <row r="498" spans="1:2" x14ac:dyDescent="0.2">
      <c r="A498" s="62"/>
      <c r="B498" s="51"/>
    </row>
    <row r="499" spans="1:2" x14ac:dyDescent="0.2">
      <c r="A499" s="62"/>
      <c r="B499" s="51"/>
    </row>
    <row r="500" spans="1:2" x14ac:dyDescent="0.2">
      <c r="A500" s="62"/>
      <c r="B500" s="51"/>
    </row>
    <row r="501" spans="1:2" x14ac:dyDescent="0.2">
      <c r="A501" s="62"/>
      <c r="B501" s="51"/>
    </row>
    <row r="502" spans="1:2" x14ac:dyDescent="0.2">
      <c r="A502" s="62"/>
      <c r="B502" s="51"/>
    </row>
    <row r="503" spans="1:2" x14ac:dyDescent="0.2">
      <c r="A503" s="62"/>
      <c r="B503" s="51"/>
    </row>
    <row r="504" spans="1:2" x14ac:dyDescent="0.2">
      <c r="A504" s="62"/>
      <c r="B504" s="51"/>
    </row>
    <row r="505" spans="1:2" x14ac:dyDescent="0.2">
      <c r="A505" s="62"/>
      <c r="B505" s="51"/>
    </row>
    <row r="506" spans="1:2" x14ac:dyDescent="0.2">
      <c r="A506" s="62"/>
      <c r="B506" s="51"/>
    </row>
    <row r="507" spans="1:2" x14ac:dyDescent="0.2">
      <c r="A507" s="62"/>
      <c r="B507" s="51"/>
    </row>
    <row r="508" spans="1:2" x14ac:dyDescent="0.2">
      <c r="A508" s="62"/>
      <c r="B508" s="51"/>
    </row>
    <row r="509" spans="1:2" x14ac:dyDescent="0.2">
      <c r="A509" s="62"/>
      <c r="B509" s="51"/>
    </row>
    <row r="510" spans="1:2" x14ac:dyDescent="0.2">
      <c r="A510" s="62"/>
      <c r="B510" s="51"/>
    </row>
    <row r="511" spans="1:2" x14ac:dyDescent="0.2">
      <c r="A511" s="62"/>
      <c r="B511" s="51"/>
    </row>
    <row r="512" spans="1:2" x14ac:dyDescent="0.2">
      <c r="A512" s="62"/>
      <c r="B512" s="51"/>
    </row>
    <row r="513" spans="1:2" x14ac:dyDescent="0.2">
      <c r="A513" s="62"/>
      <c r="B513" s="51"/>
    </row>
    <row r="514" spans="1:2" x14ac:dyDescent="0.2">
      <c r="A514" s="62"/>
      <c r="B514" s="51"/>
    </row>
    <row r="515" spans="1:2" x14ac:dyDescent="0.2">
      <c r="A515" s="62"/>
      <c r="B515" s="51"/>
    </row>
    <row r="516" spans="1:2" x14ac:dyDescent="0.2">
      <c r="A516" s="62"/>
      <c r="B516" s="51"/>
    </row>
    <row r="517" spans="1:2" x14ac:dyDescent="0.2">
      <c r="A517" s="62"/>
      <c r="B517" s="51"/>
    </row>
    <row r="518" spans="1:2" x14ac:dyDescent="0.2">
      <c r="A518" s="62"/>
      <c r="B518" s="51"/>
    </row>
    <row r="519" spans="1:2" x14ac:dyDescent="0.2">
      <c r="A519" s="62"/>
      <c r="B519" s="51"/>
    </row>
    <row r="520" spans="1:2" x14ac:dyDescent="0.2">
      <c r="A520" s="62"/>
      <c r="B520" s="51"/>
    </row>
    <row r="521" spans="1:2" x14ac:dyDescent="0.2">
      <c r="A521" s="62"/>
      <c r="B521" s="51"/>
    </row>
    <row r="522" spans="1:2" x14ac:dyDescent="0.2">
      <c r="A522" s="62"/>
      <c r="B522" s="51"/>
    </row>
    <row r="523" spans="1:2" x14ac:dyDescent="0.2">
      <c r="A523" s="62"/>
      <c r="B523" s="51"/>
    </row>
    <row r="524" spans="1:2" x14ac:dyDescent="0.2">
      <c r="A524" s="62"/>
      <c r="B524" s="51"/>
    </row>
    <row r="525" spans="1:2" x14ac:dyDescent="0.2">
      <c r="A525" s="62"/>
      <c r="B525" s="51"/>
    </row>
    <row r="526" spans="1:2" x14ac:dyDescent="0.2">
      <c r="A526" s="62"/>
      <c r="B526" s="51"/>
    </row>
    <row r="527" spans="1:2" x14ac:dyDescent="0.2">
      <c r="A527" s="62"/>
      <c r="B527" s="51"/>
    </row>
    <row r="528" spans="1:2" x14ac:dyDescent="0.2">
      <c r="A528" s="62"/>
      <c r="B528" s="51"/>
    </row>
    <row r="529" spans="1:2" x14ac:dyDescent="0.2">
      <c r="A529" s="62"/>
      <c r="B529" s="51"/>
    </row>
    <row r="530" spans="1:2" x14ac:dyDescent="0.2">
      <c r="A530" s="62"/>
      <c r="B530" s="51"/>
    </row>
    <row r="531" spans="1:2" x14ac:dyDescent="0.2">
      <c r="A531" s="62"/>
      <c r="B531" s="51"/>
    </row>
    <row r="532" spans="1:2" x14ac:dyDescent="0.2">
      <c r="A532" s="62"/>
      <c r="B532" s="51"/>
    </row>
    <row r="533" spans="1:2" x14ac:dyDescent="0.2">
      <c r="A533" s="62"/>
      <c r="B533" s="51"/>
    </row>
    <row r="534" spans="1:2" x14ac:dyDescent="0.2">
      <c r="A534" s="62"/>
      <c r="B534" s="51"/>
    </row>
    <row r="535" spans="1:2" x14ac:dyDescent="0.2">
      <c r="A535" s="62"/>
      <c r="B535" s="51"/>
    </row>
    <row r="536" spans="1:2" x14ac:dyDescent="0.2">
      <c r="A536" s="62"/>
      <c r="B536" s="51"/>
    </row>
    <row r="537" spans="1:2" x14ac:dyDescent="0.2">
      <c r="A537" s="62"/>
      <c r="B537" s="51"/>
    </row>
    <row r="538" spans="1:2" x14ac:dyDescent="0.2">
      <c r="A538" s="62"/>
      <c r="B538" s="51"/>
    </row>
    <row r="539" spans="1:2" x14ac:dyDescent="0.2">
      <c r="A539" s="62"/>
      <c r="B539" s="51"/>
    </row>
    <row r="540" spans="1:2" x14ac:dyDescent="0.2">
      <c r="A540" s="62"/>
      <c r="B540" s="51"/>
    </row>
    <row r="541" spans="1:2" x14ac:dyDescent="0.2">
      <c r="A541" s="62"/>
      <c r="B541" s="51"/>
    </row>
    <row r="542" spans="1:2" x14ac:dyDescent="0.2">
      <c r="A542" s="62"/>
      <c r="B542" s="51"/>
    </row>
    <row r="543" spans="1:2" x14ac:dyDescent="0.2">
      <c r="A543" s="62"/>
      <c r="B543" s="51"/>
    </row>
    <row r="544" spans="1:2" x14ac:dyDescent="0.2">
      <c r="A544" s="62"/>
      <c r="B544" s="51"/>
    </row>
    <row r="545" spans="1:2" x14ac:dyDescent="0.2">
      <c r="A545" s="62"/>
      <c r="B545" s="51"/>
    </row>
    <row r="546" spans="1:2" x14ac:dyDescent="0.2">
      <c r="A546" s="62"/>
      <c r="B546" s="51"/>
    </row>
    <row r="547" spans="1:2" x14ac:dyDescent="0.2">
      <c r="A547" s="62"/>
      <c r="B547" s="51"/>
    </row>
    <row r="548" spans="1:2" x14ac:dyDescent="0.2">
      <c r="A548" s="62"/>
      <c r="B548" s="51"/>
    </row>
    <row r="549" spans="1:2" x14ac:dyDescent="0.2">
      <c r="A549" s="62"/>
      <c r="B549" s="51"/>
    </row>
    <row r="550" spans="1:2" x14ac:dyDescent="0.2">
      <c r="A550" s="62"/>
      <c r="B550" s="51"/>
    </row>
    <row r="551" spans="1:2" x14ac:dyDescent="0.2">
      <c r="A551" s="62"/>
      <c r="B551" s="51"/>
    </row>
    <row r="552" spans="1:2" x14ac:dyDescent="0.2">
      <c r="A552" s="62"/>
      <c r="B552" s="51"/>
    </row>
    <row r="553" spans="1:2" x14ac:dyDescent="0.2">
      <c r="A553" s="62"/>
      <c r="B553" s="51"/>
    </row>
    <row r="554" spans="1:2" x14ac:dyDescent="0.2">
      <c r="A554" s="62"/>
      <c r="B554" s="51"/>
    </row>
    <row r="555" spans="1:2" x14ac:dyDescent="0.2">
      <c r="A555" s="62"/>
      <c r="B555" s="51"/>
    </row>
    <row r="556" spans="1:2" x14ac:dyDescent="0.2">
      <c r="A556" s="62"/>
      <c r="B556" s="51"/>
    </row>
    <row r="557" spans="1:2" x14ac:dyDescent="0.2">
      <c r="A557" s="62"/>
      <c r="B557" s="51"/>
    </row>
    <row r="558" spans="1:2" x14ac:dyDescent="0.2">
      <c r="A558" s="62"/>
      <c r="B558" s="51"/>
    </row>
    <row r="559" spans="1:2" x14ac:dyDescent="0.2">
      <c r="A559" s="62"/>
      <c r="B559" s="51"/>
    </row>
    <row r="560" spans="1:2" x14ac:dyDescent="0.2">
      <c r="A560" s="62"/>
      <c r="B560" s="51"/>
    </row>
    <row r="561" spans="1:2" x14ac:dyDescent="0.2">
      <c r="A561" s="62"/>
      <c r="B561" s="51"/>
    </row>
    <row r="562" spans="1:2" x14ac:dyDescent="0.2">
      <c r="A562" s="62"/>
      <c r="B562" s="51"/>
    </row>
    <row r="563" spans="1:2" x14ac:dyDescent="0.2">
      <c r="A563" s="62"/>
      <c r="B563" s="51"/>
    </row>
    <row r="564" spans="1:2" x14ac:dyDescent="0.2">
      <c r="A564" s="62"/>
      <c r="B564" s="51"/>
    </row>
    <row r="565" spans="1:2" x14ac:dyDescent="0.2">
      <c r="A565" s="62"/>
      <c r="B565" s="51"/>
    </row>
    <row r="566" spans="1:2" x14ac:dyDescent="0.2">
      <c r="A566" s="62"/>
      <c r="B566" s="51"/>
    </row>
    <row r="567" spans="1:2" x14ac:dyDescent="0.2">
      <c r="A567" s="62"/>
      <c r="B567" s="51"/>
    </row>
    <row r="568" spans="1:2" x14ac:dyDescent="0.2">
      <c r="A568" s="62"/>
      <c r="B568" s="51"/>
    </row>
    <row r="569" spans="1:2" x14ac:dyDescent="0.2">
      <c r="A569" s="62"/>
      <c r="B569" s="51"/>
    </row>
    <row r="570" spans="1:2" x14ac:dyDescent="0.2">
      <c r="A570" s="62"/>
      <c r="B570" s="51"/>
    </row>
    <row r="571" spans="1:2" x14ac:dyDescent="0.2">
      <c r="A571" s="62"/>
      <c r="B571" s="51"/>
    </row>
    <row r="572" spans="1:2" x14ac:dyDescent="0.2">
      <c r="A572" s="62"/>
      <c r="B572" s="51"/>
    </row>
    <row r="573" spans="1:2" x14ac:dyDescent="0.2">
      <c r="A573" s="62"/>
      <c r="B573" s="51"/>
    </row>
    <row r="574" spans="1:2" x14ac:dyDescent="0.2">
      <c r="A574" s="62"/>
      <c r="B574" s="51"/>
    </row>
    <row r="575" spans="1:2" x14ac:dyDescent="0.2">
      <c r="A575" s="62"/>
      <c r="B575" s="51"/>
    </row>
    <row r="576" spans="1:2" x14ac:dyDescent="0.2">
      <c r="A576" s="62"/>
      <c r="B576" s="51"/>
    </row>
    <row r="577" spans="1:2" x14ac:dyDescent="0.2">
      <c r="A577" s="62"/>
      <c r="B577" s="51"/>
    </row>
    <row r="578" spans="1:2" x14ac:dyDescent="0.2">
      <c r="A578" s="62"/>
      <c r="B578" s="51"/>
    </row>
    <row r="579" spans="1:2" x14ac:dyDescent="0.2">
      <c r="A579" s="62"/>
      <c r="B579" s="51"/>
    </row>
    <row r="580" spans="1:2" x14ac:dyDescent="0.2">
      <c r="A580" s="62"/>
      <c r="B580" s="51"/>
    </row>
    <row r="581" spans="1:2" x14ac:dyDescent="0.2">
      <c r="A581" s="62"/>
      <c r="B581" s="51"/>
    </row>
    <row r="582" spans="1:2" x14ac:dyDescent="0.2">
      <c r="A582" s="62"/>
      <c r="B582" s="51"/>
    </row>
    <row r="583" spans="1:2" x14ac:dyDescent="0.2">
      <c r="A583" s="62"/>
      <c r="B583" s="51"/>
    </row>
    <row r="584" spans="1:2" x14ac:dyDescent="0.2">
      <c r="A584" s="62"/>
      <c r="B584" s="51"/>
    </row>
    <row r="585" spans="1:2" x14ac:dyDescent="0.2">
      <c r="A585" s="62"/>
      <c r="B585" s="51"/>
    </row>
    <row r="586" spans="1:2" x14ac:dyDescent="0.2">
      <c r="A586" s="62"/>
      <c r="B586" s="51"/>
    </row>
    <row r="587" spans="1:2" x14ac:dyDescent="0.2">
      <c r="A587" s="62"/>
      <c r="B587" s="51"/>
    </row>
    <row r="588" spans="1:2" x14ac:dyDescent="0.2">
      <c r="A588" s="62"/>
      <c r="B588" s="51"/>
    </row>
    <row r="589" spans="1:2" x14ac:dyDescent="0.2">
      <c r="A589" s="62"/>
      <c r="B589" s="51"/>
    </row>
    <row r="590" spans="1:2" x14ac:dyDescent="0.2">
      <c r="A590" s="62"/>
      <c r="B590" s="51"/>
    </row>
    <row r="591" spans="1:2" x14ac:dyDescent="0.2">
      <c r="A591" s="62"/>
      <c r="B591" s="51"/>
    </row>
    <row r="592" spans="1:2" x14ac:dyDescent="0.2">
      <c r="A592" s="62"/>
      <c r="B592" s="51"/>
    </row>
    <row r="593" spans="1:2" x14ac:dyDescent="0.2">
      <c r="A593" s="62"/>
      <c r="B593" s="51"/>
    </row>
    <row r="594" spans="1:2" x14ac:dyDescent="0.2">
      <c r="A594" s="62"/>
      <c r="B594" s="51"/>
    </row>
    <row r="595" spans="1:2" x14ac:dyDescent="0.2">
      <c r="A595" s="62"/>
      <c r="B595" s="51"/>
    </row>
    <row r="596" spans="1:2" x14ac:dyDescent="0.2">
      <c r="A596" s="62"/>
      <c r="B596" s="51"/>
    </row>
    <row r="597" spans="1:2" x14ac:dyDescent="0.2">
      <c r="A597" s="62"/>
      <c r="B597" s="51"/>
    </row>
    <row r="598" spans="1:2" x14ac:dyDescent="0.2">
      <c r="A598" s="62"/>
      <c r="B598" s="51"/>
    </row>
    <row r="599" spans="1:2" x14ac:dyDescent="0.2">
      <c r="A599" s="62"/>
      <c r="B599" s="51"/>
    </row>
    <row r="600" spans="1:2" x14ac:dyDescent="0.2">
      <c r="A600" s="62"/>
      <c r="B600" s="51"/>
    </row>
    <row r="601" spans="1:2" x14ac:dyDescent="0.2">
      <c r="A601" s="62"/>
      <c r="B601" s="51"/>
    </row>
    <row r="602" spans="1:2" x14ac:dyDescent="0.2">
      <c r="A602" s="62"/>
      <c r="B602" s="51"/>
    </row>
    <row r="603" spans="1:2" x14ac:dyDescent="0.2">
      <c r="A603" s="62"/>
      <c r="B603" s="51"/>
    </row>
    <row r="604" spans="1:2" x14ac:dyDescent="0.2">
      <c r="A604" s="62"/>
      <c r="B604" s="51"/>
    </row>
    <row r="605" spans="1:2" x14ac:dyDescent="0.2">
      <c r="A605" s="62"/>
      <c r="B605" s="51"/>
    </row>
    <row r="606" spans="1:2" x14ac:dyDescent="0.2">
      <c r="A606" s="62"/>
      <c r="B606" s="51"/>
    </row>
    <row r="607" spans="1:2" x14ac:dyDescent="0.2">
      <c r="A607" s="62"/>
      <c r="B607" s="51"/>
    </row>
    <row r="608" spans="1:2" x14ac:dyDescent="0.2">
      <c r="A608" s="62"/>
      <c r="B608" s="51"/>
    </row>
    <row r="609" spans="1:2" x14ac:dyDescent="0.2">
      <c r="A609" s="62"/>
      <c r="B609" s="51"/>
    </row>
    <row r="610" spans="1:2" x14ac:dyDescent="0.2">
      <c r="A610" s="62"/>
      <c r="B610" s="51"/>
    </row>
    <row r="611" spans="1:2" x14ac:dyDescent="0.2">
      <c r="A611" s="62"/>
      <c r="B611" s="51"/>
    </row>
    <row r="612" spans="1:2" x14ac:dyDescent="0.2">
      <c r="A612" s="62"/>
      <c r="B612" s="51"/>
    </row>
    <row r="613" spans="1:2" x14ac:dyDescent="0.2">
      <c r="A613" s="62"/>
      <c r="B613" s="51"/>
    </row>
    <row r="614" spans="1:2" x14ac:dyDescent="0.2">
      <c r="A614" s="62"/>
      <c r="B614" s="51"/>
    </row>
    <row r="615" spans="1:2" x14ac:dyDescent="0.2">
      <c r="A615" s="62"/>
      <c r="B615" s="51"/>
    </row>
    <row r="616" spans="1:2" x14ac:dyDescent="0.2">
      <c r="A616" s="62"/>
      <c r="B616" s="51"/>
    </row>
    <row r="617" spans="1:2" x14ac:dyDescent="0.2">
      <c r="A617" s="62"/>
      <c r="B617" s="51"/>
    </row>
    <row r="618" spans="1:2" x14ac:dyDescent="0.2">
      <c r="A618" s="62"/>
      <c r="B618" s="51"/>
    </row>
    <row r="619" spans="1:2" x14ac:dyDescent="0.2">
      <c r="A619" s="62"/>
      <c r="B619" s="51"/>
    </row>
    <row r="620" spans="1:2" x14ac:dyDescent="0.2">
      <c r="A620" s="62"/>
      <c r="B620" s="51"/>
    </row>
    <row r="621" spans="1:2" x14ac:dyDescent="0.2">
      <c r="A621" s="62"/>
      <c r="B621" s="51"/>
    </row>
    <row r="622" spans="1:2" x14ac:dyDescent="0.2">
      <c r="A622" s="62"/>
      <c r="B622" s="51"/>
    </row>
    <row r="623" spans="1:2" x14ac:dyDescent="0.2">
      <c r="A623" s="62"/>
      <c r="B623" s="51"/>
    </row>
    <row r="624" spans="1:2" x14ac:dyDescent="0.2">
      <c r="A624" s="62"/>
      <c r="B624" s="51"/>
    </row>
    <row r="625" spans="1:2" x14ac:dyDescent="0.2">
      <c r="A625" s="62"/>
      <c r="B625" s="51"/>
    </row>
    <row r="626" spans="1:2" x14ac:dyDescent="0.2">
      <c r="A626" s="62"/>
      <c r="B626" s="51"/>
    </row>
    <row r="627" spans="1:2" x14ac:dyDescent="0.2">
      <c r="A627" s="62"/>
      <c r="B627" s="51"/>
    </row>
    <row r="628" spans="1:2" x14ac:dyDescent="0.2">
      <c r="A628" s="62"/>
      <c r="B628" s="51"/>
    </row>
    <row r="629" spans="1:2" x14ac:dyDescent="0.2">
      <c r="A629" s="62"/>
      <c r="B629" s="51"/>
    </row>
    <row r="630" spans="1:2" x14ac:dyDescent="0.2">
      <c r="A630" s="62"/>
      <c r="B630" s="51"/>
    </row>
    <row r="631" spans="1:2" x14ac:dyDescent="0.2">
      <c r="A631" s="62"/>
      <c r="B631" s="51"/>
    </row>
    <row r="632" spans="1:2" x14ac:dyDescent="0.2">
      <c r="A632" s="62"/>
      <c r="B632" s="51"/>
    </row>
    <row r="633" spans="1:2" x14ac:dyDescent="0.2">
      <c r="A633" s="62"/>
      <c r="B633" s="51"/>
    </row>
    <row r="634" spans="1:2" x14ac:dyDescent="0.2">
      <c r="A634" s="62"/>
      <c r="B634" s="51"/>
    </row>
    <row r="635" spans="1:2" x14ac:dyDescent="0.2">
      <c r="A635" s="62"/>
      <c r="B635" s="51"/>
    </row>
    <row r="636" spans="1:2" x14ac:dyDescent="0.2">
      <c r="A636" s="62"/>
      <c r="B636" s="51"/>
    </row>
    <row r="637" spans="1:2" x14ac:dyDescent="0.2">
      <c r="A637" s="62"/>
      <c r="B637" s="51"/>
    </row>
    <row r="638" spans="1:2" x14ac:dyDescent="0.2">
      <c r="A638" s="62"/>
      <c r="B638" s="51"/>
    </row>
    <row r="639" spans="1:2" x14ac:dyDescent="0.2">
      <c r="A639" s="62"/>
      <c r="B639" s="51"/>
    </row>
    <row r="640" spans="1:2" x14ac:dyDescent="0.2">
      <c r="A640" s="62"/>
      <c r="B640" s="51"/>
    </row>
    <row r="641" spans="1:2" x14ac:dyDescent="0.2">
      <c r="A641" s="62"/>
      <c r="B641" s="51"/>
    </row>
    <row r="642" spans="1:2" x14ac:dyDescent="0.2">
      <c r="A642" s="62"/>
      <c r="B642" s="51"/>
    </row>
    <row r="643" spans="1:2" x14ac:dyDescent="0.2">
      <c r="A643" s="62"/>
      <c r="B643" s="51"/>
    </row>
    <row r="644" spans="1:2" x14ac:dyDescent="0.2">
      <c r="A644" s="62"/>
      <c r="B644" s="51"/>
    </row>
    <row r="645" spans="1:2" x14ac:dyDescent="0.2">
      <c r="A645" s="62"/>
      <c r="B645" s="51"/>
    </row>
    <row r="646" spans="1:2" x14ac:dyDescent="0.2">
      <c r="A646" s="62"/>
      <c r="B646" s="51"/>
    </row>
    <row r="647" spans="1:2" x14ac:dyDescent="0.2">
      <c r="A647" s="62"/>
      <c r="B647" s="51"/>
    </row>
    <row r="648" spans="1:2" x14ac:dyDescent="0.2">
      <c r="A648" s="62"/>
      <c r="B648" s="51"/>
    </row>
    <row r="649" spans="1:2" x14ac:dyDescent="0.2">
      <c r="A649" s="62"/>
      <c r="B649" s="51"/>
    </row>
    <row r="650" spans="1:2" x14ac:dyDescent="0.2">
      <c r="A650" s="62"/>
      <c r="B650" s="51"/>
    </row>
    <row r="651" spans="1:2" x14ac:dyDescent="0.2">
      <c r="A651" s="62"/>
      <c r="B651" s="51"/>
    </row>
    <row r="652" spans="1:2" x14ac:dyDescent="0.2">
      <c r="A652" s="62"/>
      <c r="B652" s="51"/>
    </row>
    <row r="653" spans="1:2" x14ac:dyDescent="0.2">
      <c r="A653" s="62"/>
      <c r="B653" s="51"/>
    </row>
    <row r="654" spans="1:2" x14ac:dyDescent="0.2">
      <c r="A654" s="62"/>
      <c r="B654" s="51"/>
    </row>
    <row r="655" spans="1:2" x14ac:dyDescent="0.2">
      <c r="A655" s="62"/>
      <c r="B655" s="51"/>
    </row>
    <row r="656" spans="1:2" x14ac:dyDescent="0.2">
      <c r="A656" s="62"/>
      <c r="B656" s="51"/>
    </row>
    <row r="657" spans="1:2" x14ac:dyDescent="0.2">
      <c r="A657" s="62"/>
      <c r="B657" s="51"/>
    </row>
    <row r="658" spans="1:2" x14ac:dyDescent="0.2">
      <c r="A658" s="62"/>
      <c r="B658" s="51"/>
    </row>
    <row r="659" spans="1:2" x14ac:dyDescent="0.2">
      <c r="A659" s="62"/>
      <c r="B659" s="51"/>
    </row>
    <row r="660" spans="1:2" x14ac:dyDescent="0.2">
      <c r="A660" s="62"/>
      <c r="B660" s="51"/>
    </row>
    <row r="661" spans="1:2" x14ac:dyDescent="0.2">
      <c r="A661" s="62"/>
      <c r="B661" s="51"/>
    </row>
    <row r="662" spans="1:2" x14ac:dyDescent="0.2">
      <c r="A662" s="62"/>
      <c r="B662" s="51"/>
    </row>
    <row r="663" spans="1:2" x14ac:dyDescent="0.2">
      <c r="A663" s="62"/>
      <c r="B663" s="51"/>
    </row>
    <row r="664" spans="1:2" x14ac:dyDescent="0.2">
      <c r="A664" s="62"/>
      <c r="B664" s="51"/>
    </row>
    <row r="665" spans="1:2" x14ac:dyDescent="0.2">
      <c r="A665" s="62"/>
      <c r="B665" s="51"/>
    </row>
    <row r="666" spans="1:2" x14ac:dyDescent="0.2">
      <c r="A666" s="62"/>
      <c r="B666" s="51"/>
    </row>
    <row r="667" spans="1:2" x14ac:dyDescent="0.2">
      <c r="A667" s="62"/>
      <c r="B667" s="51"/>
    </row>
    <row r="668" spans="1:2" x14ac:dyDescent="0.2">
      <c r="A668" s="62"/>
      <c r="B668" s="51"/>
    </row>
    <row r="669" spans="1:2" x14ac:dyDescent="0.2">
      <c r="A669" s="62"/>
      <c r="B669" s="51"/>
    </row>
    <row r="670" spans="1:2" x14ac:dyDescent="0.2">
      <c r="A670" s="62"/>
      <c r="B670" s="51"/>
    </row>
    <row r="671" spans="1:2" x14ac:dyDescent="0.2">
      <c r="A671" s="62"/>
      <c r="B671" s="51"/>
    </row>
    <row r="672" spans="1:2" x14ac:dyDescent="0.2">
      <c r="A672" s="62"/>
      <c r="B672" s="51"/>
    </row>
    <row r="673" spans="1:2" x14ac:dyDescent="0.2">
      <c r="A673" s="62"/>
      <c r="B673" s="51"/>
    </row>
    <row r="674" spans="1:2" x14ac:dyDescent="0.2">
      <c r="A674" s="62"/>
      <c r="B674" s="51"/>
    </row>
    <row r="675" spans="1:2" x14ac:dyDescent="0.2">
      <c r="A675" s="62"/>
      <c r="B675" s="51"/>
    </row>
    <row r="676" spans="1:2" x14ac:dyDescent="0.2">
      <c r="A676" s="62"/>
      <c r="B676" s="51"/>
    </row>
    <row r="677" spans="1:2" x14ac:dyDescent="0.2">
      <c r="A677" s="62"/>
      <c r="B677" s="51"/>
    </row>
    <row r="678" spans="1:2" x14ac:dyDescent="0.2">
      <c r="A678" s="62"/>
      <c r="B678" s="51"/>
    </row>
    <row r="679" spans="1:2" x14ac:dyDescent="0.2">
      <c r="A679" s="62"/>
      <c r="B679" s="51"/>
    </row>
    <row r="680" spans="1:2" x14ac:dyDescent="0.2">
      <c r="A680" s="62"/>
      <c r="B680" s="51"/>
    </row>
    <row r="681" spans="1:2" x14ac:dyDescent="0.2">
      <c r="A681" s="62"/>
      <c r="B681" s="51"/>
    </row>
    <row r="682" spans="1:2" x14ac:dyDescent="0.2">
      <c r="A682" s="62"/>
      <c r="B682" s="51"/>
    </row>
    <row r="683" spans="1:2" x14ac:dyDescent="0.2">
      <c r="A683" s="62"/>
      <c r="B683" s="51"/>
    </row>
    <row r="684" spans="1:2" x14ac:dyDescent="0.2">
      <c r="A684" s="62"/>
      <c r="B684" s="51"/>
    </row>
    <row r="685" spans="1:2" x14ac:dyDescent="0.2">
      <c r="A685" s="62"/>
      <c r="B685" s="51"/>
    </row>
    <row r="686" spans="1:2" x14ac:dyDescent="0.2">
      <c r="A686" s="62"/>
      <c r="B686" s="51"/>
    </row>
    <row r="687" spans="1:2" x14ac:dyDescent="0.2">
      <c r="A687" s="62"/>
      <c r="B687" s="51"/>
    </row>
    <row r="688" spans="1:2" x14ac:dyDescent="0.2">
      <c r="A688" s="62"/>
      <c r="B688" s="51"/>
    </row>
    <row r="689" spans="1:2" x14ac:dyDescent="0.2">
      <c r="A689" s="62"/>
      <c r="B689" s="51"/>
    </row>
    <row r="690" spans="1:2" x14ac:dyDescent="0.2">
      <c r="A690" s="62"/>
      <c r="B690" s="51"/>
    </row>
    <row r="691" spans="1:2" x14ac:dyDescent="0.2">
      <c r="A691" s="62"/>
      <c r="B691" s="51"/>
    </row>
    <row r="692" spans="1:2" x14ac:dyDescent="0.2">
      <c r="A692" s="62"/>
      <c r="B692" s="51"/>
    </row>
    <row r="693" spans="1:2" x14ac:dyDescent="0.2">
      <c r="A693" s="62"/>
      <c r="B693" s="51"/>
    </row>
    <row r="694" spans="1:2" x14ac:dyDescent="0.2">
      <c r="A694" s="62"/>
      <c r="B694" s="51"/>
    </row>
    <row r="695" spans="1:2" x14ac:dyDescent="0.2">
      <c r="A695" s="62"/>
      <c r="B695" s="51"/>
    </row>
    <row r="696" spans="1:2" x14ac:dyDescent="0.2">
      <c r="A696" s="62"/>
      <c r="B696" s="51"/>
    </row>
    <row r="697" spans="1:2" x14ac:dyDescent="0.2">
      <c r="A697" s="62"/>
      <c r="B697" s="51"/>
    </row>
    <row r="698" spans="1:2" x14ac:dyDescent="0.2">
      <c r="A698" s="62"/>
      <c r="B698" s="51"/>
    </row>
    <row r="699" spans="1:2" x14ac:dyDescent="0.2">
      <c r="A699" s="62"/>
      <c r="B699" s="51"/>
    </row>
    <row r="700" spans="1:2" x14ac:dyDescent="0.2">
      <c r="A700" s="62"/>
      <c r="B700" s="51"/>
    </row>
    <row r="701" spans="1:2" x14ac:dyDescent="0.2">
      <c r="A701" s="62"/>
      <c r="B701" s="51"/>
    </row>
    <row r="702" spans="1:2" x14ac:dyDescent="0.2">
      <c r="A702" s="62"/>
      <c r="B702" s="51"/>
    </row>
    <row r="703" spans="1:2" x14ac:dyDescent="0.2">
      <c r="A703" s="62"/>
      <c r="B703" s="51"/>
    </row>
    <row r="704" spans="1:2" x14ac:dyDescent="0.2">
      <c r="A704" s="62"/>
      <c r="B704" s="51"/>
    </row>
    <row r="705" spans="1:2" x14ac:dyDescent="0.2">
      <c r="A705" s="62"/>
      <c r="B705" s="51"/>
    </row>
    <row r="706" spans="1:2" x14ac:dyDescent="0.2">
      <c r="A706" s="62"/>
      <c r="B706" s="51"/>
    </row>
    <row r="707" spans="1:2" x14ac:dyDescent="0.2">
      <c r="A707" s="62"/>
      <c r="B707" s="51"/>
    </row>
    <row r="708" spans="1:2" x14ac:dyDescent="0.2">
      <c r="A708" s="62"/>
      <c r="B708" s="51"/>
    </row>
    <row r="709" spans="1:2" x14ac:dyDescent="0.2">
      <c r="A709" s="62"/>
      <c r="B709" s="51"/>
    </row>
    <row r="710" spans="1:2" x14ac:dyDescent="0.2">
      <c r="A710" s="62"/>
      <c r="B710" s="51"/>
    </row>
    <row r="711" spans="1:2" x14ac:dyDescent="0.2">
      <c r="A711" s="62"/>
      <c r="B711" s="51"/>
    </row>
    <row r="712" spans="1:2" x14ac:dyDescent="0.2">
      <c r="A712" s="62"/>
      <c r="B712" s="51"/>
    </row>
    <row r="713" spans="1:2" x14ac:dyDescent="0.2">
      <c r="A713" s="62"/>
      <c r="B713" s="51"/>
    </row>
    <row r="714" spans="1:2" x14ac:dyDescent="0.2">
      <c r="A714" s="62"/>
      <c r="B714" s="51"/>
    </row>
    <row r="715" spans="1:2" x14ac:dyDescent="0.2">
      <c r="A715" s="62"/>
      <c r="B715" s="51"/>
    </row>
    <row r="716" spans="1:2" x14ac:dyDescent="0.2">
      <c r="A716" s="62"/>
      <c r="B716" s="51"/>
    </row>
    <row r="717" spans="1:2" x14ac:dyDescent="0.2">
      <c r="A717" s="62"/>
      <c r="B717" s="51"/>
    </row>
    <row r="718" spans="1:2" x14ac:dyDescent="0.2">
      <c r="A718" s="62"/>
      <c r="B718" s="51"/>
    </row>
    <row r="719" spans="1:2" x14ac:dyDescent="0.2">
      <c r="A719" s="62"/>
      <c r="B719" s="51"/>
    </row>
    <row r="720" spans="1:2" x14ac:dyDescent="0.2">
      <c r="A720" s="62"/>
      <c r="B720" s="51"/>
    </row>
    <row r="721" spans="1:2" x14ac:dyDescent="0.2">
      <c r="A721" s="62"/>
      <c r="B721" s="51"/>
    </row>
    <row r="722" spans="1:2" x14ac:dyDescent="0.2">
      <c r="A722" s="62"/>
      <c r="B722" s="51"/>
    </row>
    <row r="723" spans="1:2" x14ac:dyDescent="0.2">
      <c r="A723" s="62"/>
      <c r="B723" s="51"/>
    </row>
    <row r="724" spans="1:2" x14ac:dyDescent="0.2">
      <c r="A724" s="62"/>
      <c r="B724" s="51"/>
    </row>
    <row r="725" spans="1:2" x14ac:dyDescent="0.2">
      <c r="A725" s="62"/>
      <c r="B725" s="51"/>
    </row>
    <row r="726" spans="1:2" x14ac:dyDescent="0.2">
      <c r="A726" s="62"/>
      <c r="B726" s="51"/>
    </row>
    <row r="727" spans="1:2" x14ac:dyDescent="0.2">
      <c r="A727" s="62"/>
      <c r="B727" s="51"/>
    </row>
    <row r="728" spans="1:2" x14ac:dyDescent="0.2">
      <c r="A728" s="62"/>
      <c r="B728" s="51"/>
    </row>
    <row r="729" spans="1:2" x14ac:dyDescent="0.2">
      <c r="A729" s="62"/>
      <c r="B729" s="51"/>
    </row>
    <row r="730" spans="1:2" x14ac:dyDescent="0.2">
      <c r="A730" s="62"/>
      <c r="B730" s="51"/>
    </row>
    <row r="731" spans="1:2" x14ac:dyDescent="0.2">
      <c r="A731" s="62"/>
      <c r="B731" s="51"/>
    </row>
    <row r="732" spans="1:2" x14ac:dyDescent="0.2">
      <c r="A732" s="62"/>
      <c r="B732" s="51"/>
    </row>
    <row r="733" spans="1:2" x14ac:dyDescent="0.2">
      <c r="A733" s="62"/>
      <c r="B733" s="51"/>
    </row>
    <row r="734" spans="1:2" x14ac:dyDescent="0.2">
      <c r="A734" s="62"/>
      <c r="B734" s="51"/>
    </row>
    <row r="735" spans="1:2" x14ac:dyDescent="0.2">
      <c r="A735" s="62"/>
      <c r="B735" s="51"/>
    </row>
    <row r="736" spans="1:2" x14ac:dyDescent="0.2">
      <c r="A736" s="62"/>
      <c r="B736" s="51"/>
    </row>
    <row r="737" spans="1:2" x14ac:dyDescent="0.2">
      <c r="A737" s="62"/>
      <c r="B737" s="51"/>
    </row>
    <row r="738" spans="1:2" x14ac:dyDescent="0.2">
      <c r="A738" s="62"/>
      <c r="B738" s="51"/>
    </row>
    <row r="739" spans="1:2" x14ac:dyDescent="0.2">
      <c r="A739" s="62"/>
      <c r="B739" s="51"/>
    </row>
    <row r="740" spans="1:2" x14ac:dyDescent="0.2">
      <c r="A740" s="62"/>
      <c r="B740" s="51"/>
    </row>
    <row r="741" spans="1:2" x14ac:dyDescent="0.2">
      <c r="A741" s="62"/>
      <c r="B741" s="51"/>
    </row>
    <row r="742" spans="1:2" x14ac:dyDescent="0.2">
      <c r="A742" s="62"/>
      <c r="B742" s="51"/>
    </row>
    <row r="743" spans="1:2" x14ac:dyDescent="0.2">
      <c r="A743" s="62"/>
      <c r="B743" s="51"/>
    </row>
    <row r="744" spans="1:2" x14ac:dyDescent="0.2">
      <c r="A744" s="62"/>
      <c r="B744" s="51"/>
    </row>
    <row r="745" spans="1:2" x14ac:dyDescent="0.2">
      <c r="A745" s="62"/>
      <c r="B745" s="51"/>
    </row>
    <row r="746" spans="1:2" x14ac:dyDescent="0.2">
      <c r="A746" s="62"/>
      <c r="B746" s="51"/>
    </row>
    <row r="747" spans="1:2" x14ac:dyDescent="0.2">
      <c r="A747" s="62"/>
      <c r="B747" s="51"/>
    </row>
    <row r="748" spans="1:2" x14ac:dyDescent="0.2">
      <c r="A748" s="62"/>
      <c r="B748" s="51"/>
    </row>
    <row r="749" spans="1:2" x14ac:dyDescent="0.2">
      <c r="A749" s="62"/>
      <c r="B749" s="51"/>
    </row>
    <row r="750" spans="1:2" x14ac:dyDescent="0.2">
      <c r="A750" s="62"/>
      <c r="B750" s="51"/>
    </row>
    <row r="751" spans="1:2" x14ac:dyDescent="0.2">
      <c r="A751" s="62"/>
      <c r="B751" s="51"/>
    </row>
    <row r="752" spans="1:2" x14ac:dyDescent="0.2">
      <c r="A752" s="62"/>
      <c r="B752" s="51"/>
    </row>
    <row r="753" spans="1:2" x14ac:dyDescent="0.2">
      <c r="A753" s="62"/>
      <c r="B753" s="51"/>
    </row>
    <row r="754" spans="1:2" x14ac:dyDescent="0.2">
      <c r="A754" s="62"/>
      <c r="B754" s="51"/>
    </row>
    <row r="755" spans="1:2" x14ac:dyDescent="0.2">
      <c r="A755" s="62"/>
      <c r="B755" s="51"/>
    </row>
    <row r="756" spans="1:2" x14ac:dyDescent="0.2">
      <c r="A756" s="62"/>
      <c r="B756" s="51"/>
    </row>
    <row r="757" spans="1:2" x14ac:dyDescent="0.2">
      <c r="A757" s="62"/>
      <c r="B757" s="51"/>
    </row>
    <row r="758" spans="1:2" x14ac:dyDescent="0.2">
      <c r="A758" s="62"/>
      <c r="B758" s="51"/>
    </row>
    <row r="759" spans="1:2" x14ac:dyDescent="0.2">
      <c r="A759" s="62"/>
      <c r="B759" s="51"/>
    </row>
    <row r="760" spans="1:2" x14ac:dyDescent="0.2">
      <c r="A760" s="62"/>
      <c r="B760" s="51"/>
    </row>
    <row r="761" spans="1:2" x14ac:dyDescent="0.2">
      <c r="A761" s="62"/>
      <c r="B761" s="51"/>
    </row>
    <row r="762" spans="1:2" x14ac:dyDescent="0.2">
      <c r="A762" s="62"/>
      <c r="B762" s="51"/>
    </row>
    <row r="763" spans="1:2" x14ac:dyDescent="0.2">
      <c r="A763" s="62"/>
      <c r="B763" s="51"/>
    </row>
    <row r="764" spans="1:2" x14ac:dyDescent="0.2">
      <c r="A764" s="62"/>
      <c r="B764" s="51"/>
    </row>
    <row r="765" spans="1:2" x14ac:dyDescent="0.2">
      <c r="A765" s="62"/>
      <c r="B765" s="51"/>
    </row>
    <row r="766" spans="1:2" x14ac:dyDescent="0.2">
      <c r="A766" s="62"/>
      <c r="B766" s="51"/>
    </row>
    <row r="767" spans="1:2" x14ac:dyDescent="0.2">
      <c r="A767" s="62"/>
      <c r="B767" s="51"/>
    </row>
    <row r="768" spans="1:2" x14ac:dyDescent="0.2">
      <c r="A768" s="62"/>
      <c r="B768" s="51"/>
    </row>
    <row r="769" spans="1:2" x14ac:dyDescent="0.2">
      <c r="A769" s="62"/>
      <c r="B769" s="51"/>
    </row>
    <row r="770" spans="1:2" x14ac:dyDescent="0.2">
      <c r="A770" s="62"/>
      <c r="B770" s="51"/>
    </row>
    <row r="771" spans="1:2" x14ac:dyDescent="0.2">
      <c r="A771" s="62"/>
      <c r="B771" s="51"/>
    </row>
    <row r="772" spans="1:2" x14ac:dyDescent="0.2">
      <c r="A772" s="62"/>
      <c r="B772" s="51"/>
    </row>
    <row r="773" spans="1:2" x14ac:dyDescent="0.2">
      <c r="A773" s="62"/>
      <c r="B773" s="51"/>
    </row>
    <row r="774" spans="1:2" x14ac:dyDescent="0.2">
      <c r="A774" s="62"/>
      <c r="B774" s="51"/>
    </row>
    <row r="775" spans="1:2" x14ac:dyDescent="0.2">
      <c r="A775" s="62"/>
      <c r="B775" s="51"/>
    </row>
    <row r="776" spans="1:2" x14ac:dyDescent="0.2">
      <c r="A776" s="62"/>
      <c r="B776" s="51"/>
    </row>
    <row r="777" spans="1:2" x14ac:dyDescent="0.2">
      <c r="A777" s="62"/>
      <c r="B777" s="51"/>
    </row>
    <row r="778" spans="1:2" x14ac:dyDescent="0.2">
      <c r="A778" s="62"/>
      <c r="B778" s="51"/>
    </row>
    <row r="779" spans="1:2" x14ac:dyDescent="0.2">
      <c r="A779" s="62"/>
      <c r="B779" s="51"/>
    </row>
    <row r="780" spans="1:2" x14ac:dyDescent="0.2">
      <c r="A780" s="62"/>
      <c r="B780" s="51"/>
    </row>
    <row r="781" spans="1:2" x14ac:dyDescent="0.2">
      <c r="A781" s="62"/>
      <c r="B781" s="51"/>
    </row>
    <row r="782" spans="1:2" x14ac:dyDescent="0.2">
      <c r="A782" s="62"/>
      <c r="B782" s="51"/>
    </row>
    <row r="783" spans="1:2" x14ac:dyDescent="0.2">
      <c r="A783" s="62"/>
      <c r="B783" s="51"/>
    </row>
    <row r="784" spans="1:2" x14ac:dyDescent="0.2">
      <c r="A784" s="62"/>
      <c r="B784" s="51"/>
    </row>
    <row r="785" spans="1:2" x14ac:dyDescent="0.2">
      <c r="A785" s="62"/>
      <c r="B785" s="51"/>
    </row>
    <row r="786" spans="1:2" x14ac:dyDescent="0.2">
      <c r="A786" s="62"/>
      <c r="B786" s="51"/>
    </row>
    <row r="787" spans="1:2" x14ac:dyDescent="0.2">
      <c r="A787" s="62"/>
      <c r="B787" s="51"/>
    </row>
    <row r="788" spans="1:2" x14ac:dyDescent="0.2">
      <c r="A788" s="62"/>
      <c r="B788" s="51"/>
    </row>
    <row r="789" spans="1:2" x14ac:dyDescent="0.2">
      <c r="A789" s="62"/>
      <c r="B789" s="51"/>
    </row>
    <row r="790" spans="1:2" x14ac:dyDescent="0.2">
      <c r="A790" s="62"/>
      <c r="B790" s="51"/>
    </row>
    <row r="791" spans="1:2" x14ac:dyDescent="0.2">
      <c r="A791" s="62"/>
      <c r="B791" s="51"/>
    </row>
    <row r="792" spans="1:2" x14ac:dyDescent="0.2">
      <c r="A792" s="62"/>
      <c r="B792" s="51"/>
    </row>
    <row r="793" spans="1:2" x14ac:dyDescent="0.2">
      <c r="A793" s="62"/>
      <c r="B793" s="51"/>
    </row>
    <row r="794" spans="1:2" x14ac:dyDescent="0.2">
      <c r="A794" s="62"/>
      <c r="B794" s="51"/>
    </row>
    <row r="795" spans="1:2" x14ac:dyDescent="0.2">
      <c r="A795" s="62"/>
      <c r="B795" s="51"/>
    </row>
    <row r="796" spans="1:2" x14ac:dyDescent="0.2">
      <c r="A796" s="62"/>
      <c r="B796" s="51"/>
    </row>
    <row r="797" spans="1:2" x14ac:dyDescent="0.2">
      <c r="A797" s="62"/>
      <c r="B797" s="51"/>
    </row>
    <row r="798" spans="1:2" x14ac:dyDescent="0.2">
      <c r="A798" s="62"/>
      <c r="B798" s="51"/>
    </row>
    <row r="799" spans="1:2" x14ac:dyDescent="0.2">
      <c r="A799" s="62"/>
      <c r="B799" s="51"/>
    </row>
    <row r="800" spans="1:2" x14ac:dyDescent="0.2">
      <c r="A800" s="62"/>
      <c r="B800" s="51"/>
    </row>
    <row r="801" spans="1:2" x14ac:dyDescent="0.2">
      <c r="A801" s="62"/>
      <c r="B801" s="51"/>
    </row>
    <row r="802" spans="1:2" x14ac:dyDescent="0.2">
      <c r="A802" s="62"/>
      <c r="B802" s="51"/>
    </row>
    <row r="803" spans="1:2" x14ac:dyDescent="0.2">
      <c r="A803" s="62"/>
      <c r="B803" s="51"/>
    </row>
    <row r="804" spans="1:2" x14ac:dyDescent="0.2">
      <c r="A804" s="62"/>
      <c r="B804" s="51"/>
    </row>
    <row r="805" spans="1:2" x14ac:dyDescent="0.2">
      <c r="A805" s="62"/>
      <c r="B805" s="51"/>
    </row>
    <row r="806" spans="1:2" x14ac:dyDescent="0.2">
      <c r="A806" s="62"/>
      <c r="B806" s="51"/>
    </row>
    <row r="807" spans="1:2" x14ac:dyDescent="0.2">
      <c r="A807" s="62"/>
      <c r="B807" s="51"/>
    </row>
    <row r="808" spans="1:2" x14ac:dyDescent="0.2">
      <c r="A808" s="62"/>
      <c r="B808" s="51"/>
    </row>
    <row r="809" spans="1:2" x14ac:dyDescent="0.2">
      <c r="A809" s="62"/>
      <c r="B809" s="51"/>
    </row>
    <row r="810" spans="1:2" x14ac:dyDescent="0.2">
      <c r="A810" s="62"/>
      <c r="B810" s="51"/>
    </row>
    <row r="811" spans="1:2" x14ac:dyDescent="0.2">
      <c r="A811" s="62"/>
      <c r="B811" s="51"/>
    </row>
    <row r="812" spans="1:2" x14ac:dyDescent="0.2">
      <c r="A812" s="62"/>
      <c r="B812" s="51"/>
    </row>
    <row r="813" spans="1:2" x14ac:dyDescent="0.2">
      <c r="A813" s="62"/>
      <c r="B813" s="51"/>
    </row>
    <row r="814" spans="1:2" x14ac:dyDescent="0.2">
      <c r="A814" s="62"/>
      <c r="B814" s="51"/>
    </row>
    <row r="815" spans="1:2" x14ac:dyDescent="0.2">
      <c r="A815" s="62"/>
      <c r="B815" s="51"/>
    </row>
    <row r="816" spans="1:2" x14ac:dyDescent="0.2">
      <c r="A816" s="62"/>
      <c r="B816" s="51"/>
    </row>
    <row r="817" spans="1:2" x14ac:dyDescent="0.2">
      <c r="A817" s="62"/>
      <c r="B817" s="51"/>
    </row>
    <row r="818" spans="1:2" x14ac:dyDescent="0.2">
      <c r="A818" s="62"/>
      <c r="B818" s="51"/>
    </row>
    <row r="819" spans="1:2" x14ac:dyDescent="0.2">
      <c r="A819" s="62"/>
      <c r="B819" s="51"/>
    </row>
    <row r="820" spans="1:2" x14ac:dyDescent="0.2">
      <c r="A820" s="62"/>
      <c r="B820" s="51"/>
    </row>
    <row r="821" spans="1:2" x14ac:dyDescent="0.2">
      <c r="A821" s="62"/>
      <c r="B821" s="51"/>
    </row>
    <row r="822" spans="1:2" x14ac:dyDescent="0.2">
      <c r="A822" s="62"/>
      <c r="B822" s="51"/>
    </row>
    <row r="823" spans="1:2" x14ac:dyDescent="0.2">
      <c r="A823" s="62"/>
      <c r="B823" s="51"/>
    </row>
    <row r="824" spans="1:2" x14ac:dyDescent="0.2">
      <c r="A824" s="62"/>
      <c r="B824" s="51"/>
    </row>
    <row r="825" spans="1:2" x14ac:dyDescent="0.2">
      <c r="A825" s="62"/>
      <c r="B825" s="51"/>
    </row>
    <row r="826" spans="1:2" x14ac:dyDescent="0.2">
      <c r="A826" s="62"/>
      <c r="B826" s="51"/>
    </row>
    <row r="827" spans="1:2" x14ac:dyDescent="0.2">
      <c r="A827" s="62"/>
      <c r="B827" s="51"/>
    </row>
    <row r="828" spans="1:2" x14ac:dyDescent="0.2">
      <c r="A828" s="62"/>
      <c r="B828" s="51"/>
    </row>
    <row r="829" spans="1:2" x14ac:dyDescent="0.2">
      <c r="A829" s="62"/>
      <c r="B829" s="51"/>
    </row>
    <row r="830" spans="1:2" x14ac:dyDescent="0.2">
      <c r="A830" s="62"/>
      <c r="B830" s="51"/>
    </row>
    <row r="831" spans="1:2" x14ac:dyDescent="0.2">
      <c r="A831" s="62"/>
      <c r="B831" s="51"/>
    </row>
    <row r="832" spans="1:2" x14ac:dyDescent="0.2">
      <c r="A832" s="62"/>
      <c r="B832" s="51"/>
    </row>
    <row r="833" spans="1:2" x14ac:dyDescent="0.2">
      <c r="A833" s="62"/>
      <c r="B833" s="51"/>
    </row>
    <row r="834" spans="1:2" x14ac:dyDescent="0.2">
      <c r="A834" s="62"/>
      <c r="B834" s="51"/>
    </row>
    <row r="835" spans="1:2" x14ac:dyDescent="0.2">
      <c r="A835" s="62"/>
      <c r="B835" s="51"/>
    </row>
    <row r="836" spans="1:2" x14ac:dyDescent="0.2">
      <c r="A836" s="62"/>
      <c r="B836" s="51"/>
    </row>
    <row r="837" spans="1:2" x14ac:dyDescent="0.2">
      <c r="A837" s="62"/>
      <c r="B837" s="51"/>
    </row>
    <row r="838" spans="1:2" x14ac:dyDescent="0.2">
      <c r="A838" s="62"/>
      <c r="B838" s="51"/>
    </row>
    <row r="839" spans="1:2" x14ac:dyDescent="0.2">
      <c r="A839" s="62"/>
      <c r="B839" s="51"/>
    </row>
    <row r="840" spans="1:2" x14ac:dyDescent="0.2">
      <c r="A840" s="62"/>
      <c r="B840" s="51"/>
    </row>
    <row r="841" spans="1:2" x14ac:dyDescent="0.2">
      <c r="A841" s="62"/>
      <c r="B841" s="51"/>
    </row>
    <row r="842" spans="1:2" x14ac:dyDescent="0.2">
      <c r="A842" s="62"/>
      <c r="B842" s="51"/>
    </row>
    <row r="843" spans="1:2" x14ac:dyDescent="0.2">
      <c r="A843" s="62"/>
      <c r="B843" s="51"/>
    </row>
    <row r="844" spans="1:2" x14ac:dyDescent="0.2">
      <c r="A844" s="62"/>
      <c r="B844" s="51"/>
    </row>
    <row r="845" spans="1:2" x14ac:dyDescent="0.2">
      <c r="A845" s="62"/>
      <c r="B845" s="51"/>
    </row>
    <row r="846" spans="1:2" x14ac:dyDescent="0.2">
      <c r="A846" s="62"/>
      <c r="B846" s="51"/>
    </row>
    <row r="847" spans="1:2" x14ac:dyDescent="0.2">
      <c r="A847" s="62"/>
      <c r="B847" s="51"/>
    </row>
    <row r="848" spans="1:2" x14ac:dyDescent="0.2">
      <c r="A848" s="62"/>
      <c r="B848" s="51"/>
    </row>
    <row r="849" spans="1:2" x14ac:dyDescent="0.2">
      <c r="A849" s="62"/>
      <c r="B849" s="51"/>
    </row>
    <row r="850" spans="1:2" x14ac:dyDescent="0.2">
      <c r="A850" s="62"/>
      <c r="B850" s="51"/>
    </row>
    <row r="851" spans="1:2" x14ac:dyDescent="0.2">
      <c r="A851" s="62"/>
      <c r="B851" s="51"/>
    </row>
    <row r="852" spans="1:2" x14ac:dyDescent="0.2">
      <c r="A852" s="62"/>
      <c r="B852" s="51"/>
    </row>
    <row r="853" spans="1:2" x14ac:dyDescent="0.2">
      <c r="A853" s="62"/>
      <c r="B853" s="51"/>
    </row>
    <row r="854" spans="1:2" x14ac:dyDescent="0.2">
      <c r="A854" s="62"/>
      <c r="B854" s="51"/>
    </row>
    <row r="855" spans="1:2" x14ac:dyDescent="0.2">
      <c r="A855" s="62"/>
      <c r="B855" s="51"/>
    </row>
    <row r="856" spans="1:2" x14ac:dyDescent="0.2">
      <c r="A856" s="62"/>
      <c r="B856" s="51"/>
    </row>
    <row r="857" spans="1:2" x14ac:dyDescent="0.2">
      <c r="A857" s="62"/>
      <c r="B857" s="51"/>
    </row>
    <row r="858" spans="1:2" x14ac:dyDescent="0.2">
      <c r="A858" s="62"/>
      <c r="B858" s="51"/>
    </row>
    <row r="859" spans="1:2" x14ac:dyDescent="0.2">
      <c r="A859" s="62"/>
      <c r="B859" s="51"/>
    </row>
    <row r="860" spans="1:2" x14ac:dyDescent="0.2">
      <c r="A860" s="62"/>
      <c r="B860" s="51"/>
    </row>
    <row r="861" spans="1:2" x14ac:dyDescent="0.2">
      <c r="A861" s="62"/>
      <c r="B861" s="51"/>
    </row>
    <row r="862" spans="1:2" x14ac:dyDescent="0.2">
      <c r="A862" s="62"/>
      <c r="B862" s="51"/>
    </row>
    <row r="863" spans="1:2" x14ac:dyDescent="0.2">
      <c r="A863" s="62"/>
      <c r="B863" s="51"/>
    </row>
    <row r="864" spans="1:2" x14ac:dyDescent="0.2">
      <c r="A864" s="62"/>
      <c r="B864" s="51"/>
    </row>
    <row r="865" spans="1:2" x14ac:dyDescent="0.2">
      <c r="A865" s="62"/>
      <c r="B865" s="51"/>
    </row>
    <row r="866" spans="1:2" x14ac:dyDescent="0.2">
      <c r="A866" s="62"/>
      <c r="B866" s="51"/>
    </row>
    <row r="867" spans="1:2" x14ac:dyDescent="0.2">
      <c r="A867" s="62"/>
      <c r="B867" s="51"/>
    </row>
    <row r="868" spans="1:2" x14ac:dyDescent="0.2">
      <c r="A868" s="62"/>
      <c r="B868" s="51"/>
    </row>
    <row r="869" spans="1:2" x14ac:dyDescent="0.2">
      <c r="A869" s="62"/>
      <c r="B869" s="51"/>
    </row>
    <row r="870" spans="1:2" x14ac:dyDescent="0.2">
      <c r="A870" s="62"/>
      <c r="B870" s="51"/>
    </row>
    <row r="871" spans="1:2" x14ac:dyDescent="0.2">
      <c r="A871" s="62"/>
      <c r="B871" s="51"/>
    </row>
    <row r="872" spans="1:2" x14ac:dyDescent="0.2">
      <c r="A872" s="62"/>
      <c r="B872" s="51"/>
    </row>
    <row r="873" spans="1:2" x14ac:dyDescent="0.2">
      <c r="A873" s="62"/>
      <c r="B873" s="51"/>
    </row>
    <row r="874" spans="1:2" x14ac:dyDescent="0.2">
      <c r="A874" s="62"/>
      <c r="B874" s="51"/>
    </row>
    <row r="875" spans="1:2" x14ac:dyDescent="0.2">
      <c r="A875" s="62"/>
      <c r="B875" s="51"/>
    </row>
    <row r="876" spans="1:2" x14ac:dyDescent="0.2">
      <c r="A876" s="62"/>
      <c r="B876" s="51"/>
    </row>
    <row r="877" spans="1:2" x14ac:dyDescent="0.2">
      <c r="A877" s="62"/>
      <c r="B877" s="51"/>
    </row>
    <row r="878" spans="1:2" x14ac:dyDescent="0.2">
      <c r="A878" s="62"/>
      <c r="B878" s="51"/>
    </row>
    <row r="879" spans="1:2" x14ac:dyDescent="0.2">
      <c r="A879" s="62"/>
      <c r="B879" s="51"/>
    </row>
    <row r="880" spans="1:2" x14ac:dyDescent="0.2">
      <c r="A880" s="62"/>
      <c r="B880" s="51"/>
    </row>
    <row r="881" spans="1:2" x14ac:dyDescent="0.2">
      <c r="A881" s="62"/>
      <c r="B881" s="51"/>
    </row>
    <row r="882" spans="1:2" x14ac:dyDescent="0.2">
      <c r="A882" s="62"/>
      <c r="B882" s="51"/>
    </row>
    <row r="883" spans="1:2" x14ac:dyDescent="0.2">
      <c r="A883" s="62"/>
      <c r="B883" s="51"/>
    </row>
    <row r="884" spans="1:2" x14ac:dyDescent="0.2">
      <c r="A884" s="62"/>
      <c r="B884" s="51"/>
    </row>
    <row r="885" spans="1:2" x14ac:dyDescent="0.2">
      <c r="A885" s="62"/>
      <c r="B885" s="51"/>
    </row>
    <row r="886" spans="1:2" x14ac:dyDescent="0.2">
      <c r="A886" s="62"/>
      <c r="B886" s="51"/>
    </row>
    <row r="887" spans="1:2" x14ac:dyDescent="0.2">
      <c r="A887" s="62"/>
      <c r="B887" s="51"/>
    </row>
    <row r="888" spans="1:2" x14ac:dyDescent="0.2">
      <c r="A888" s="62"/>
      <c r="B888" s="51"/>
    </row>
    <row r="889" spans="1:2" x14ac:dyDescent="0.2">
      <c r="A889" s="62"/>
      <c r="B889" s="51"/>
    </row>
    <row r="890" spans="1:2" x14ac:dyDescent="0.2">
      <c r="A890" s="62"/>
      <c r="B890" s="51"/>
    </row>
    <row r="891" spans="1:2" x14ac:dyDescent="0.2">
      <c r="A891" s="62"/>
      <c r="B891" s="51"/>
    </row>
    <row r="892" spans="1:2" x14ac:dyDescent="0.2">
      <c r="A892" s="62"/>
      <c r="B892" s="51"/>
    </row>
    <row r="893" spans="1:2" x14ac:dyDescent="0.2">
      <c r="A893" s="62"/>
      <c r="B893" s="51"/>
    </row>
    <row r="894" spans="1:2" x14ac:dyDescent="0.2">
      <c r="A894" s="62"/>
      <c r="B894" s="51"/>
    </row>
    <row r="895" spans="1:2" x14ac:dyDescent="0.2">
      <c r="A895" s="62"/>
      <c r="B895" s="51"/>
    </row>
    <row r="896" spans="1:2" x14ac:dyDescent="0.2">
      <c r="A896" s="62"/>
      <c r="B896" s="51"/>
    </row>
    <row r="897" spans="1:2" x14ac:dyDescent="0.2">
      <c r="A897" s="62"/>
      <c r="B897" s="51"/>
    </row>
    <row r="898" spans="1:2" x14ac:dyDescent="0.2">
      <c r="A898" s="62"/>
      <c r="B898" s="51"/>
    </row>
    <row r="899" spans="1:2" x14ac:dyDescent="0.2">
      <c r="A899" s="62"/>
      <c r="B899" s="51"/>
    </row>
    <row r="900" spans="1:2" x14ac:dyDescent="0.2">
      <c r="A900" s="62"/>
      <c r="B900" s="51"/>
    </row>
    <row r="901" spans="1:2" x14ac:dyDescent="0.2">
      <c r="A901" s="62"/>
      <c r="B901" s="51"/>
    </row>
    <row r="902" spans="1:2" x14ac:dyDescent="0.2">
      <c r="A902" s="62"/>
      <c r="B902" s="51"/>
    </row>
    <row r="903" spans="1:2" x14ac:dyDescent="0.2">
      <c r="A903" s="62"/>
      <c r="B903" s="51"/>
    </row>
    <row r="904" spans="1:2" x14ac:dyDescent="0.2">
      <c r="A904" s="62"/>
      <c r="B904" s="51"/>
    </row>
    <row r="905" spans="1:2" x14ac:dyDescent="0.2">
      <c r="A905" s="62"/>
      <c r="B905" s="51"/>
    </row>
    <row r="906" spans="1:2" x14ac:dyDescent="0.2">
      <c r="A906" s="62"/>
      <c r="B906" s="51"/>
    </row>
    <row r="907" spans="1:2" x14ac:dyDescent="0.2">
      <c r="A907" s="62"/>
      <c r="B907" s="51"/>
    </row>
    <row r="908" spans="1:2" x14ac:dyDescent="0.2">
      <c r="A908" s="62"/>
      <c r="B908" s="51"/>
    </row>
    <row r="909" spans="1:2" x14ac:dyDescent="0.2">
      <c r="A909" s="62"/>
      <c r="B909" s="51"/>
    </row>
    <row r="910" spans="1:2" x14ac:dyDescent="0.2">
      <c r="A910" s="62"/>
      <c r="B910" s="51"/>
    </row>
    <row r="911" spans="1:2" x14ac:dyDescent="0.2">
      <c r="A911" s="62"/>
      <c r="B911" s="51"/>
    </row>
    <row r="912" spans="1:2" x14ac:dyDescent="0.2">
      <c r="A912" s="62"/>
      <c r="B912" s="51"/>
    </row>
    <row r="913" spans="1:2" x14ac:dyDescent="0.2">
      <c r="A913" s="62"/>
      <c r="B913" s="51"/>
    </row>
    <row r="914" spans="1:2" x14ac:dyDescent="0.2">
      <c r="A914" s="62"/>
      <c r="B914" s="51"/>
    </row>
    <row r="915" spans="1:2" x14ac:dyDescent="0.2">
      <c r="A915" s="62"/>
      <c r="B915" s="51"/>
    </row>
    <row r="916" spans="1:2" x14ac:dyDescent="0.2">
      <c r="A916" s="62"/>
      <c r="B916" s="51"/>
    </row>
    <row r="917" spans="1:2" x14ac:dyDescent="0.2">
      <c r="A917" s="62"/>
      <c r="B917" s="51"/>
    </row>
    <row r="918" spans="1:2" x14ac:dyDescent="0.2">
      <c r="A918" s="62"/>
      <c r="B918" s="51"/>
    </row>
    <row r="919" spans="1:2" x14ac:dyDescent="0.2">
      <c r="A919" s="62"/>
      <c r="B919" s="51"/>
    </row>
    <row r="920" spans="1:2" x14ac:dyDescent="0.2">
      <c r="A920" s="62"/>
      <c r="B920" s="51"/>
    </row>
    <row r="921" spans="1:2" x14ac:dyDescent="0.2">
      <c r="A921" s="62"/>
      <c r="B921" s="51"/>
    </row>
    <row r="922" spans="1:2" x14ac:dyDescent="0.2">
      <c r="A922" s="62"/>
      <c r="B922" s="51"/>
    </row>
    <row r="923" spans="1:2" x14ac:dyDescent="0.2">
      <c r="A923" s="62"/>
      <c r="B923" s="51"/>
    </row>
    <row r="924" spans="1:2" x14ac:dyDescent="0.2">
      <c r="A924" s="62"/>
      <c r="B924" s="51"/>
    </row>
    <row r="925" spans="1:2" x14ac:dyDescent="0.2">
      <c r="A925" s="62"/>
      <c r="B925" s="51"/>
    </row>
    <row r="926" spans="1:2" x14ac:dyDescent="0.2">
      <c r="A926" s="62"/>
      <c r="B926" s="51"/>
    </row>
    <row r="927" spans="1:2" x14ac:dyDescent="0.2">
      <c r="A927" s="62"/>
      <c r="B927" s="51"/>
    </row>
    <row r="928" spans="1:2" x14ac:dyDescent="0.2">
      <c r="A928" s="62"/>
      <c r="B928" s="51"/>
    </row>
    <row r="929" spans="1:2" x14ac:dyDescent="0.2">
      <c r="A929" s="62"/>
      <c r="B929" s="51"/>
    </row>
    <row r="930" spans="1:2" x14ac:dyDescent="0.2">
      <c r="A930" s="62"/>
      <c r="B930" s="51"/>
    </row>
    <row r="931" spans="1:2" x14ac:dyDescent="0.2">
      <c r="A931" s="62"/>
      <c r="B931" s="51"/>
    </row>
    <row r="932" spans="1:2" x14ac:dyDescent="0.2">
      <c r="A932" s="62"/>
      <c r="B932" s="51"/>
    </row>
    <row r="933" spans="1:2" x14ac:dyDescent="0.2">
      <c r="A933" s="62"/>
      <c r="B933" s="51"/>
    </row>
    <row r="934" spans="1:2" x14ac:dyDescent="0.2">
      <c r="A934" s="62"/>
      <c r="B934" s="51"/>
    </row>
    <row r="935" spans="1:2" x14ac:dyDescent="0.2">
      <c r="A935" s="62"/>
      <c r="B935" s="51"/>
    </row>
    <row r="936" spans="1:2" x14ac:dyDescent="0.2">
      <c r="A936" s="62"/>
      <c r="B936" s="51"/>
    </row>
    <row r="937" spans="1:2" x14ac:dyDescent="0.2">
      <c r="A937" s="62"/>
      <c r="B937" s="51"/>
    </row>
    <row r="938" spans="1:2" x14ac:dyDescent="0.2">
      <c r="A938" s="62"/>
      <c r="B938" s="51"/>
    </row>
    <row r="939" spans="1:2" x14ac:dyDescent="0.2">
      <c r="A939" s="62"/>
      <c r="B939" s="51"/>
    </row>
    <row r="940" spans="1:2" x14ac:dyDescent="0.2">
      <c r="A940" s="62"/>
      <c r="B940" s="51"/>
    </row>
    <row r="941" spans="1:2" x14ac:dyDescent="0.2">
      <c r="A941" s="62"/>
      <c r="B941" s="51"/>
    </row>
    <row r="942" spans="1:2" x14ac:dyDescent="0.2">
      <c r="A942" s="62"/>
      <c r="B942" s="51"/>
    </row>
    <row r="943" spans="1:2" x14ac:dyDescent="0.2">
      <c r="A943" s="62"/>
      <c r="B943" s="51"/>
    </row>
    <row r="944" spans="1:2" x14ac:dyDescent="0.2">
      <c r="A944" s="62"/>
      <c r="B944" s="51"/>
    </row>
    <row r="945" spans="1:2" x14ac:dyDescent="0.2">
      <c r="A945" s="62"/>
      <c r="B945" s="51"/>
    </row>
    <row r="946" spans="1:2" x14ac:dyDescent="0.2">
      <c r="A946" s="62"/>
      <c r="B946" s="51"/>
    </row>
    <row r="947" spans="1:2" x14ac:dyDescent="0.2">
      <c r="A947" s="62"/>
      <c r="B947" s="51"/>
    </row>
    <row r="948" spans="1:2" x14ac:dyDescent="0.2">
      <c r="A948" s="62"/>
      <c r="B948" s="51"/>
    </row>
    <row r="949" spans="1:2" x14ac:dyDescent="0.2">
      <c r="A949" s="62"/>
      <c r="B949" s="51"/>
    </row>
    <row r="950" spans="1:2" x14ac:dyDescent="0.2">
      <c r="A950" s="62"/>
      <c r="B950" s="51"/>
    </row>
    <row r="951" spans="1:2" x14ac:dyDescent="0.2">
      <c r="A951" s="62"/>
      <c r="B951" s="51"/>
    </row>
    <row r="952" spans="1:2" x14ac:dyDescent="0.2">
      <c r="A952" s="62"/>
      <c r="B952" s="51"/>
    </row>
    <row r="953" spans="1:2" x14ac:dyDescent="0.2">
      <c r="A953" s="62"/>
      <c r="B953" s="51"/>
    </row>
    <row r="954" spans="1:2" x14ac:dyDescent="0.2">
      <c r="A954" s="62"/>
      <c r="B954" s="51"/>
    </row>
    <row r="955" spans="1:2" x14ac:dyDescent="0.2">
      <c r="A955" s="62"/>
      <c r="B955" s="51"/>
    </row>
    <row r="956" spans="1:2" x14ac:dyDescent="0.2">
      <c r="A956" s="62"/>
      <c r="B956" s="51"/>
    </row>
    <row r="957" spans="1:2" x14ac:dyDescent="0.2">
      <c r="A957" s="62"/>
      <c r="B957" s="51"/>
    </row>
    <row r="958" spans="1:2" x14ac:dyDescent="0.2">
      <c r="A958" s="62"/>
      <c r="B958" s="51"/>
    </row>
    <row r="959" spans="1:2" x14ac:dyDescent="0.2">
      <c r="A959" s="62"/>
      <c r="B959" s="51"/>
    </row>
    <row r="960" spans="1:2" x14ac:dyDescent="0.2">
      <c r="A960" s="62"/>
      <c r="B960" s="51"/>
    </row>
    <row r="961" spans="1:2" x14ac:dyDescent="0.2">
      <c r="A961" s="62"/>
      <c r="B961" s="51"/>
    </row>
    <row r="962" spans="1:2" x14ac:dyDescent="0.2">
      <c r="A962" s="62"/>
      <c r="B962" s="51"/>
    </row>
    <row r="963" spans="1:2" x14ac:dyDescent="0.2">
      <c r="A963" s="62"/>
      <c r="B963" s="51"/>
    </row>
    <row r="964" spans="1:2" x14ac:dyDescent="0.2">
      <c r="A964" s="62"/>
      <c r="B964" s="51"/>
    </row>
    <row r="965" spans="1:2" x14ac:dyDescent="0.2">
      <c r="A965" s="62"/>
      <c r="B965" s="51"/>
    </row>
    <row r="966" spans="1:2" x14ac:dyDescent="0.2">
      <c r="A966" s="62"/>
      <c r="B966" s="51"/>
    </row>
    <row r="967" spans="1:2" x14ac:dyDescent="0.2">
      <c r="A967" s="62"/>
      <c r="B967" s="51"/>
    </row>
    <row r="968" spans="1:2" x14ac:dyDescent="0.2">
      <c r="A968" s="62"/>
      <c r="B968" s="51"/>
    </row>
    <row r="969" spans="1:2" x14ac:dyDescent="0.2">
      <c r="A969" s="62"/>
      <c r="B969" s="51"/>
    </row>
    <row r="970" spans="1:2" x14ac:dyDescent="0.2">
      <c r="A970" s="62"/>
      <c r="B970" s="51"/>
    </row>
    <row r="971" spans="1:2" x14ac:dyDescent="0.2">
      <c r="A971" s="62"/>
      <c r="B971" s="51"/>
    </row>
    <row r="972" spans="1:2" x14ac:dyDescent="0.2">
      <c r="A972" s="62"/>
      <c r="B972" s="51"/>
    </row>
    <row r="973" spans="1:2" x14ac:dyDescent="0.2">
      <c r="A973" s="62"/>
      <c r="B973" s="51"/>
    </row>
    <row r="974" spans="1:2" x14ac:dyDescent="0.2">
      <c r="A974" s="62"/>
      <c r="B974" s="51"/>
    </row>
    <row r="975" spans="1:2" x14ac:dyDescent="0.2">
      <c r="A975" s="62"/>
      <c r="B975" s="51"/>
    </row>
    <row r="976" spans="1:2" x14ac:dyDescent="0.2">
      <c r="A976" s="62"/>
      <c r="B976" s="51"/>
    </row>
    <row r="977" spans="1:2" x14ac:dyDescent="0.2">
      <c r="A977" s="62"/>
      <c r="B977" s="51"/>
    </row>
    <row r="978" spans="1:2" x14ac:dyDescent="0.2">
      <c r="A978" s="62"/>
      <c r="B978" s="51"/>
    </row>
    <row r="979" spans="1:2" x14ac:dyDescent="0.2">
      <c r="A979" s="62"/>
      <c r="B979" s="51"/>
    </row>
    <row r="980" spans="1:2" x14ac:dyDescent="0.2">
      <c r="A980" s="62"/>
      <c r="B980" s="51"/>
    </row>
    <row r="981" spans="1:2" x14ac:dyDescent="0.2">
      <c r="A981" s="62"/>
      <c r="B981" s="51"/>
    </row>
    <row r="982" spans="1:2" x14ac:dyDescent="0.2">
      <c r="A982" s="62"/>
      <c r="B982" s="51"/>
    </row>
    <row r="983" spans="1:2" x14ac:dyDescent="0.2">
      <c r="A983" s="62"/>
      <c r="B983" s="51"/>
    </row>
    <row r="984" spans="1:2" x14ac:dyDescent="0.2">
      <c r="A984" s="62"/>
      <c r="B984" s="51"/>
    </row>
    <row r="985" spans="1:2" x14ac:dyDescent="0.2">
      <c r="A985" s="62"/>
      <c r="B985" s="51"/>
    </row>
    <row r="986" spans="1:2" x14ac:dyDescent="0.2">
      <c r="A986" s="62"/>
      <c r="B986" s="51"/>
    </row>
    <row r="987" spans="1:2" x14ac:dyDescent="0.2">
      <c r="A987" s="62"/>
      <c r="B987" s="51"/>
    </row>
    <row r="988" spans="1:2" x14ac:dyDescent="0.2">
      <c r="A988" s="62"/>
      <c r="B988" s="51"/>
    </row>
    <row r="989" spans="1:2" x14ac:dyDescent="0.2">
      <c r="A989" s="62"/>
      <c r="B989" s="51"/>
    </row>
    <row r="990" spans="1:2" x14ac:dyDescent="0.2">
      <c r="A990" s="62"/>
      <c r="B990" s="51"/>
    </row>
    <row r="991" spans="1:2" x14ac:dyDescent="0.2">
      <c r="A991" s="62"/>
      <c r="B991" s="51"/>
    </row>
    <row r="992" spans="1:2" x14ac:dyDescent="0.2">
      <c r="A992" s="62"/>
      <c r="B992" s="51"/>
    </row>
    <row r="993" spans="1:2" x14ac:dyDescent="0.2">
      <c r="A993" s="62"/>
      <c r="B993" s="51"/>
    </row>
    <row r="994" spans="1:2" x14ac:dyDescent="0.2">
      <c r="A994" s="62"/>
      <c r="B994" s="51"/>
    </row>
    <row r="995" spans="1:2" x14ac:dyDescent="0.2">
      <c r="A995" s="62"/>
      <c r="B995" s="51"/>
    </row>
    <row r="996" spans="1:2" x14ac:dyDescent="0.2">
      <c r="A996" s="62"/>
      <c r="B996" s="51"/>
    </row>
    <row r="997" spans="1:2" x14ac:dyDescent="0.2">
      <c r="A997" s="62"/>
      <c r="B997" s="51"/>
    </row>
    <row r="998" spans="1:2" x14ac:dyDescent="0.2">
      <c r="A998" s="62"/>
      <c r="B998" s="51"/>
    </row>
    <row r="999" spans="1:2" x14ac:dyDescent="0.2">
      <c r="A999" s="62"/>
      <c r="B999" s="51"/>
    </row>
    <row r="1000" spans="1:2" x14ac:dyDescent="0.2">
      <c r="A1000" s="62"/>
      <c r="B1000" s="51"/>
    </row>
    <row r="1001" spans="1:2" x14ac:dyDescent="0.2">
      <c r="A1001" s="62"/>
      <c r="B1001" s="51"/>
    </row>
    <row r="1002" spans="1:2" x14ac:dyDescent="0.2">
      <c r="A1002" s="62"/>
      <c r="B1002" s="51"/>
    </row>
    <row r="1003" spans="1:2" x14ac:dyDescent="0.2">
      <c r="A1003" s="62"/>
      <c r="B1003" s="51"/>
    </row>
    <row r="1004" spans="1:2" x14ac:dyDescent="0.2">
      <c r="A1004" s="62"/>
      <c r="B1004" s="51"/>
    </row>
    <row r="1005" spans="1:2" x14ac:dyDescent="0.2">
      <c r="A1005" s="62"/>
      <c r="B1005" s="51"/>
    </row>
    <row r="1006" spans="1:2" x14ac:dyDescent="0.2">
      <c r="A1006" s="62"/>
      <c r="B1006" s="51"/>
    </row>
    <row r="1007" spans="1:2" x14ac:dyDescent="0.2">
      <c r="A1007" s="62"/>
      <c r="B1007" s="51"/>
    </row>
    <row r="1008" spans="1:2" x14ac:dyDescent="0.2">
      <c r="A1008" s="62"/>
      <c r="B1008" s="51"/>
    </row>
    <row r="1009" spans="1:2" x14ac:dyDescent="0.2">
      <c r="A1009" s="62"/>
      <c r="B1009" s="51"/>
    </row>
    <row r="1010" spans="1:2" x14ac:dyDescent="0.2">
      <c r="A1010" s="62"/>
      <c r="B1010" s="51"/>
    </row>
    <row r="1011" spans="1:2" x14ac:dyDescent="0.2">
      <c r="A1011" s="62"/>
      <c r="B1011" s="51"/>
    </row>
    <row r="1012" spans="1:2" x14ac:dyDescent="0.2">
      <c r="A1012" s="62"/>
      <c r="B1012" s="51"/>
    </row>
    <row r="1013" spans="1:2" x14ac:dyDescent="0.2">
      <c r="A1013" s="62"/>
      <c r="B1013" s="51"/>
    </row>
    <row r="1014" spans="1:2" x14ac:dyDescent="0.2">
      <c r="A1014" s="62"/>
      <c r="B1014" s="51"/>
    </row>
    <row r="1015" spans="1:2" x14ac:dyDescent="0.2">
      <c r="A1015" s="62"/>
      <c r="B1015" s="51"/>
    </row>
    <row r="1016" spans="1:2" x14ac:dyDescent="0.2">
      <c r="A1016" s="62"/>
      <c r="B1016" s="51"/>
    </row>
    <row r="1017" spans="1:2" x14ac:dyDescent="0.2">
      <c r="A1017" s="62"/>
      <c r="B1017" s="51"/>
    </row>
    <row r="1018" spans="1:2" x14ac:dyDescent="0.2">
      <c r="A1018" s="62"/>
      <c r="B1018" s="51"/>
    </row>
    <row r="1019" spans="1:2" x14ac:dyDescent="0.2">
      <c r="A1019" s="62"/>
      <c r="B1019" s="51"/>
    </row>
    <row r="1020" spans="1:2" x14ac:dyDescent="0.2">
      <c r="A1020" s="62"/>
      <c r="B1020" s="51"/>
    </row>
    <row r="1021" spans="1:2" x14ac:dyDescent="0.2">
      <c r="A1021" s="62"/>
      <c r="B1021" s="51"/>
    </row>
    <row r="1022" spans="1:2" x14ac:dyDescent="0.2">
      <c r="A1022" s="62"/>
      <c r="B1022" s="51"/>
    </row>
    <row r="1023" spans="1:2" x14ac:dyDescent="0.2">
      <c r="A1023" s="62"/>
      <c r="B1023" s="51"/>
    </row>
    <row r="1024" spans="1:2" x14ac:dyDescent="0.2">
      <c r="A1024" s="62"/>
      <c r="B1024" s="51"/>
    </row>
    <row r="1025" spans="1:2" x14ac:dyDescent="0.2">
      <c r="A1025" s="62"/>
      <c r="B1025" s="51"/>
    </row>
    <row r="1026" spans="1:2" x14ac:dyDescent="0.2">
      <c r="A1026" s="62"/>
      <c r="B1026" s="51"/>
    </row>
    <row r="1027" spans="1:2" x14ac:dyDescent="0.2">
      <c r="A1027" s="62"/>
      <c r="B1027" s="51"/>
    </row>
    <row r="1028" spans="1:2" x14ac:dyDescent="0.2">
      <c r="A1028" s="62"/>
      <c r="B1028" s="51"/>
    </row>
    <row r="1029" spans="1:2" x14ac:dyDescent="0.2">
      <c r="A1029" s="62"/>
      <c r="B1029" s="51"/>
    </row>
    <row r="1030" spans="1:2" x14ac:dyDescent="0.2">
      <c r="A1030" s="62"/>
      <c r="B1030" s="51"/>
    </row>
    <row r="1031" spans="1:2" x14ac:dyDescent="0.2">
      <c r="A1031" s="62"/>
      <c r="B1031" s="51"/>
    </row>
    <row r="1032" spans="1:2" x14ac:dyDescent="0.2">
      <c r="A1032" s="62"/>
      <c r="B1032" s="51"/>
    </row>
    <row r="1033" spans="1:2" x14ac:dyDescent="0.2">
      <c r="A1033" s="62"/>
      <c r="B1033" s="51"/>
    </row>
    <row r="1034" spans="1:2" x14ac:dyDescent="0.2">
      <c r="A1034" s="62"/>
      <c r="B1034" s="51"/>
    </row>
    <row r="1035" spans="1:2" x14ac:dyDescent="0.2">
      <c r="A1035" s="62"/>
      <c r="B1035" s="51"/>
    </row>
    <row r="1036" spans="1:2" x14ac:dyDescent="0.2">
      <c r="A1036" s="62"/>
      <c r="B1036" s="51"/>
    </row>
    <row r="1037" spans="1:2" x14ac:dyDescent="0.2">
      <c r="A1037" s="62"/>
      <c r="B1037" s="51"/>
    </row>
    <row r="1038" spans="1:2" x14ac:dyDescent="0.2">
      <c r="A1038" s="62"/>
      <c r="B1038" s="51"/>
    </row>
    <row r="1039" spans="1:2" x14ac:dyDescent="0.2">
      <c r="A1039" s="62"/>
      <c r="B1039" s="51"/>
    </row>
    <row r="1040" spans="1:2" x14ac:dyDescent="0.2">
      <c r="A1040" s="62"/>
      <c r="B1040" s="51"/>
    </row>
    <row r="1041" spans="1:2" x14ac:dyDescent="0.2">
      <c r="A1041" s="62"/>
      <c r="B1041" s="51"/>
    </row>
    <row r="1042" spans="1:2" x14ac:dyDescent="0.2">
      <c r="A1042" s="62"/>
      <c r="B1042" s="51"/>
    </row>
    <row r="1043" spans="1:2" x14ac:dyDescent="0.2">
      <c r="A1043" s="62"/>
      <c r="B1043" s="51"/>
    </row>
    <row r="1044" spans="1:2" x14ac:dyDescent="0.2">
      <c r="A1044" s="62"/>
      <c r="B1044" s="51"/>
    </row>
    <row r="1045" spans="1:2" x14ac:dyDescent="0.2">
      <c r="A1045" s="62"/>
      <c r="B1045" s="51"/>
    </row>
    <row r="1046" spans="1:2" x14ac:dyDescent="0.2">
      <c r="A1046" s="62"/>
      <c r="B1046" s="51"/>
    </row>
    <row r="1047" spans="1:2" x14ac:dyDescent="0.2">
      <c r="A1047" s="62"/>
      <c r="B1047" s="51"/>
    </row>
    <row r="1048" spans="1:2" x14ac:dyDescent="0.2">
      <c r="A1048" s="62"/>
      <c r="B1048" s="51"/>
    </row>
    <row r="1049" spans="1:2" x14ac:dyDescent="0.2">
      <c r="A1049" s="62"/>
      <c r="B1049" s="51"/>
    </row>
    <row r="1050" spans="1:2" x14ac:dyDescent="0.2">
      <c r="A1050" s="62"/>
      <c r="B1050" s="51"/>
    </row>
    <row r="1051" spans="1:2" x14ac:dyDescent="0.2">
      <c r="A1051" s="62"/>
      <c r="B1051" s="51"/>
    </row>
    <row r="1052" spans="1:2" x14ac:dyDescent="0.2">
      <c r="A1052" s="62"/>
      <c r="B1052" s="51"/>
    </row>
    <row r="1053" spans="1:2" x14ac:dyDescent="0.2">
      <c r="A1053" s="62"/>
      <c r="B1053" s="51"/>
    </row>
    <row r="1054" spans="1:2" x14ac:dyDescent="0.2">
      <c r="A1054" s="62"/>
      <c r="B1054" s="51"/>
    </row>
    <row r="1055" spans="1:2" x14ac:dyDescent="0.2">
      <c r="A1055" s="62"/>
      <c r="B1055" s="51"/>
    </row>
    <row r="1056" spans="1:2" x14ac:dyDescent="0.2">
      <c r="A1056" s="62"/>
      <c r="B1056" s="51"/>
    </row>
    <row r="1057" spans="1:2" x14ac:dyDescent="0.2">
      <c r="A1057" s="62"/>
      <c r="B1057" s="51"/>
    </row>
    <row r="1058" spans="1:2" x14ac:dyDescent="0.2">
      <c r="A1058" s="62"/>
      <c r="B1058" s="51"/>
    </row>
    <row r="1059" spans="1:2" x14ac:dyDescent="0.2">
      <c r="A1059" s="62"/>
      <c r="B1059" s="51"/>
    </row>
    <row r="1060" spans="1:2" x14ac:dyDescent="0.2">
      <c r="A1060" s="62"/>
      <c r="B1060" s="51"/>
    </row>
    <row r="1061" spans="1:2" x14ac:dyDescent="0.2">
      <c r="A1061" s="62"/>
      <c r="B1061" s="51"/>
    </row>
    <row r="1062" spans="1:2" x14ac:dyDescent="0.2">
      <c r="A1062" s="62"/>
      <c r="B1062" s="51"/>
    </row>
    <row r="1063" spans="1:2" x14ac:dyDescent="0.2">
      <c r="A1063" s="62"/>
      <c r="B1063" s="51"/>
    </row>
    <row r="1064" spans="1:2" x14ac:dyDescent="0.2">
      <c r="A1064" s="62"/>
      <c r="B1064" s="51"/>
    </row>
    <row r="1065" spans="1:2" x14ac:dyDescent="0.2">
      <c r="A1065" s="62"/>
      <c r="B1065" s="51"/>
    </row>
    <row r="1066" spans="1:2" x14ac:dyDescent="0.2">
      <c r="A1066" s="62"/>
      <c r="B1066" s="51"/>
    </row>
    <row r="1067" spans="1:2" x14ac:dyDescent="0.2">
      <c r="A1067" s="62"/>
      <c r="B1067" s="51"/>
    </row>
    <row r="1068" spans="1:2" x14ac:dyDescent="0.2">
      <c r="A1068" s="62"/>
      <c r="B1068" s="51"/>
    </row>
    <row r="1069" spans="1:2" x14ac:dyDescent="0.2">
      <c r="A1069" s="62"/>
      <c r="B1069" s="51"/>
    </row>
    <row r="1070" spans="1:2" x14ac:dyDescent="0.2">
      <c r="A1070" s="62"/>
      <c r="B1070" s="51"/>
    </row>
    <row r="1071" spans="1:2" x14ac:dyDescent="0.2">
      <c r="A1071" s="62"/>
      <c r="B1071" s="51"/>
    </row>
    <row r="1072" spans="1:2" x14ac:dyDescent="0.2">
      <c r="A1072" s="62"/>
      <c r="B1072" s="51"/>
    </row>
    <row r="1073" spans="1:2" x14ac:dyDescent="0.2">
      <c r="A1073" s="62"/>
      <c r="B1073" s="51"/>
    </row>
    <row r="1074" spans="1:2" x14ac:dyDescent="0.2">
      <c r="A1074" s="62"/>
      <c r="B1074" s="51"/>
    </row>
    <row r="1075" spans="1:2" x14ac:dyDescent="0.2">
      <c r="A1075" s="62"/>
      <c r="B1075" s="51"/>
    </row>
    <row r="1076" spans="1:2" x14ac:dyDescent="0.2">
      <c r="A1076" s="62"/>
      <c r="B1076" s="51"/>
    </row>
    <row r="1077" spans="1:2" x14ac:dyDescent="0.2">
      <c r="A1077" s="62"/>
      <c r="B1077" s="51"/>
    </row>
    <row r="1078" spans="1:2" x14ac:dyDescent="0.2">
      <c r="A1078" s="62"/>
      <c r="B1078" s="51"/>
    </row>
    <row r="1079" spans="1:2" x14ac:dyDescent="0.2">
      <c r="A1079" s="62"/>
      <c r="B1079" s="51"/>
    </row>
    <row r="1080" spans="1:2" x14ac:dyDescent="0.2">
      <c r="A1080" s="62"/>
      <c r="B1080" s="51"/>
    </row>
    <row r="1081" spans="1:2" x14ac:dyDescent="0.2">
      <c r="A1081" s="62"/>
      <c r="B1081" s="51"/>
    </row>
    <row r="1082" spans="1:2" x14ac:dyDescent="0.2">
      <c r="A1082" s="62"/>
      <c r="B1082" s="51"/>
    </row>
    <row r="1083" spans="1:2" x14ac:dyDescent="0.2">
      <c r="A1083" s="62"/>
      <c r="B1083" s="51"/>
    </row>
    <row r="1084" spans="1:2" x14ac:dyDescent="0.2">
      <c r="A1084" s="62"/>
      <c r="B1084" s="51"/>
    </row>
    <row r="1085" spans="1:2" x14ac:dyDescent="0.2">
      <c r="A1085" s="62"/>
      <c r="B1085" s="51"/>
    </row>
    <row r="1086" spans="1:2" x14ac:dyDescent="0.2">
      <c r="A1086" s="62"/>
      <c r="B1086" s="51"/>
    </row>
    <row r="1087" spans="1:2" x14ac:dyDescent="0.2">
      <c r="A1087" s="62"/>
      <c r="B1087" s="51"/>
    </row>
    <row r="1088" spans="1:2" x14ac:dyDescent="0.2">
      <c r="A1088" s="62"/>
      <c r="B1088" s="51"/>
    </row>
    <row r="1089" spans="1:2" x14ac:dyDescent="0.2">
      <c r="A1089" s="62"/>
      <c r="B1089" s="51"/>
    </row>
    <row r="1090" spans="1:2" x14ac:dyDescent="0.2">
      <c r="A1090" s="62"/>
      <c r="B1090" s="51"/>
    </row>
    <row r="1091" spans="1:2" x14ac:dyDescent="0.2">
      <c r="A1091" s="62"/>
      <c r="B1091" s="51"/>
    </row>
    <row r="1092" spans="1:2" x14ac:dyDescent="0.2">
      <c r="A1092" s="62"/>
      <c r="B1092" s="51"/>
    </row>
    <row r="1093" spans="1:2" x14ac:dyDescent="0.2">
      <c r="A1093" s="62"/>
      <c r="B1093" s="51"/>
    </row>
    <row r="1094" spans="1:2" x14ac:dyDescent="0.2">
      <c r="A1094" s="62"/>
      <c r="B1094" s="51"/>
    </row>
    <row r="1095" spans="1:2" x14ac:dyDescent="0.2">
      <c r="A1095" s="62"/>
      <c r="B1095" s="51"/>
    </row>
    <row r="1096" spans="1:2" x14ac:dyDescent="0.2">
      <c r="A1096" s="62"/>
      <c r="B1096" s="51"/>
    </row>
    <row r="1097" spans="1:2" x14ac:dyDescent="0.2">
      <c r="A1097" s="62"/>
      <c r="B1097" s="51"/>
    </row>
    <row r="1098" spans="1:2" x14ac:dyDescent="0.2">
      <c r="A1098" s="62"/>
      <c r="B1098" s="51"/>
    </row>
    <row r="1099" spans="1:2" x14ac:dyDescent="0.2">
      <c r="A1099" s="62"/>
      <c r="B1099" s="51"/>
    </row>
    <row r="1100" spans="1:2" x14ac:dyDescent="0.2">
      <c r="A1100" s="62"/>
      <c r="B1100" s="51"/>
    </row>
    <row r="1101" spans="1:2" x14ac:dyDescent="0.2">
      <c r="A1101" s="62"/>
      <c r="B1101" s="51"/>
    </row>
    <row r="1102" spans="1:2" x14ac:dyDescent="0.2">
      <c r="A1102" s="62"/>
      <c r="B1102" s="51"/>
    </row>
    <row r="1103" spans="1:2" x14ac:dyDescent="0.2">
      <c r="A1103" s="62"/>
      <c r="B1103" s="51"/>
    </row>
    <row r="1104" spans="1:2" x14ac:dyDescent="0.2">
      <c r="A1104" s="62"/>
      <c r="B1104" s="51"/>
    </row>
    <row r="1105" spans="1:2" x14ac:dyDescent="0.2">
      <c r="A1105" s="62"/>
      <c r="B1105" s="51"/>
    </row>
    <row r="1106" spans="1:2" x14ac:dyDescent="0.2">
      <c r="A1106" s="62"/>
      <c r="B1106" s="51"/>
    </row>
    <row r="1107" spans="1:2" x14ac:dyDescent="0.2">
      <c r="A1107" s="62"/>
      <c r="B1107" s="51"/>
    </row>
    <row r="1108" spans="1:2" x14ac:dyDescent="0.2">
      <c r="A1108" s="62"/>
      <c r="B1108" s="51"/>
    </row>
    <row r="1109" spans="1:2" x14ac:dyDescent="0.2">
      <c r="A1109" s="62"/>
      <c r="B1109" s="51"/>
    </row>
    <row r="1110" spans="1:2" x14ac:dyDescent="0.2">
      <c r="A1110" s="62"/>
      <c r="B1110" s="51"/>
    </row>
    <row r="1111" spans="1:2" x14ac:dyDescent="0.2">
      <c r="A1111" s="62"/>
      <c r="B1111" s="51"/>
    </row>
    <row r="1112" spans="1:2" x14ac:dyDescent="0.2">
      <c r="A1112" s="62"/>
      <c r="B1112" s="51"/>
    </row>
    <row r="1113" spans="1:2" x14ac:dyDescent="0.2">
      <c r="A1113" s="62"/>
      <c r="B1113" s="51"/>
    </row>
    <row r="1114" spans="1:2" x14ac:dyDescent="0.2">
      <c r="A1114" s="62"/>
      <c r="B1114" s="51"/>
    </row>
    <row r="1115" spans="1:2" x14ac:dyDescent="0.2">
      <c r="A1115" s="62"/>
      <c r="B1115" s="51"/>
    </row>
    <row r="1116" spans="1:2" x14ac:dyDescent="0.2">
      <c r="A1116" s="62"/>
      <c r="B1116" s="51"/>
    </row>
    <row r="1117" spans="1:2" x14ac:dyDescent="0.2">
      <c r="A1117" s="62"/>
      <c r="B1117" s="51"/>
    </row>
    <row r="1118" spans="1:2" x14ac:dyDescent="0.2">
      <c r="A1118" s="62"/>
      <c r="B1118" s="51"/>
    </row>
    <row r="1119" spans="1:2" x14ac:dyDescent="0.2">
      <c r="A1119" s="62"/>
      <c r="B1119" s="51"/>
    </row>
    <row r="1120" spans="1:2" x14ac:dyDescent="0.2">
      <c r="A1120" s="62"/>
      <c r="B1120" s="51"/>
    </row>
    <row r="1121" spans="1:2" x14ac:dyDescent="0.2">
      <c r="A1121" s="62"/>
      <c r="B1121" s="51"/>
    </row>
    <row r="1122" spans="1:2" x14ac:dyDescent="0.2">
      <c r="A1122" s="62"/>
      <c r="B1122" s="51"/>
    </row>
    <row r="1123" spans="1:2" x14ac:dyDescent="0.2">
      <c r="A1123" s="62"/>
      <c r="B1123" s="51"/>
    </row>
    <row r="1124" spans="1:2" x14ac:dyDescent="0.2">
      <c r="A1124" s="62"/>
      <c r="B1124" s="51"/>
    </row>
    <row r="1125" spans="1:2" x14ac:dyDescent="0.2">
      <c r="A1125" s="62"/>
      <c r="B1125" s="51"/>
    </row>
    <row r="1126" spans="1:2" x14ac:dyDescent="0.2">
      <c r="A1126" s="62"/>
      <c r="B1126" s="51"/>
    </row>
    <row r="1127" spans="1:2" x14ac:dyDescent="0.2">
      <c r="A1127" s="62"/>
      <c r="B1127" s="51"/>
    </row>
    <row r="1128" spans="1:2" x14ac:dyDescent="0.2">
      <c r="A1128" s="62"/>
      <c r="B1128" s="51"/>
    </row>
    <row r="1129" spans="1:2" x14ac:dyDescent="0.2">
      <c r="A1129" s="62"/>
      <c r="B1129" s="51"/>
    </row>
    <row r="1130" spans="1:2" x14ac:dyDescent="0.2">
      <c r="A1130" s="62"/>
      <c r="B1130" s="51"/>
    </row>
    <row r="1131" spans="1:2" x14ac:dyDescent="0.2">
      <c r="A1131" s="62"/>
      <c r="B1131" s="51"/>
    </row>
    <row r="1132" spans="1:2" x14ac:dyDescent="0.2">
      <c r="A1132" s="62"/>
      <c r="B1132" s="51"/>
    </row>
    <row r="1133" spans="1:2" x14ac:dyDescent="0.2">
      <c r="A1133" s="62"/>
      <c r="B1133" s="51"/>
    </row>
    <row r="1134" spans="1:2" x14ac:dyDescent="0.2">
      <c r="A1134" s="62"/>
      <c r="B1134" s="51"/>
    </row>
    <row r="1135" spans="1:2" x14ac:dyDescent="0.2">
      <c r="A1135" s="62"/>
      <c r="B1135" s="51"/>
    </row>
    <row r="1136" spans="1:2" x14ac:dyDescent="0.2">
      <c r="A1136" s="62"/>
      <c r="B1136" s="51"/>
    </row>
    <row r="1137" spans="1:2" x14ac:dyDescent="0.2">
      <c r="A1137" s="62"/>
      <c r="B1137" s="51"/>
    </row>
    <row r="1138" spans="1:2" x14ac:dyDescent="0.2">
      <c r="A1138" s="62"/>
      <c r="B1138" s="51"/>
    </row>
    <row r="1139" spans="1:2" x14ac:dyDescent="0.2">
      <c r="A1139" s="62"/>
      <c r="B1139" s="51"/>
    </row>
    <row r="1140" spans="1:2" x14ac:dyDescent="0.2">
      <c r="A1140" s="62"/>
      <c r="B1140" s="51"/>
    </row>
    <row r="1141" spans="1:2" x14ac:dyDescent="0.2">
      <c r="A1141" s="62"/>
      <c r="B1141" s="51"/>
    </row>
    <row r="1142" spans="1:2" x14ac:dyDescent="0.2">
      <c r="A1142" s="62"/>
      <c r="B1142" s="51"/>
    </row>
    <row r="1143" spans="1:2" x14ac:dyDescent="0.2">
      <c r="A1143" s="62"/>
      <c r="B1143" s="51"/>
    </row>
    <row r="1144" spans="1:2" x14ac:dyDescent="0.2">
      <c r="A1144" s="62"/>
      <c r="B1144" s="51"/>
    </row>
    <row r="1145" spans="1:2" x14ac:dyDescent="0.2">
      <c r="A1145" s="62"/>
      <c r="B1145" s="51"/>
    </row>
    <row r="1146" spans="1:2" x14ac:dyDescent="0.2">
      <c r="A1146" s="62"/>
      <c r="B1146" s="51"/>
    </row>
    <row r="1147" spans="1:2" x14ac:dyDescent="0.2">
      <c r="A1147" s="62"/>
      <c r="B1147" s="51"/>
    </row>
    <row r="1148" spans="1:2" x14ac:dyDescent="0.2">
      <c r="A1148" s="62"/>
      <c r="B1148" s="51"/>
    </row>
    <row r="1149" spans="1:2" x14ac:dyDescent="0.2">
      <c r="A1149" s="62"/>
      <c r="B1149" s="51"/>
    </row>
    <row r="1150" spans="1:2" x14ac:dyDescent="0.2">
      <c r="A1150" s="62"/>
      <c r="B1150" s="51"/>
    </row>
    <row r="1151" spans="1:2" x14ac:dyDescent="0.2">
      <c r="A1151" s="62"/>
      <c r="B1151" s="51"/>
    </row>
    <row r="1152" spans="1:2" x14ac:dyDescent="0.2">
      <c r="A1152" s="62"/>
      <c r="B1152" s="51"/>
    </row>
    <row r="1153" spans="1:2" x14ac:dyDescent="0.2">
      <c r="A1153" s="62"/>
      <c r="B1153" s="51"/>
    </row>
    <row r="1154" spans="1:2" x14ac:dyDescent="0.2">
      <c r="A1154" s="62"/>
      <c r="B1154" s="51"/>
    </row>
    <row r="1155" spans="1:2" x14ac:dyDescent="0.2">
      <c r="A1155" s="62"/>
      <c r="B1155" s="51"/>
    </row>
    <row r="1156" spans="1:2" x14ac:dyDescent="0.2">
      <c r="A1156" s="62"/>
      <c r="B1156" s="51"/>
    </row>
    <row r="1157" spans="1:2" x14ac:dyDescent="0.2">
      <c r="A1157" s="62"/>
      <c r="B1157" s="51"/>
    </row>
    <row r="1158" spans="1:2" x14ac:dyDescent="0.2">
      <c r="A1158" s="62"/>
      <c r="B1158" s="51"/>
    </row>
    <row r="1159" spans="1:2" x14ac:dyDescent="0.2">
      <c r="A1159" s="62"/>
      <c r="B1159" s="51"/>
    </row>
    <row r="1160" spans="1:2" x14ac:dyDescent="0.2">
      <c r="A1160" s="62"/>
      <c r="B1160" s="51"/>
    </row>
    <row r="1161" spans="1:2" x14ac:dyDescent="0.2">
      <c r="A1161" s="62"/>
      <c r="B1161" s="51"/>
    </row>
    <row r="1162" spans="1:2" x14ac:dyDescent="0.2">
      <c r="A1162" s="62"/>
      <c r="B1162" s="51"/>
    </row>
    <row r="1163" spans="1:2" x14ac:dyDescent="0.2">
      <c r="A1163" s="62"/>
      <c r="B1163" s="51"/>
    </row>
    <row r="1164" spans="1:2" x14ac:dyDescent="0.2">
      <c r="A1164" s="62"/>
      <c r="B1164" s="51"/>
    </row>
    <row r="1165" spans="1:2" x14ac:dyDescent="0.2">
      <c r="A1165" s="62"/>
      <c r="B1165" s="51"/>
    </row>
    <row r="1166" spans="1:2" x14ac:dyDescent="0.2">
      <c r="A1166" s="62"/>
      <c r="B1166" s="51"/>
    </row>
    <row r="1167" spans="1:2" x14ac:dyDescent="0.2">
      <c r="A1167" s="62"/>
      <c r="B1167" s="51"/>
    </row>
    <row r="1168" spans="1:2" x14ac:dyDescent="0.2">
      <c r="A1168" s="62"/>
      <c r="B1168" s="51"/>
    </row>
    <row r="1169" spans="1:2" x14ac:dyDescent="0.2">
      <c r="A1169" s="62"/>
      <c r="B1169" s="51"/>
    </row>
    <row r="1170" spans="1:2" x14ac:dyDescent="0.2">
      <c r="A1170" s="62"/>
      <c r="B1170" s="51"/>
    </row>
    <row r="1171" spans="1:2" x14ac:dyDescent="0.2">
      <c r="A1171" s="62"/>
      <c r="B1171" s="51"/>
    </row>
    <row r="1172" spans="1:2" x14ac:dyDescent="0.2">
      <c r="A1172" s="62"/>
      <c r="B1172" s="51"/>
    </row>
    <row r="1173" spans="1:2" x14ac:dyDescent="0.2">
      <c r="A1173" s="62"/>
      <c r="B1173" s="51"/>
    </row>
    <row r="1174" spans="1:2" x14ac:dyDescent="0.2">
      <c r="A1174" s="62"/>
      <c r="B1174" s="51"/>
    </row>
    <row r="1175" spans="1:2" x14ac:dyDescent="0.2">
      <c r="A1175" s="62"/>
      <c r="B1175" s="51"/>
    </row>
    <row r="1176" spans="1:2" x14ac:dyDescent="0.2">
      <c r="A1176" s="62"/>
      <c r="B1176" s="51"/>
    </row>
    <row r="1177" spans="1:2" x14ac:dyDescent="0.2">
      <c r="A1177" s="62"/>
      <c r="B1177" s="51"/>
    </row>
    <row r="1178" spans="1:2" x14ac:dyDescent="0.2">
      <c r="A1178" s="62"/>
      <c r="B1178" s="51"/>
    </row>
    <row r="1179" spans="1:2" x14ac:dyDescent="0.2">
      <c r="A1179" s="62"/>
      <c r="B1179" s="51"/>
    </row>
    <row r="1180" spans="1:2" x14ac:dyDescent="0.2">
      <c r="A1180" s="62"/>
      <c r="B1180" s="51"/>
    </row>
    <row r="1181" spans="1:2" x14ac:dyDescent="0.2">
      <c r="A1181" s="62"/>
      <c r="B1181" s="51"/>
    </row>
    <row r="1182" spans="1:2" x14ac:dyDescent="0.2">
      <c r="A1182" s="62"/>
      <c r="B1182" s="51"/>
    </row>
    <row r="1183" spans="1:2" x14ac:dyDescent="0.2">
      <c r="A1183" s="62"/>
      <c r="B1183" s="51"/>
    </row>
    <row r="1184" spans="1:2" x14ac:dyDescent="0.2">
      <c r="A1184" s="62"/>
      <c r="B1184" s="51"/>
    </row>
    <row r="1185" spans="1:2" x14ac:dyDescent="0.2">
      <c r="A1185" s="62"/>
      <c r="B1185" s="51"/>
    </row>
    <row r="1186" spans="1:2" x14ac:dyDescent="0.2">
      <c r="A1186" s="62"/>
      <c r="B1186" s="51"/>
    </row>
    <row r="1187" spans="1:2" x14ac:dyDescent="0.2">
      <c r="A1187" s="62"/>
      <c r="B1187" s="51"/>
    </row>
    <row r="1188" spans="1:2" x14ac:dyDescent="0.2">
      <c r="A1188" s="62"/>
      <c r="B1188" s="51"/>
    </row>
    <row r="1189" spans="1:2" x14ac:dyDescent="0.2">
      <c r="A1189" s="62"/>
      <c r="B1189" s="51"/>
    </row>
    <row r="1190" spans="1:2" x14ac:dyDescent="0.2">
      <c r="A1190" s="62"/>
      <c r="B1190" s="51"/>
    </row>
    <row r="1191" spans="1:2" x14ac:dyDescent="0.2">
      <c r="A1191" s="62"/>
      <c r="B1191" s="51"/>
    </row>
    <row r="1192" spans="1:2" x14ac:dyDescent="0.2">
      <c r="A1192" s="62"/>
      <c r="B1192" s="51"/>
    </row>
    <row r="1193" spans="1:2" x14ac:dyDescent="0.2">
      <c r="A1193" s="62"/>
      <c r="B1193" s="51"/>
    </row>
    <row r="1194" spans="1:2" x14ac:dyDescent="0.2">
      <c r="A1194" s="62"/>
      <c r="B1194" s="51"/>
    </row>
    <row r="1195" spans="1:2" x14ac:dyDescent="0.2">
      <c r="A1195" s="62"/>
      <c r="B1195" s="51"/>
    </row>
    <row r="1196" spans="1:2" x14ac:dyDescent="0.2">
      <c r="A1196" s="62"/>
      <c r="B1196" s="51"/>
    </row>
    <row r="1197" spans="1:2" x14ac:dyDescent="0.2">
      <c r="A1197" s="62"/>
      <c r="B1197" s="51"/>
    </row>
    <row r="1198" spans="1:2" x14ac:dyDescent="0.2">
      <c r="A1198" s="62"/>
      <c r="B1198" s="51"/>
    </row>
    <row r="1199" spans="1:2" x14ac:dyDescent="0.2">
      <c r="A1199" s="62"/>
      <c r="B1199" s="51"/>
    </row>
    <row r="1200" spans="1:2" x14ac:dyDescent="0.2">
      <c r="A1200" s="62"/>
      <c r="B1200" s="51"/>
    </row>
    <row r="1201" spans="1:2" x14ac:dyDescent="0.2">
      <c r="A1201" s="62"/>
      <c r="B1201" s="51"/>
    </row>
    <row r="1202" spans="1:2" x14ac:dyDescent="0.2">
      <c r="A1202" s="62"/>
      <c r="B1202" s="51"/>
    </row>
    <row r="1203" spans="1:2" x14ac:dyDescent="0.2">
      <c r="A1203" s="62"/>
      <c r="B1203" s="51"/>
    </row>
    <row r="1204" spans="1:2" x14ac:dyDescent="0.2">
      <c r="A1204" s="62"/>
      <c r="B1204" s="51"/>
    </row>
    <row r="1205" spans="1:2" x14ac:dyDescent="0.2">
      <c r="A1205" s="62"/>
      <c r="B1205" s="51"/>
    </row>
    <row r="1206" spans="1:2" x14ac:dyDescent="0.2">
      <c r="A1206" s="62"/>
      <c r="B1206" s="51"/>
    </row>
    <row r="1207" spans="1:2" x14ac:dyDescent="0.2">
      <c r="A1207" s="62"/>
      <c r="B1207" s="51"/>
    </row>
    <row r="1208" spans="1:2" x14ac:dyDescent="0.2">
      <c r="A1208" s="62"/>
      <c r="B1208" s="51"/>
    </row>
    <row r="1209" spans="1:2" x14ac:dyDescent="0.2">
      <c r="A1209" s="62"/>
      <c r="B1209" s="51"/>
    </row>
    <row r="1210" spans="1:2" x14ac:dyDescent="0.2">
      <c r="A1210" s="62"/>
      <c r="B1210" s="51"/>
    </row>
    <row r="1211" spans="1:2" x14ac:dyDescent="0.2">
      <c r="A1211" s="62"/>
      <c r="B1211" s="51"/>
    </row>
    <row r="1212" spans="1:2" x14ac:dyDescent="0.2">
      <c r="A1212" s="62"/>
      <c r="B1212" s="51"/>
    </row>
    <row r="1213" spans="1:2" x14ac:dyDescent="0.2">
      <c r="A1213" s="62"/>
      <c r="B1213" s="51"/>
    </row>
    <row r="1214" spans="1:2" x14ac:dyDescent="0.2">
      <c r="A1214" s="62"/>
      <c r="B1214" s="51"/>
    </row>
    <row r="1215" spans="1:2" x14ac:dyDescent="0.2">
      <c r="A1215" s="62"/>
      <c r="B1215" s="51"/>
    </row>
    <row r="1216" spans="1:2" x14ac:dyDescent="0.2">
      <c r="A1216" s="62"/>
      <c r="B1216" s="51"/>
    </row>
    <row r="1217" spans="1:2" x14ac:dyDescent="0.2">
      <c r="A1217" s="62"/>
      <c r="B1217" s="51"/>
    </row>
    <row r="1218" spans="1:2" x14ac:dyDescent="0.2">
      <c r="A1218" s="62"/>
      <c r="B1218" s="51"/>
    </row>
    <row r="1219" spans="1:2" x14ac:dyDescent="0.2">
      <c r="A1219" s="62"/>
      <c r="B1219" s="51"/>
    </row>
    <row r="1220" spans="1:2" x14ac:dyDescent="0.2">
      <c r="A1220" s="62"/>
      <c r="B1220" s="51"/>
    </row>
    <row r="1221" spans="1:2" x14ac:dyDescent="0.2">
      <c r="A1221" s="62"/>
      <c r="B1221" s="51"/>
    </row>
    <row r="1222" spans="1:2" x14ac:dyDescent="0.2">
      <c r="A1222" s="62"/>
      <c r="B1222" s="51"/>
    </row>
    <row r="1223" spans="1:2" x14ac:dyDescent="0.2">
      <c r="A1223" s="62"/>
      <c r="B1223" s="51"/>
    </row>
    <row r="1224" spans="1:2" x14ac:dyDescent="0.2">
      <c r="A1224" s="62"/>
      <c r="B1224" s="51"/>
    </row>
    <row r="1225" spans="1:2" x14ac:dyDescent="0.2">
      <c r="A1225" s="62"/>
      <c r="B1225" s="51"/>
    </row>
    <row r="1226" spans="1:2" x14ac:dyDescent="0.2">
      <c r="A1226" s="62"/>
      <c r="B1226" s="51"/>
    </row>
    <row r="1227" spans="1:2" x14ac:dyDescent="0.2">
      <c r="A1227" s="62"/>
      <c r="B1227" s="51"/>
    </row>
    <row r="1228" spans="1:2" x14ac:dyDescent="0.2">
      <c r="A1228" s="62"/>
      <c r="B1228" s="51"/>
    </row>
    <row r="1229" spans="1:2" x14ac:dyDescent="0.2">
      <c r="A1229" s="62"/>
      <c r="B1229" s="51"/>
    </row>
    <row r="1230" spans="1:2" x14ac:dyDescent="0.2">
      <c r="A1230" s="62"/>
      <c r="B1230" s="51"/>
    </row>
    <row r="1231" spans="1:2" x14ac:dyDescent="0.2">
      <c r="A1231" s="62"/>
      <c r="B1231" s="51"/>
    </row>
    <row r="1232" spans="1:2" x14ac:dyDescent="0.2">
      <c r="A1232" s="62"/>
      <c r="B1232" s="51"/>
    </row>
    <row r="1233" spans="1:2" x14ac:dyDescent="0.2">
      <c r="A1233" s="62"/>
      <c r="B1233" s="51"/>
    </row>
    <row r="1234" spans="1:2" x14ac:dyDescent="0.2">
      <c r="A1234" s="62"/>
      <c r="B1234" s="51"/>
    </row>
    <row r="1235" spans="1:2" x14ac:dyDescent="0.2">
      <c r="A1235" s="62"/>
      <c r="B1235" s="51"/>
    </row>
    <row r="1236" spans="1:2" x14ac:dyDescent="0.2">
      <c r="A1236" s="62"/>
      <c r="B1236" s="51"/>
    </row>
    <row r="1237" spans="1:2" x14ac:dyDescent="0.2">
      <c r="A1237" s="62"/>
      <c r="B1237" s="51"/>
    </row>
    <row r="1238" spans="1:2" x14ac:dyDescent="0.2">
      <c r="A1238" s="62"/>
      <c r="B1238" s="51"/>
    </row>
    <row r="1239" spans="1:2" x14ac:dyDescent="0.2">
      <c r="A1239" s="62"/>
      <c r="B1239" s="51"/>
    </row>
    <row r="1240" spans="1:2" x14ac:dyDescent="0.2">
      <c r="A1240" s="62"/>
      <c r="B1240" s="51"/>
    </row>
    <row r="1241" spans="1:2" x14ac:dyDescent="0.2">
      <c r="A1241" s="62"/>
      <c r="B1241" s="51"/>
    </row>
    <row r="1242" spans="1:2" x14ac:dyDescent="0.2">
      <c r="A1242" s="62"/>
      <c r="B1242" s="51"/>
    </row>
    <row r="1243" spans="1:2" x14ac:dyDescent="0.2">
      <c r="A1243" s="62"/>
      <c r="B1243" s="51"/>
    </row>
    <row r="1244" spans="1:2" x14ac:dyDescent="0.2">
      <c r="A1244" s="62"/>
      <c r="B1244" s="51"/>
    </row>
    <row r="1245" spans="1:2" x14ac:dyDescent="0.2">
      <c r="A1245" s="62"/>
      <c r="B1245" s="51"/>
    </row>
    <row r="1246" spans="1:2" x14ac:dyDescent="0.2">
      <c r="A1246" s="62"/>
      <c r="B1246" s="51"/>
    </row>
    <row r="1247" spans="1:2" x14ac:dyDescent="0.2">
      <c r="A1247" s="62"/>
      <c r="B1247" s="51"/>
    </row>
    <row r="1248" spans="1:2" x14ac:dyDescent="0.2">
      <c r="A1248" s="62"/>
      <c r="B1248" s="51"/>
    </row>
    <row r="1249" spans="1:2" x14ac:dyDescent="0.2">
      <c r="A1249" s="62"/>
      <c r="B1249" s="51"/>
    </row>
    <row r="1250" spans="1:2" x14ac:dyDescent="0.2">
      <c r="A1250" s="62"/>
      <c r="B1250" s="51"/>
    </row>
    <row r="1251" spans="1:2" x14ac:dyDescent="0.2">
      <c r="A1251" s="62"/>
      <c r="B1251" s="51"/>
    </row>
    <row r="1252" spans="1:2" x14ac:dyDescent="0.2">
      <c r="A1252" s="62"/>
      <c r="B1252" s="51"/>
    </row>
    <row r="1253" spans="1:2" x14ac:dyDescent="0.2">
      <c r="A1253" s="62"/>
      <c r="B1253" s="51"/>
    </row>
    <row r="1254" spans="1:2" x14ac:dyDescent="0.2">
      <c r="A1254" s="62"/>
      <c r="B1254" s="51"/>
    </row>
    <row r="1255" spans="1:2" x14ac:dyDescent="0.2">
      <c r="A1255" s="62"/>
      <c r="B1255" s="51"/>
    </row>
    <row r="1256" spans="1:2" x14ac:dyDescent="0.2">
      <c r="A1256" s="62"/>
      <c r="B1256" s="51"/>
    </row>
    <row r="1257" spans="1:2" x14ac:dyDescent="0.2">
      <c r="A1257" s="62"/>
      <c r="B1257" s="51"/>
    </row>
    <row r="1258" spans="1:2" x14ac:dyDescent="0.2">
      <c r="A1258" s="62"/>
      <c r="B1258" s="51"/>
    </row>
    <row r="1259" spans="1:2" x14ac:dyDescent="0.2">
      <c r="A1259" s="62"/>
      <c r="B1259" s="51"/>
    </row>
    <row r="1260" spans="1:2" x14ac:dyDescent="0.2">
      <c r="A1260" s="62"/>
      <c r="B1260" s="51"/>
    </row>
    <row r="1261" spans="1:2" x14ac:dyDescent="0.2">
      <c r="A1261" s="62"/>
      <c r="B1261" s="51"/>
    </row>
    <row r="1262" spans="1:2" x14ac:dyDescent="0.2">
      <c r="A1262" s="62"/>
      <c r="B1262" s="51"/>
    </row>
    <row r="1263" spans="1:2" x14ac:dyDescent="0.2">
      <c r="A1263" s="62"/>
      <c r="B1263" s="51"/>
    </row>
    <row r="1264" spans="1:2" x14ac:dyDescent="0.2">
      <c r="A1264" s="62"/>
      <c r="B1264" s="51"/>
    </row>
    <row r="1265" spans="1:2" x14ac:dyDescent="0.2">
      <c r="A1265" s="62"/>
      <c r="B1265" s="51"/>
    </row>
    <row r="1266" spans="1:2" x14ac:dyDescent="0.2">
      <c r="A1266" s="62"/>
      <c r="B1266" s="51"/>
    </row>
    <row r="1267" spans="1:2" x14ac:dyDescent="0.2">
      <c r="A1267" s="62"/>
      <c r="B1267" s="51"/>
    </row>
    <row r="1268" spans="1:2" x14ac:dyDescent="0.2">
      <c r="A1268" s="62"/>
      <c r="B1268" s="51"/>
    </row>
    <row r="1269" spans="1:2" x14ac:dyDescent="0.2">
      <c r="A1269" s="62"/>
      <c r="B1269" s="51"/>
    </row>
    <row r="1270" spans="1:2" x14ac:dyDescent="0.2">
      <c r="A1270" s="62"/>
      <c r="B1270" s="51"/>
    </row>
    <row r="1271" spans="1:2" x14ac:dyDescent="0.2">
      <c r="A1271" s="62"/>
      <c r="B1271" s="51"/>
    </row>
    <row r="1272" spans="1:2" x14ac:dyDescent="0.2">
      <c r="A1272" s="62"/>
      <c r="B1272" s="51"/>
    </row>
    <row r="1273" spans="1:2" x14ac:dyDescent="0.2">
      <c r="A1273" s="62"/>
      <c r="B1273" s="51"/>
    </row>
    <row r="1274" spans="1:2" x14ac:dyDescent="0.2">
      <c r="A1274" s="62"/>
      <c r="B1274" s="51"/>
    </row>
    <row r="1275" spans="1:2" x14ac:dyDescent="0.2">
      <c r="A1275" s="62"/>
      <c r="B1275" s="51"/>
    </row>
    <row r="1276" spans="1:2" x14ac:dyDescent="0.2">
      <c r="A1276" s="62"/>
      <c r="B1276" s="51"/>
    </row>
    <row r="1277" spans="1:2" x14ac:dyDescent="0.2">
      <c r="A1277" s="62"/>
      <c r="B1277" s="51"/>
    </row>
    <row r="1278" spans="1:2" x14ac:dyDescent="0.2">
      <c r="A1278" s="62"/>
      <c r="B1278" s="51"/>
    </row>
    <row r="1279" spans="1:2" x14ac:dyDescent="0.2">
      <c r="A1279" s="62"/>
      <c r="B1279" s="51"/>
    </row>
    <row r="1280" spans="1:2" x14ac:dyDescent="0.2">
      <c r="A1280" s="62"/>
      <c r="B1280" s="51"/>
    </row>
    <row r="1281" spans="1:2" x14ac:dyDescent="0.2">
      <c r="A1281" s="62"/>
      <c r="B1281" s="51"/>
    </row>
    <row r="1282" spans="1:2" x14ac:dyDescent="0.2">
      <c r="A1282" s="62"/>
      <c r="B1282" s="51"/>
    </row>
    <row r="1283" spans="1:2" x14ac:dyDescent="0.2">
      <c r="A1283" s="62"/>
      <c r="B1283" s="51"/>
    </row>
    <row r="1284" spans="1:2" x14ac:dyDescent="0.2">
      <c r="A1284" s="62"/>
      <c r="B1284" s="51"/>
    </row>
    <row r="1285" spans="1:2" x14ac:dyDescent="0.2">
      <c r="A1285" s="62"/>
      <c r="B1285" s="51"/>
    </row>
    <row r="1286" spans="1:2" x14ac:dyDescent="0.2">
      <c r="A1286" s="62"/>
      <c r="B1286" s="51"/>
    </row>
    <row r="1287" spans="1:2" x14ac:dyDescent="0.2">
      <c r="A1287" s="62"/>
      <c r="B1287" s="51"/>
    </row>
    <row r="1288" spans="1:2" x14ac:dyDescent="0.2">
      <c r="A1288" s="62"/>
      <c r="B1288" s="51"/>
    </row>
    <row r="1289" spans="1:2" x14ac:dyDescent="0.2">
      <c r="A1289" s="62"/>
      <c r="B1289" s="51"/>
    </row>
    <row r="1290" spans="1:2" x14ac:dyDescent="0.2">
      <c r="A1290" s="62"/>
      <c r="B1290" s="51"/>
    </row>
    <row r="1291" spans="1:2" x14ac:dyDescent="0.2">
      <c r="A1291" s="62"/>
      <c r="B1291" s="51"/>
    </row>
    <row r="1292" spans="1:2" x14ac:dyDescent="0.2">
      <c r="A1292" s="62"/>
      <c r="B1292" s="51"/>
    </row>
    <row r="1293" spans="1:2" x14ac:dyDescent="0.2">
      <c r="A1293" s="62"/>
      <c r="B1293" s="51"/>
    </row>
    <row r="1294" spans="1:2" x14ac:dyDescent="0.2">
      <c r="A1294" s="62"/>
      <c r="B1294" s="51"/>
    </row>
    <row r="1295" spans="1:2" x14ac:dyDescent="0.2">
      <c r="A1295" s="62"/>
      <c r="B1295" s="51"/>
    </row>
    <row r="1296" spans="1:2" x14ac:dyDescent="0.2">
      <c r="A1296" s="62"/>
      <c r="B1296" s="51"/>
    </row>
    <row r="1297" spans="1:2" x14ac:dyDescent="0.2">
      <c r="A1297" s="62"/>
      <c r="B1297" s="51"/>
    </row>
    <row r="1298" spans="1:2" x14ac:dyDescent="0.2">
      <c r="A1298" s="62"/>
      <c r="B1298" s="51"/>
    </row>
    <row r="1299" spans="1:2" x14ac:dyDescent="0.2">
      <c r="A1299" s="62"/>
      <c r="B1299" s="51"/>
    </row>
    <row r="1300" spans="1:2" x14ac:dyDescent="0.2">
      <c r="A1300" s="62"/>
      <c r="B1300" s="51"/>
    </row>
    <row r="1301" spans="1:2" x14ac:dyDescent="0.2">
      <c r="A1301" s="62"/>
      <c r="B1301" s="51"/>
    </row>
    <row r="1302" spans="1:2" x14ac:dyDescent="0.2">
      <c r="A1302" s="62"/>
      <c r="B1302" s="51"/>
    </row>
    <row r="1303" spans="1:2" x14ac:dyDescent="0.2">
      <c r="A1303" s="62"/>
      <c r="B1303" s="51"/>
    </row>
    <row r="1304" spans="1:2" x14ac:dyDescent="0.2">
      <c r="A1304" s="62"/>
      <c r="B1304" s="51"/>
    </row>
    <row r="1305" spans="1:2" x14ac:dyDescent="0.2">
      <c r="A1305" s="62"/>
      <c r="B1305" s="51"/>
    </row>
    <row r="1306" spans="1:2" x14ac:dyDescent="0.2">
      <c r="A1306" s="62"/>
      <c r="B1306" s="51"/>
    </row>
    <row r="1307" spans="1:2" x14ac:dyDescent="0.2">
      <c r="A1307" s="62"/>
      <c r="B1307" s="51"/>
    </row>
    <row r="1308" spans="1:2" x14ac:dyDescent="0.2">
      <c r="A1308" s="62"/>
      <c r="B1308" s="51"/>
    </row>
    <row r="1309" spans="1:2" x14ac:dyDescent="0.2">
      <c r="A1309" s="62"/>
      <c r="B1309" s="51"/>
    </row>
    <row r="1310" spans="1:2" x14ac:dyDescent="0.2">
      <c r="A1310" s="62"/>
      <c r="B1310" s="51"/>
    </row>
    <row r="1311" spans="1:2" x14ac:dyDescent="0.2">
      <c r="A1311" s="62"/>
      <c r="B1311" s="51"/>
    </row>
    <row r="1312" spans="1:2" x14ac:dyDescent="0.2">
      <c r="A1312" s="62"/>
      <c r="B1312" s="51"/>
    </row>
    <row r="1313" spans="1:2" x14ac:dyDescent="0.2">
      <c r="A1313" s="62"/>
      <c r="B1313" s="51"/>
    </row>
    <row r="1314" spans="1:2" x14ac:dyDescent="0.2">
      <c r="A1314" s="62"/>
      <c r="B1314" s="51"/>
    </row>
    <row r="1315" spans="1:2" x14ac:dyDescent="0.2">
      <c r="A1315" s="62"/>
      <c r="B1315" s="51"/>
    </row>
    <row r="1316" spans="1:2" x14ac:dyDescent="0.2">
      <c r="A1316" s="62"/>
      <c r="B1316" s="51"/>
    </row>
    <row r="1317" spans="1:2" x14ac:dyDescent="0.2">
      <c r="A1317" s="62"/>
      <c r="B1317" s="51"/>
    </row>
    <row r="1318" spans="1:2" x14ac:dyDescent="0.2">
      <c r="A1318" s="62"/>
      <c r="B1318" s="51"/>
    </row>
    <row r="1319" spans="1:2" x14ac:dyDescent="0.2">
      <c r="A1319" s="62"/>
      <c r="B1319" s="51"/>
    </row>
    <row r="1320" spans="1:2" x14ac:dyDescent="0.2">
      <c r="A1320" s="62"/>
      <c r="B1320" s="51"/>
    </row>
    <row r="1321" spans="1:2" x14ac:dyDescent="0.2">
      <c r="A1321" s="62"/>
      <c r="B1321" s="51"/>
    </row>
    <row r="1322" spans="1:2" x14ac:dyDescent="0.2">
      <c r="A1322" s="62"/>
      <c r="B1322" s="51"/>
    </row>
    <row r="1323" spans="1:2" x14ac:dyDescent="0.2">
      <c r="A1323" s="62"/>
      <c r="B1323" s="51"/>
    </row>
    <row r="1324" spans="1:2" x14ac:dyDescent="0.2">
      <c r="A1324" s="62"/>
      <c r="B1324" s="51"/>
    </row>
    <row r="1325" spans="1:2" x14ac:dyDescent="0.2">
      <c r="A1325" s="62"/>
      <c r="B1325" s="51"/>
    </row>
    <row r="1326" spans="1:2" x14ac:dyDescent="0.2">
      <c r="A1326" s="62"/>
      <c r="B1326" s="51"/>
    </row>
    <row r="1327" spans="1:2" x14ac:dyDescent="0.2">
      <c r="A1327" s="62"/>
      <c r="B1327" s="51"/>
    </row>
    <row r="1328" spans="1:2" x14ac:dyDescent="0.2">
      <c r="A1328" s="62"/>
      <c r="B1328" s="51"/>
    </row>
    <row r="1329" spans="1:2" x14ac:dyDescent="0.2">
      <c r="A1329" s="62"/>
      <c r="B1329" s="51"/>
    </row>
    <row r="1330" spans="1:2" x14ac:dyDescent="0.2">
      <c r="A1330" s="62"/>
      <c r="B1330" s="51"/>
    </row>
    <row r="1331" spans="1:2" x14ac:dyDescent="0.2">
      <c r="A1331" s="62"/>
      <c r="B1331" s="51"/>
    </row>
    <row r="1332" spans="1:2" x14ac:dyDescent="0.2">
      <c r="A1332" s="62"/>
      <c r="B1332" s="51"/>
    </row>
    <row r="1333" spans="1:2" x14ac:dyDescent="0.2">
      <c r="A1333" s="62"/>
      <c r="B1333" s="51"/>
    </row>
    <row r="1334" spans="1:2" x14ac:dyDescent="0.2">
      <c r="A1334" s="62"/>
      <c r="B1334" s="51"/>
    </row>
    <row r="1335" spans="1:2" x14ac:dyDescent="0.2">
      <c r="A1335" s="62"/>
      <c r="B1335" s="51"/>
    </row>
    <row r="1336" spans="1:2" x14ac:dyDescent="0.2">
      <c r="A1336" s="62"/>
      <c r="B1336" s="51"/>
    </row>
    <row r="1337" spans="1:2" x14ac:dyDescent="0.2">
      <c r="A1337" s="62"/>
      <c r="B1337" s="51"/>
    </row>
    <row r="1338" spans="1:2" x14ac:dyDescent="0.2">
      <c r="A1338" s="62"/>
      <c r="B1338" s="51"/>
    </row>
    <row r="1339" spans="1:2" x14ac:dyDescent="0.2">
      <c r="A1339" s="62"/>
      <c r="B1339" s="51"/>
    </row>
    <row r="1340" spans="1:2" x14ac:dyDescent="0.2">
      <c r="A1340" s="62"/>
      <c r="B1340" s="51"/>
    </row>
    <row r="1341" spans="1:2" x14ac:dyDescent="0.2">
      <c r="A1341" s="62"/>
      <c r="B1341" s="51"/>
    </row>
    <row r="1342" spans="1:2" x14ac:dyDescent="0.2">
      <c r="A1342" s="62"/>
      <c r="B1342" s="51"/>
    </row>
    <row r="1343" spans="1:2" x14ac:dyDescent="0.2">
      <c r="A1343" s="62"/>
      <c r="B1343" s="51"/>
    </row>
    <row r="1344" spans="1:2" x14ac:dyDescent="0.2">
      <c r="A1344" s="62"/>
      <c r="B1344" s="51"/>
    </row>
    <row r="1345" spans="1:2" x14ac:dyDescent="0.2">
      <c r="A1345" s="62"/>
      <c r="B1345" s="51"/>
    </row>
    <row r="1346" spans="1:2" x14ac:dyDescent="0.2">
      <c r="A1346" s="62"/>
      <c r="B1346" s="51"/>
    </row>
    <row r="1347" spans="1:2" x14ac:dyDescent="0.2">
      <c r="A1347" s="62"/>
      <c r="B1347" s="51"/>
    </row>
    <row r="1348" spans="1:2" x14ac:dyDescent="0.2">
      <c r="A1348" s="62"/>
      <c r="B1348" s="51"/>
    </row>
    <row r="1349" spans="1:2" x14ac:dyDescent="0.2">
      <c r="A1349" s="62"/>
      <c r="B1349" s="51"/>
    </row>
    <row r="1350" spans="1:2" x14ac:dyDescent="0.2">
      <c r="A1350" s="62"/>
      <c r="B1350" s="51"/>
    </row>
    <row r="1351" spans="1:2" x14ac:dyDescent="0.2">
      <c r="A1351" s="62"/>
      <c r="B1351" s="51"/>
    </row>
    <row r="1352" spans="1:2" x14ac:dyDescent="0.2">
      <c r="A1352" s="62"/>
      <c r="B1352" s="51"/>
    </row>
    <row r="1353" spans="1:2" x14ac:dyDescent="0.2">
      <c r="A1353" s="62"/>
      <c r="B1353" s="51"/>
    </row>
    <row r="1354" spans="1:2" x14ac:dyDescent="0.2">
      <c r="A1354" s="62"/>
      <c r="B1354" s="51"/>
    </row>
    <row r="1355" spans="1:2" x14ac:dyDescent="0.2">
      <c r="A1355" s="62"/>
      <c r="B1355" s="51"/>
    </row>
    <row r="1356" spans="1:2" x14ac:dyDescent="0.2">
      <c r="A1356" s="62"/>
      <c r="B1356" s="51"/>
    </row>
    <row r="1357" spans="1:2" x14ac:dyDescent="0.2">
      <c r="A1357" s="62"/>
      <c r="B1357" s="51"/>
    </row>
    <row r="1358" spans="1:2" x14ac:dyDescent="0.2">
      <c r="A1358" s="62"/>
      <c r="B1358" s="51"/>
    </row>
    <row r="1359" spans="1:2" x14ac:dyDescent="0.2">
      <c r="A1359" s="62"/>
      <c r="B1359" s="51"/>
    </row>
    <row r="1360" spans="1:2" x14ac:dyDescent="0.2">
      <c r="A1360" s="62"/>
      <c r="B1360" s="51"/>
    </row>
    <row r="1361" spans="1:2" x14ac:dyDescent="0.2">
      <c r="A1361" s="62"/>
      <c r="B1361" s="51"/>
    </row>
    <row r="1362" spans="1:2" x14ac:dyDescent="0.2">
      <c r="A1362" s="62"/>
      <c r="B1362" s="51"/>
    </row>
    <row r="1363" spans="1:2" x14ac:dyDescent="0.2">
      <c r="A1363" s="62"/>
      <c r="B1363" s="51"/>
    </row>
    <row r="1364" spans="1:2" x14ac:dyDescent="0.2">
      <c r="A1364" s="62"/>
      <c r="B1364" s="51"/>
    </row>
    <row r="1365" spans="1:2" x14ac:dyDescent="0.2">
      <c r="A1365" s="62"/>
      <c r="B1365" s="51"/>
    </row>
    <row r="1366" spans="1:2" x14ac:dyDescent="0.2">
      <c r="A1366" s="62"/>
      <c r="B1366" s="51"/>
    </row>
    <row r="1367" spans="1:2" x14ac:dyDescent="0.2">
      <c r="A1367" s="62"/>
      <c r="B1367" s="51"/>
    </row>
    <row r="1368" spans="1:2" x14ac:dyDescent="0.2">
      <c r="A1368" s="62"/>
      <c r="B1368" s="51"/>
    </row>
    <row r="1369" spans="1:2" x14ac:dyDescent="0.2">
      <c r="A1369" s="62"/>
      <c r="B1369" s="51"/>
    </row>
    <row r="1370" spans="1:2" x14ac:dyDescent="0.2">
      <c r="A1370" s="62"/>
      <c r="B1370" s="51"/>
    </row>
    <row r="1371" spans="1:2" x14ac:dyDescent="0.2">
      <c r="A1371" s="62"/>
      <c r="B1371" s="51"/>
    </row>
    <row r="1372" spans="1:2" x14ac:dyDescent="0.2">
      <c r="A1372" s="62"/>
      <c r="B1372" s="51"/>
    </row>
    <row r="1373" spans="1:2" x14ac:dyDescent="0.2">
      <c r="A1373" s="62"/>
      <c r="B1373" s="51"/>
    </row>
    <row r="1374" spans="1:2" x14ac:dyDescent="0.2">
      <c r="A1374" s="62"/>
      <c r="B1374" s="51"/>
    </row>
    <row r="1375" spans="1:2" x14ac:dyDescent="0.2">
      <c r="A1375" s="62"/>
      <c r="B1375" s="51"/>
    </row>
    <row r="1376" spans="1:2" x14ac:dyDescent="0.2">
      <c r="A1376" s="62"/>
      <c r="B1376" s="51"/>
    </row>
    <row r="1377" spans="1:2" x14ac:dyDescent="0.2">
      <c r="A1377" s="62"/>
      <c r="B1377" s="51"/>
    </row>
    <row r="1378" spans="1:2" x14ac:dyDescent="0.2">
      <c r="A1378" s="62"/>
      <c r="B1378" s="51"/>
    </row>
    <row r="1379" spans="1:2" x14ac:dyDescent="0.2">
      <c r="A1379" s="62"/>
      <c r="B1379" s="51"/>
    </row>
    <row r="1380" spans="1:2" x14ac:dyDescent="0.2">
      <c r="A1380" s="62"/>
      <c r="B1380" s="51"/>
    </row>
    <row r="1381" spans="1:2" x14ac:dyDescent="0.2">
      <c r="A1381" s="62"/>
      <c r="B1381" s="51"/>
    </row>
    <row r="1382" spans="1:2" x14ac:dyDescent="0.2">
      <c r="A1382" s="62"/>
      <c r="B1382" s="51"/>
    </row>
    <row r="1383" spans="1:2" x14ac:dyDescent="0.2">
      <c r="A1383" s="62"/>
      <c r="B1383" s="51"/>
    </row>
    <row r="1384" spans="1:2" x14ac:dyDescent="0.2">
      <c r="A1384" s="62"/>
      <c r="B1384" s="51"/>
    </row>
    <row r="1385" spans="1:2" x14ac:dyDescent="0.2">
      <c r="A1385" s="62"/>
      <c r="B1385" s="51"/>
    </row>
    <row r="1386" spans="1:2" x14ac:dyDescent="0.2">
      <c r="A1386" s="62"/>
      <c r="B1386" s="51"/>
    </row>
    <row r="1387" spans="1:2" x14ac:dyDescent="0.2">
      <c r="A1387" s="62"/>
      <c r="B1387" s="51"/>
    </row>
    <row r="1388" spans="1:2" x14ac:dyDescent="0.2">
      <c r="A1388" s="62"/>
      <c r="B1388" s="51"/>
    </row>
    <row r="1389" spans="1:2" x14ac:dyDescent="0.2">
      <c r="A1389" s="62"/>
      <c r="B1389" s="51"/>
    </row>
    <row r="1390" spans="1:2" x14ac:dyDescent="0.2">
      <c r="A1390" s="62"/>
      <c r="B1390" s="51"/>
    </row>
    <row r="1391" spans="1:2" x14ac:dyDescent="0.2">
      <c r="A1391" s="62"/>
      <c r="B1391" s="51"/>
    </row>
    <row r="1392" spans="1:2" x14ac:dyDescent="0.2">
      <c r="A1392" s="62"/>
      <c r="B1392" s="51"/>
    </row>
    <row r="1393" spans="1:2" x14ac:dyDescent="0.2">
      <c r="A1393" s="62"/>
      <c r="B1393" s="51"/>
    </row>
    <row r="1394" spans="1:2" x14ac:dyDescent="0.2">
      <c r="A1394" s="62"/>
      <c r="B1394" s="51"/>
    </row>
    <row r="1395" spans="1:2" x14ac:dyDescent="0.2">
      <c r="A1395" s="62"/>
      <c r="B1395" s="51"/>
    </row>
    <row r="1396" spans="1:2" x14ac:dyDescent="0.2">
      <c r="A1396" s="62"/>
      <c r="B1396" s="51"/>
    </row>
    <row r="1397" spans="1:2" x14ac:dyDescent="0.2">
      <c r="A1397" s="62"/>
      <c r="B1397" s="51"/>
    </row>
    <row r="1398" spans="1:2" x14ac:dyDescent="0.2">
      <c r="A1398" s="62"/>
      <c r="B1398" s="51"/>
    </row>
    <row r="1399" spans="1:2" x14ac:dyDescent="0.2">
      <c r="A1399" s="62"/>
      <c r="B1399" s="51"/>
    </row>
    <row r="1400" spans="1:2" x14ac:dyDescent="0.2">
      <c r="A1400" s="62"/>
      <c r="B1400" s="51"/>
    </row>
    <row r="1401" spans="1:2" x14ac:dyDescent="0.2">
      <c r="A1401" s="62"/>
      <c r="B1401" s="51"/>
    </row>
    <row r="1402" spans="1:2" x14ac:dyDescent="0.2">
      <c r="A1402" s="62"/>
      <c r="B1402" s="51"/>
    </row>
    <row r="1403" spans="1:2" x14ac:dyDescent="0.2">
      <c r="A1403" s="62"/>
      <c r="B1403" s="51"/>
    </row>
    <row r="1404" spans="1:2" x14ac:dyDescent="0.2">
      <c r="A1404" s="62"/>
      <c r="B1404" s="51"/>
    </row>
    <row r="1405" spans="1:2" x14ac:dyDescent="0.2">
      <c r="A1405" s="62"/>
      <c r="B1405" s="51"/>
    </row>
    <row r="1406" spans="1:2" x14ac:dyDescent="0.2">
      <c r="A1406" s="62"/>
      <c r="B1406" s="51"/>
    </row>
    <row r="1407" spans="1:2" x14ac:dyDescent="0.2">
      <c r="A1407" s="62"/>
      <c r="B1407" s="51"/>
    </row>
    <row r="1408" spans="1:2" x14ac:dyDescent="0.2">
      <c r="A1408" s="62"/>
      <c r="B1408" s="51"/>
    </row>
    <row r="1409" spans="1:2" x14ac:dyDescent="0.2">
      <c r="A1409" s="62"/>
      <c r="B1409" s="51"/>
    </row>
    <row r="1410" spans="1:2" x14ac:dyDescent="0.2">
      <c r="A1410" s="62"/>
      <c r="B1410" s="51"/>
    </row>
    <row r="1411" spans="1:2" x14ac:dyDescent="0.2">
      <c r="A1411" s="62"/>
      <c r="B1411" s="51"/>
    </row>
    <row r="1412" spans="1:2" x14ac:dyDescent="0.2">
      <c r="A1412" s="62"/>
      <c r="B1412" s="51"/>
    </row>
    <row r="1413" spans="1:2" x14ac:dyDescent="0.2">
      <c r="A1413" s="62"/>
      <c r="B1413" s="51"/>
    </row>
    <row r="1414" spans="1:2" x14ac:dyDescent="0.2">
      <c r="A1414" s="62"/>
      <c r="B1414" s="51"/>
    </row>
    <row r="1415" spans="1:2" x14ac:dyDescent="0.2">
      <c r="A1415" s="62"/>
      <c r="B1415" s="51"/>
    </row>
    <row r="1416" spans="1:2" x14ac:dyDescent="0.2">
      <c r="A1416" s="62"/>
      <c r="B1416" s="51"/>
    </row>
    <row r="1417" spans="1:2" x14ac:dyDescent="0.2">
      <c r="A1417" s="62"/>
      <c r="B1417" s="51"/>
    </row>
    <row r="1418" spans="1:2" x14ac:dyDescent="0.2">
      <c r="A1418" s="62"/>
      <c r="B1418" s="51"/>
    </row>
    <row r="1419" spans="1:2" x14ac:dyDescent="0.2">
      <c r="A1419" s="62"/>
      <c r="B1419" s="51"/>
    </row>
    <row r="1420" spans="1:2" x14ac:dyDescent="0.2">
      <c r="A1420" s="62"/>
      <c r="B1420" s="51"/>
    </row>
    <row r="1421" spans="1:2" x14ac:dyDescent="0.2">
      <c r="A1421" s="62"/>
      <c r="B1421" s="51"/>
    </row>
    <row r="1422" spans="1:2" x14ac:dyDescent="0.2">
      <c r="A1422" s="62"/>
      <c r="B1422" s="51"/>
    </row>
    <row r="1423" spans="1:2" x14ac:dyDescent="0.2">
      <c r="A1423" s="62"/>
      <c r="B1423" s="51"/>
    </row>
    <row r="1424" spans="1:2" x14ac:dyDescent="0.2">
      <c r="A1424" s="62"/>
      <c r="B1424" s="51"/>
    </row>
    <row r="1425" spans="1:2" x14ac:dyDescent="0.2">
      <c r="A1425" s="62"/>
      <c r="B1425" s="51"/>
    </row>
    <row r="1426" spans="1:2" x14ac:dyDescent="0.2">
      <c r="A1426" s="62"/>
      <c r="B1426" s="51"/>
    </row>
    <row r="1427" spans="1:2" x14ac:dyDescent="0.2">
      <c r="A1427" s="62"/>
      <c r="B1427" s="51"/>
    </row>
    <row r="1428" spans="1:2" x14ac:dyDescent="0.2">
      <c r="A1428" s="62"/>
      <c r="B1428" s="51"/>
    </row>
    <row r="1429" spans="1:2" x14ac:dyDescent="0.2">
      <c r="A1429" s="62"/>
      <c r="B1429" s="51"/>
    </row>
    <row r="1430" spans="1:2" x14ac:dyDescent="0.2">
      <c r="A1430" s="62"/>
      <c r="B1430" s="51"/>
    </row>
    <row r="1431" spans="1:2" x14ac:dyDescent="0.2">
      <c r="A1431" s="62"/>
      <c r="B1431" s="51"/>
    </row>
    <row r="1432" spans="1:2" x14ac:dyDescent="0.2">
      <c r="A1432" s="62"/>
      <c r="B1432" s="51"/>
    </row>
    <row r="1433" spans="1:2" x14ac:dyDescent="0.2">
      <c r="A1433" s="62"/>
      <c r="B1433" s="51"/>
    </row>
    <row r="1434" spans="1:2" x14ac:dyDescent="0.2">
      <c r="A1434" s="62"/>
      <c r="B1434" s="51"/>
    </row>
    <row r="1435" spans="1:2" x14ac:dyDescent="0.2">
      <c r="A1435" s="62"/>
      <c r="B1435" s="51"/>
    </row>
    <row r="1436" spans="1:2" x14ac:dyDescent="0.2">
      <c r="A1436" s="62"/>
      <c r="B1436" s="51"/>
    </row>
    <row r="1437" spans="1:2" x14ac:dyDescent="0.2">
      <c r="A1437" s="62"/>
      <c r="B1437" s="51"/>
    </row>
    <row r="1438" spans="1:2" x14ac:dyDescent="0.2">
      <c r="A1438" s="62"/>
      <c r="B1438" s="51"/>
    </row>
    <row r="1439" spans="1:2" x14ac:dyDescent="0.2">
      <c r="A1439" s="62"/>
      <c r="B1439" s="51"/>
    </row>
    <row r="1440" spans="1:2" x14ac:dyDescent="0.2">
      <c r="A1440" s="62"/>
      <c r="B1440" s="51"/>
    </row>
    <row r="1441" spans="1:2" x14ac:dyDescent="0.2">
      <c r="A1441" s="62"/>
      <c r="B1441" s="51"/>
    </row>
    <row r="1442" spans="1:2" x14ac:dyDescent="0.2">
      <c r="A1442" s="62"/>
      <c r="B1442" s="51"/>
    </row>
    <row r="1443" spans="1:2" x14ac:dyDescent="0.2">
      <c r="A1443" s="62"/>
      <c r="B1443" s="51"/>
    </row>
    <row r="1444" spans="1:2" x14ac:dyDescent="0.2">
      <c r="A1444" s="62"/>
      <c r="B1444" s="51"/>
    </row>
    <row r="1445" spans="1:2" x14ac:dyDescent="0.2">
      <c r="A1445" s="62"/>
      <c r="B1445" s="51"/>
    </row>
    <row r="1446" spans="1:2" x14ac:dyDescent="0.2">
      <c r="A1446" s="62"/>
      <c r="B1446" s="51"/>
    </row>
    <row r="1447" spans="1:2" x14ac:dyDescent="0.2">
      <c r="A1447" s="62"/>
      <c r="B1447" s="51"/>
    </row>
    <row r="1448" spans="1:2" x14ac:dyDescent="0.2">
      <c r="A1448" s="62"/>
      <c r="B1448" s="51"/>
    </row>
    <row r="1449" spans="1:2" x14ac:dyDescent="0.2">
      <c r="A1449" s="62"/>
      <c r="B1449" s="51"/>
    </row>
    <row r="1450" spans="1:2" x14ac:dyDescent="0.2">
      <c r="A1450" s="62"/>
      <c r="B1450" s="51"/>
    </row>
    <row r="1451" spans="1:2" x14ac:dyDescent="0.2">
      <c r="A1451" s="62"/>
      <c r="B1451" s="51"/>
    </row>
    <row r="1452" spans="1:2" x14ac:dyDescent="0.2">
      <c r="A1452" s="62"/>
      <c r="B1452" s="51"/>
    </row>
    <row r="1453" spans="1:2" x14ac:dyDescent="0.2">
      <c r="A1453" s="62"/>
      <c r="B1453" s="51"/>
    </row>
    <row r="1454" spans="1:2" x14ac:dyDescent="0.2">
      <c r="A1454" s="62"/>
      <c r="B1454" s="51"/>
    </row>
    <row r="1455" spans="1:2" x14ac:dyDescent="0.2">
      <c r="A1455" s="62"/>
      <c r="B1455" s="51"/>
    </row>
    <row r="1456" spans="1:2" x14ac:dyDescent="0.2">
      <c r="A1456" s="62"/>
      <c r="B1456" s="51"/>
    </row>
    <row r="1457" spans="1:2" x14ac:dyDescent="0.2">
      <c r="A1457" s="62"/>
      <c r="B1457" s="51"/>
    </row>
    <row r="1458" spans="1:2" x14ac:dyDescent="0.2">
      <c r="A1458" s="62"/>
      <c r="B1458" s="51"/>
    </row>
    <row r="1459" spans="1:2" x14ac:dyDescent="0.2">
      <c r="A1459" s="62"/>
      <c r="B1459" s="51"/>
    </row>
    <row r="1460" spans="1:2" x14ac:dyDescent="0.2">
      <c r="A1460" s="62"/>
      <c r="B1460" s="51"/>
    </row>
    <row r="1461" spans="1:2" x14ac:dyDescent="0.2">
      <c r="A1461" s="62"/>
      <c r="B1461" s="51"/>
    </row>
    <row r="1462" spans="1:2" x14ac:dyDescent="0.2">
      <c r="A1462" s="62"/>
      <c r="B1462" s="51"/>
    </row>
    <row r="1463" spans="1:2" x14ac:dyDescent="0.2">
      <c r="A1463" s="62"/>
      <c r="B1463" s="51"/>
    </row>
    <row r="1464" spans="1:2" x14ac:dyDescent="0.2">
      <c r="A1464" s="62"/>
      <c r="B1464" s="51"/>
    </row>
    <row r="1465" spans="1:2" x14ac:dyDescent="0.2">
      <c r="A1465" s="62"/>
      <c r="B1465" s="51"/>
    </row>
    <row r="1466" spans="1:2" x14ac:dyDescent="0.2">
      <c r="A1466" s="62"/>
      <c r="B1466" s="51"/>
    </row>
    <row r="1467" spans="1:2" x14ac:dyDescent="0.2">
      <c r="A1467" s="62"/>
      <c r="B1467" s="51"/>
    </row>
    <row r="1468" spans="1:2" x14ac:dyDescent="0.2">
      <c r="A1468" s="62"/>
      <c r="B1468" s="51"/>
    </row>
    <row r="1469" spans="1:2" x14ac:dyDescent="0.2">
      <c r="A1469" s="62"/>
      <c r="B1469" s="51"/>
    </row>
    <row r="1470" spans="1:2" x14ac:dyDescent="0.2">
      <c r="A1470" s="62"/>
      <c r="B1470" s="51"/>
    </row>
    <row r="1471" spans="1:2" x14ac:dyDescent="0.2">
      <c r="A1471" s="62"/>
      <c r="B1471" s="51"/>
    </row>
    <row r="1472" spans="1:2" x14ac:dyDescent="0.2">
      <c r="A1472" s="62"/>
      <c r="B1472" s="51"/>
    </row>
    <row r="1473" spans="1:2" x14ac:dyDescent="0.2">
      <c r="A1473" s="62"/>
      <c r="B1473" s="51"/>
    </row>
    <row r="1474" spans="1:2" x14ac:dyDescent="0.2">
      <c r="A1474" s="62"/>
      <c r="B1474" s="51"/>
    </row>
    <row r="1475" spans="1:2" x14ac:dyDescent="0.2">
      <c r="A1475" s="62"/>
      <c r="B1475" s="51"/>
    </row>
    <row r="1476" spans="1:2" x14ac:dyDescent="0.2">
      <c r="A1476" s="62"/>
      <c r="B1476" s="51"/>
    </row>
    <row r="1477" spans="1:2" x14ac:dyDescent="0.2">
      <c r="A1477" s="62"/>
      <c r="B1477" s="51"/>
    </row>
    <row r="1478" spans="1:2" x14ac:dyDescent="0.2">
      <c r="A1478" s="62"/>
      <c r="B1478" s="51"/>
    </row>
    <row r="1479" spans="1:2" x14ac:dyDescent="0.2">
      <c r="A1479" s="62"/>
      <c r="B1479" s="51"/>
    </row>
    <row r="1480" spans="1:2" x14ac:dyDescent="0.2">
      <c r="A1480" s="62"/>
      <c r="B1480" s="51"/>
    </row>
    <row r="1481" spans="1:2" x14ac:dyDescent="0.2">
      <c r="A1481" s="62"/>
      <c r="B1481" s="51"/>
    </row>
    <row r="1482" spans="1:2" x14ac:dyDescent="0.2">
      <c r="A1482" s="62"/>
      <c r="B1482" s="51"/>
    </row>
    <row r="1483" spans="1:2" x14ac:dyDescent="0.2">
      <c r="A1483" s="62"/>
      <c r="B1483" s="51"/>
    </row>
    <row r="1484" spans="1:2" x14ac:dyDescent="0.2">
      <c r="A1484" s="62"/>
      <c r="B1484" s="51"/>
    </row>
    <row r="1485" spans="1:2" x14ac:dyDescent="0.2">
      <c r="A1485" s="62"/>
      <c r="B1485" s="51"/>
    </row>
    <row r="1486" spans="1:2" x14ac:dyDescent="0.2">
      <c r="A1486" s="62"/>
      <c r="B1486" s="51"/>
    </row>
    <row r="1487" spans="1:2" x14ac:dyDescent="0.2">
      <c r="A1487" s="62"/>
      <c r="B1487" s="51"/>
    </row>
    <row r="1488" spans="1:2" x14ac:dyDescent="0.2">
      <c r="A1488" s="62"/>
      <c r="B1488" s="51"/>
    </row>
    <row r="1489" spans="1:2" x14ac:dyDescent="0.2">
      <c r="A1489" s="62"/>
      <c r="B1489" s="51"/>
    </row>
    <row r="1490" spans="1:2" x14ac:dyDescent="0.2">
      <c r="A1490" s="62"/>
      <c r="B1490" s="51"/>
    </row>
    <row r="1491" spans="1:2" x14ac:dyDescent="0.2">
      <c r="A1491" s="62"/>
      <c r="B1491" s="51"/>
    </row>
    <row r="1492" spans="1:2" x14ac:dyDescent="0.2">
      <c r="A1492" s="62"/>
      <c r="B1492" s="51"/>
    </row>
    <row r="1493" spans="1:2" x14ac:dyDescent="0.2">
      <c r="A1493" s="62"/>
      <c r="B1493" s="51"/>
    </row>
    <row r="1494" spans="1:2" x14ac:dyDescent="0.2">
      <c r="A1494" s="62"/>
      <c r="B1494" s="51"/>
    </row>
    <row r="1495" spans="1:2" x14ac:dyDescent="0.2">
      <c r="A1495" s="62"/>
      <c r="B1495" s="51"/>
    </row>
    <row r="1496" spans="1:2" x14ac:dyDescent="0.2">
      <c r="A1496" s="62"/>
      <c r="B1496" s="51"/>
    </row>
    <row r="1497" spans="1:2" x14ac:dyDescent="0.2">
      <c r="A1497" s="62"/>
      <c r="B1497" s="51"/>
    </row>
    <row r="1498" spans="1:2" x14ac:dyDescent="0.2">
      <c r="A1498" s="62"/>
      <c r="B1498" s="51"/>
    </row>
    <row r="1499" spans="1:2" x14ac:dyDescent="0.2">
      <c r="A1499" s="62"/>
      <c r="B1499" s="51"/>
    </row>
    <row r="1500" spans="1:2" x14ac:dyDescent="0.2">
      <c r="A1500" s="62"/>
      <c r="B1500" s="51"/>
    </row>
    <row r="1501" spans="1:2" x14ac:dyDescent="0.2">
      <c r="A1501" s="62"/>
      <c r="B1501" s="51"/>
    </row>
    <row r="1502" spans="1:2" x14ac:dyDescent="0.2">
      <c r="A1502" s="62"/>
      <c r="B1502" s="51"/>
    </row>
    <row r="1503" spans="1:2" x14ac:dyDescent="0.2">
      <c r="A1503" s="62"/>
      <c r="B1503" s="51"/>
    </row>
    <row r="1504" spans="1:2" x14ac:dyDescent="0.2">
      <c r="A1504" s="62"/>
      <c r="B1504" s="51"/>
    </row>
    <row r="1505" spans="1:2" x14ac:dyDescent="0.2">
      <c r="A1505" s="62"/>
      <c r="B1505" s="51"/>
    </row>
    <row r="1506" spans="1:2" x14ac:dyDescent="0.2">
      <c r="A1506" s="62"/>
      <c r="B1506" s="51"/>
    </row>
    <row r="1507" spans="1:2" x14ac:dyDescent="0.2">
      <c r="A1507" s="62"/>
      <c r="B1507" s="51"/>
    </row>
    <row r="1508" spans="1:2" x14ac:dyDescent="0.2">
      <c r="A1508" s="62"/>
      <c r="B1508" s="51"/>
    </row>
    <row r="1509" spans="1:2" x14ac:dyDescent="0.2">
      <c r="A1509" s="62"/>
      <c r="B1509" s="51"/>
    </row>
    <row r="1510" spans="1:2" x14ac:dyDescent="0.2">
      <c r="A1510" s="62"/>
      <c r="B1510" s="51"/>
    </row>
    <row r="1511" spans="1:2" x14ac:dyDescent="0.2">
      <c r="A1511" s="62"/>
      <c r="B1511" s="51"/>
    </row>
    <row r="1512" spans="1:2" x14ac:dyDescent="0.2">
      <c r="A1512" s="62"/>
      <c r="B1512" s="51"/>
    </row>
    <row r="1513" spans="1:2" x14ac:dyDescent="0.2">
      <c r="A1513" s="62"/>
      <c r="B1513" s="51"/>
    </row>
    <row r="1514" spans="1:2" x14ac:dyDescent="0.2">
      <c r="A1514" s="62"/>
      <c r="B1514" s="51"/>
    </row>
    <row r="1515" spans="1:2" x14ac:dyDescent="0.2">
      <c r="A1515" s="62"/>
      <c r="B1515" s="51"/>
    </row>
    <row r="1516" spans="1:2" x14ac:dyDescent="0.2">
      <c r="A1516" s="62"/>
      <c r="B1516" s="51"/>
    </row>
    <row r="1517" spans="1:2" x14ac:dyDescent="0.2">
      <c r="A1517" s="62"/>
      <c r="B1517" s="51"/>
    </row>
    <row r="1518" spans="1:2" x14ac:dyDescent="0.2">
      <c r="A1518" s="62"/>
      <c r="B1518" s="51"/>
    </row>
    <row r="1519" spans="1:2" x14ac:dyDescent="0.2">
      <c r="A1519" s="62"/>
      <c r="B1519" s="51"/>
    </row>
    <row r="1520" spans="1:2" x14ac:dyDescent="0.2">
      <c r="A1520" s="62"/>
      <c r="B1520" s="51"/>
    </row>
    <row r="1521" spans="1:2" x14ac:dyDescent="0.2">
      <c r="A1521" s="62"/>
      <c r="B1521" s="51"/>
    </row>
    <row r="1522" spans="1:2" x14ac:dyDescent="0.2">
      <c r="A1522" s="62"/>
      <c r="B1522" s="51"/>
    </row>
    <row r="1523" spans="1:2" x14ac:dyDescent="0.2">
      <c r="A1523" s="62"/>
      <c r="B1523" s="51"/>
    </row>
    <row r="1524" spans="1:2" x14ac:dyDescent="0.2">
      <c r="A1524" s="62"/>
      <c r="B1524" s="51"/>
    </row>
    <row r="1525" spans="1:2" x14ac:dyDescent="0.2">
      <c r="A1525" s="62"/>
      <c r="B1525" s="51"/>
    </row>
    <row r="1526" spans="1:2" x14ac:dyDescent="0.2">
      <c r="A1526" s="62"/>
      <c r="B1526" s="51"/>
    </row>
    <row r="1527" spans="1:2" x14ac:dyDescent="0.2">
      <c r="A1527" s="62"/>
      <c r="B1527" s="51"/>
    </row>
    <row r="1528" spans="1:2" x14ac:dyDescent="0.2">
      <c r="A1528" s="62"/>
      <c r="B1528" s="51"/>
    </row>
    <row r="1529" spans="1:2" x14ac:dyDescent="0.2">
      <c r="A1529" s="62"/>
      <c r="B1529" s="51"/>
    </row>
    <row r="1530" spans="1:2" x14ac:dyDescent="0.2">
      <c r="A1530" s="62"/>
      <c r="B1530" s="51"/>
    </row>
    <row r="1531" spans="1:2" x14ac:dyDescent="0.2">
      <c r="A1531" s="62"/>
      <c r="B1531" s="51"/>
    </row>
    <row r="1532" spans="1:2" x14ac:dyDescent="0.2">
      <c r="A1532" s="62"/>
      <c r="B1532" s="51"/>
    </row>
    <row r="1533" spans="1:2" x14ac:dyDescent="0.2">
      <c r="A1533" s="62"/>
      <c r="B1533" s="51"/>
    </row>
    <row r="1534" spans="1:2" x14ac:dyDescent="0.2">
      <c r="A1534" s="62"/>
      <c r="B1534" s="51"/>
    </row>
    <row r="1535" spans="1:2" x14ac:dyDescent="0.2">
      <c r="A1535" s="62"/>
      <c r="B1535" s="51"/>
    </row>
    <row r="1536" spans="1:2" x14ac:dyDescent="0.2">
      <c r="A1536" s="62"/>
      <c r="B1536" s="51"/>
    </row>
    <row r="1537" spans="1:2" x14ac:dyDescent="0.2">
      <c r="A1537" s="62"/>
      <c r="B1537" s="51"/>
    </row>
    <row r="1538" spans="1:2" x14ac:dyDescent="0.2">
      <c r="A1538" s="62"/>
      <c r="B1538" s="51"/>
    </row>
    <row r="1539" spans="1:2" x14ac:dyDescent="0.2">
      <c r="A1539" s="62"/>
      <c r="B1539" s="51"/>
    </row>
    <row r="1540" spans="1:2" x14ac:dyDescent="0.2">
      <c r="A1540" s="62"/>
      <c r="B1540" s="51"/>
    </row>
    <row r="1541" spans="1:2" x14ac:dyDescent="0.2">
      <c r="A1541" s="62"/>
      <c r="B1541" s="51"/>
    </row>
    <row r="1542" spans="1:2" x14ac:dyDescent="0.2">
      <c r="A1542" s="62"/>
      <c r="B1542" s="51"/>
    </row>
    <row r="1543" spans="1:2" x14ac:dyDescent="0.2">
      <c r="A1543" s="62"/>
      <c r="B1543" s="51"/>
    </row>
    <row r="1544" spans="1:2" x14ac:dyDescent="0.2">
      <c r="A1544" s="62"/>
      <c r="B1544" s="51"/>
    </row>
    <row r="1545" spans="1:2" x14ac:dyDescent="0.2">
      <c r="A1545" s="62"/>
      <c r="B1545" s="51"/>
    </row>
    <row r="1546" spans="1:2" x14ac:dyDescent="0.2">
      <c r="A1546" s="62"/>
      <c r="B1546" s="51"/>
    </row>
    <row r="1547" spans="1:2" x14ac:dyDescent="0.2">
      <c r="A1547" s="62"/>
      <c r="B1547" s="51"/>
    </row>
    <row r="1548" spans="1:2" x14ac:dyDescent="0.2">
      <c r="A1548" s="62"/>
      <c r="B1548" s="51"/>
    </row>
    <row r="1549" spans="1:2" x14ac:dyDescent="0.2">
      <c r="A1549" s="62"/>
      <c r="B1549" s="51"/>
    </row>
    <row r="1550" spans="1:2" x14ac:dyDescent="0.2">
      <c r="A1550" s="62"/>
      <c r="B1550" s="51"/>
    </row>
    <row r="1551" spans="1:2" x14ac:dyDescent="0.2">
      <c r="A1551" s="62"/>
      <c r="B1551" s="51"/>
    </row>
    <row r="1552" spans="1:2" x14ac:dyDescent="0.2">
      <c r="A1552" s="62"/>
      <c r="B1552" s="51"/>
    </row>
    <row r="1553" spans="1:2" x14ac:dyDescent="0.2">
      <c r="A1553" s="62"/>
      <c r="B1553" s="51"/>
    </row>
    <row r="1554" spans="1:2" x14ac:dyDescent="0.2">
      <c r="A1554" s="62"/>
      <c r="B1554" s="51"/>
    </row>
    <row r="1555" spans="1:2" x14ac:dyDescent="0.2">
      <c r="A1555" s="62"/>
      <c r="B1555" s="51"/>
    </row>
    <row r="1556" spans="1:2" x14ac:dyDescent="0.2">
      <c r="A1556" s="62"/>
      <c r="B1556" s="51"/>
    </row>
    <row r="1557" spans="1:2" x14ac:dyDescent="0.2">
      <c r="A1557" s="62"/>
      <c r="B1557" s="51"/>
    </row>
    <row r="1558" spans="1:2" x14ac:dyDescent="0.2">
      <c r="A1558" s="62"/>
      <c r="B1558" s="51"/>
    </row>
    <row r="1559" spans="1:2" x14ac:dyDescent="0.2">
      <c r="A1559" s="62"/>
      <c r="B1559" s="51"/>
    </row>
    <row r="1560" spans="1:2" x14ac:dyDescent="0.2">
      <c r="A1560" s="62"/>
      <c r="B1560" s="51"/>
    </row>
    <row r="1561" spans="1:2" x14ac:dyDescent="0.2">
      <c r="A1561" s="62"/>
      <c r="B1561" s="51"/>
    </row>
    <row r="1562" spans="1:2" x14ac:dyDescent="0.2">
      <c r="A1562" s="62"/>
      <c r="B1562" s="51"/>
    </row>
    <row r="1563" spans="1:2" x14ac:dyDescent="0.2">
      <c r="A1563" s="62"/>
      <c r="B1563" s="51"/>
    </row>
    <row r="1564" spans="1:2" x14ac:dyDescent="0.2">
      <c r="A1564" s="62"/>
      <c r="B1564" s="51"/>
    </row>
    <row r="1565" spans="1:2" x14ac:dyDescent="0.2">
      <c r="A1565" s="62"/>
      <c r="B1565" s="51"/>
    </row>
    <row r="1566" spans="1:2" x14ac:dyDescent="0.2">
      <c r="A1566" s="62"/>
      <c r="B1566" s="51"/>
    </row>
    <row r="1567" spans="1:2" x14ac:dyDescent="0.2">
      <c r="A1567" s="62"/>
      <c r="B1567" s="51"/>
    </row>
    <row r="1568" spans="1:2" x14ac:dyDescent="0.2">
      <c r="A1568" s="62"/>
      <c r="B1568" s="51"/>
    </row>
    <row r="1569" spans="1:2" x14ac:dyDescent="0.2">
      <c r="A1569" s="62"/>
      <c r="B1569" s="51"/>
    </row>
    <row r="1570" spans="1:2" x14ac:dyDescent="0.2">
      <c r="A1570" s="62"/>
      <c r="B1570" s="51"/>
    </row>
    <row r="1571" spans="1:2" x14ac:dyDescent="0.2">
      <c r="A1571" s="62"/>
      <c r="B1571" s="51"/>
    </row>
    <row r="1572" spans="1:2" x14ac:dyDescent="0.2">
      <c r="A1572" s="62"/>
      <c r="B1572" s="51"/>
    </row>
    <row r="1573" spans="1:2" x14ac:dyDescent="0.2">
      <c r="A1573" s="62"/>
      <c r="B1573" s="51"/>
    </row>
    <row r="1574" spans="1:2" x14ac:dyDescent="0.2">
      <c r="A1574" s="62"/>
      <c r="B1574" s="51"/>
    </row>
    <row r="1575" spans="1:2" x14ac:dyDescent="0.2">
      <c r="A1575" s="62"/>
      <c r="B1575" s="51"/>
    </row>
    <row r="1576" spans="1:2" x14ac:dyDescent="0.2">
      <c r="A1576" s="62"/>
      <c r="B1576" s="51"/>
    </row>
    <row r="1577" spans="1:2" x14ac:dyDescent="0.2">
      <c r="A1577" s="62"/>
      <c r="B1577" s="51"/>
    </row>
    <row r="1578" spans="1:2" x14ac:dyDescent="0.2">
      <c r="A1578" s="62"/>
      <c r="B1578" s="51"/>
    </row>
    <row r="1579" spans="1:2" x14ac:dyDescent="0.2">
      <c r="A1579" s="62"/>
      <c r="B1579" s="51"/>
    </row>
    <row r="1580" spans="1:2" x14ac:dyDescent="0.2">
      <c r="A1580" s="62"/>
      <c r="B1580" s="51"/>
    </row>
    <row r="1581" spans="1:2" x14ac:dyDescent="0.2">
      <c r="A1581" s="62"/>
      <c r="B1581" s="51"/>
    </row>
    <row r="1582" spans="1:2" x14ac:dyDescent="0.2">
      <c r="A1582" s="62"/>
      <c r="B1582" s="51"/>
    </row>
    <row r="1583" spans="1:2" x14ac:dyDescent="0.2">
      <c r="A1583" s="62"/>
      <c r="B1583" s="51"/>
    </row>
    <row r="1584" spans="1:2" x14ac:dyDescent="0.2">
      <c r="A1584" s="62"/>
      <c r="B1584" s="51"/>
    </row>
    <row r="1585" spans="1:2" x14ac:dyDescent="0.2">
      <c r="A1585" s="62"/>
      <c r="B1585" s="51"/>
    </row>
    <row r="1586" spans="1:2" x14ac:dyDescent="0.2">
      <c r="A1586" s="62"/>
      <c r="B1586" s="51"/>
    </row>
    <row r="1587" spans="1:2" x14ac:dyDescent="0.2">
      <c r="A1587" s="62"/>
      <c r="B1587" s="51"/>
    </row>
    <row r="1588" spans="1:2" x14ac:dyDescent="0.2">
      <c r="A1588" s="62"/>
      <c r="B1588" s="51"/>
    </row>
    <row r="1589" spans="1:2" x14ac:dyDescent="0.2">
      <c r="A1589" s="62"/>
      <c r="B1589" s="51"/>
    </row>
    <row r="1590" spans="1:2" x14ac:dyDescent="0.2">
      <c r="A1590" s="62"/>
      <c r="B1590" s="51"/>
    </row>
    <row r="1591" spans="1:2" x14ac:dyDescent="0.2">
      <c r="A1591" s="62"/>
      <c r="B1591" s="51"/>
    </row>
    <row r="1592" spans="1:2" x14ac:dyDescent="0.2">
      <c r="A1592" s="62"/>
      <c r="B1592" s="51"/>
    </row>
    <row r="1593" spans="1:2" x14ac:dyDescent="0.2">
      <c r="A1593" s="62"/>
      <c r="B1593" s="51"/>
    </row>
    <row r="1594" spans="1:2" x14ac:dyDescent="0.2">
      <c r="A1594" s="62"/>
      <c r="B1594" s="51"/>
    </row>
    <row r="1595" spans="1:2" x14ac:dyDescent="0.2">
      <c r="A1595" s="62"/>
      <c r="B1595" s="51"/>
    </row>
    <row r="1596" spans="1:2" x14ac:dyDescent="0.2">
      <c r="A1596" s="62"/>
      <c r="B1596" s="51"/>
    </row>
    <row r="1597" spans="1:2" x14ac:dyDescent="0.2">
      <c r="A1597" s="62"/>
      <c r="B1597" s="51"/>
    </row>
    <row r="1598" spans="1:2" x14ac:dyDescent="0.2">
      <c r="A1598" s="62"/>
      <c r="B1598" s="51"/>
    </row>
    <row r="1599" spans="1:2" x14ac:dyDescent="0.2">
      <c r="A1599" s="62"/>
      <c r="B1599" s="51"/>
    </row>
    <row r="1600" spans="1:2" x14ac:dyDescent="0.2">
      <c r="A1600" s="62"/>
      <c r="B1600" s="51"/>
    </row>
    <row r="1601" spans="1:2" x14ac:dyDescent="0.2">
      <c r="A1601" s="62"/>
      <c r="B1601" s="51"/>
    </row>
    <row r="1602" spans="1:2" x14ac:dyDescent="0.2">
      <c r="A1602" s="62"/>
      <c r="B1602" s="51"/>
    </row>
    <row r="1603" spans="1:2" x14ac:dyDescent="0.2">
      <c r="A1603" s="62"/>
      <c r="B1603" s="51"/>
    </row>
    <row r="1604" spans="1:2" x14ac:dyDescent="0.2">
      <c r="A1604" s="62"/>
      <c r="B1604" s="51"/>
    </row>
    <row r="1605" spans="1:2" x14ac:dyDescent="0.2">
      <c r="A1605" s="62"/>
      <c r="B1605" s="51"/>
    </row>
    <row r="1606" spans="1:2" x14ac:dyDescent="0.2">
      <c r="A1606" s="62"/>
      <c r="B1606" s="51"/>
    </row>
    <row r="1607" spans="1:2" x14ac:dyDescent="0.2">
      <c r="A1607" s="62"/>
      <c r="B1607" s="51"/>
    </row>
    <row r="1608" spans="1:2" x14ac:dyDescent="0.2">
      <c r="A1608" s="62"/>
      <c r="B1608" s="51"/>
    </row>
    <row r="1609" spans="1:2" x14ac:dyDescent="0.2">
      <c r="A1609" s="62"/>
      <c r="B1609" s="51"/>
    </row>
    <row r="1610" spans="1:2" x14ac:dyDescent="0.2">
      <c r="A1610" s="62"/>
      <c r="B1610" s="51"/>
    </row>
    <row r="1611" spans="1:2" x14ac:dyDescent="0.2">
      <c r="A1611" s="62"/>
      <c r="B1611" s="51"/>
    </row>
    <row r="1612" spans="1:2" x14ac:dyDescent="0.2">
      <c r="A1612" s="62"/>
      <c r="B1612" s="51"/>
    </row>
    <row r="1613" spans="1:2" x14ac:dyDescent="0.2">
      <c r="A1613" s="62"/>
      <c r="B1613" s="51"/>
    </row>
    <row r="1614" spans="1:2" x14ac:dyDescent="0.2">
      <c r="A1614" s="62"/>
      <c r="B1614" s="51"/>
    </row>
    <row r="1615" spans="1:2" x14ac:dyDescent="0.2">
      <c r="A1615" s="62"/>
      <c r="B1615" s="51"/>
    </row>
    <row r="1616" spans="1:2" x14ac:dyDescent="0.2">
      <c r="A1616" s="62"/>
      <c r="B1616" s="51"/>
    </row>
    <row r="1617" spans="1:2" x14ac:dyDescent="0.2">
      <c r="A1617" s="62"/>
      <c r="B1617" s="51"/>
    </row>
    <row r="1618" spans="1:2" x14ac:dyDescent="0.2">
      <c r="A1618" s="62"/>
      <c r="B1618" s="51"/>
    </row>
    <row r="1619" spans="1:2" x14ac:dyDescent="0.2">
      <c r="A1619" s="62"/>
      <c r="B1619" s="51"/>
    </row>
    <row r="1620" spans="1:2" x14ac:dyDescent="0.2">
      <c r="A1620" s="62"/>
      <c r="B1620" s="51"/>
    </row>
    <row r="1621" spans="1:2" x14ac:dyDescent="0.2">
      <c r="A1621" s="62"/>
      <c r="B1621" s="51"/>
    </row>
    <row r="1622" spans="1:2" x14ac:dyDescent="0.2">
      <c r="A1622" s="62"/>
      <c r="B1622" s="51"/>
    </row>
    <row r="1623" spans="1:2" x14ac:dyDescent="0.2">
      <c r="A1623" s="62"/>
      <c r="B1623" s="51"/>
    </row>
    <row r="1624" spans="1:2" x14ac:dyDescent="0.2">
      <c r="A1624" s="62"/>
      <c r="B1624" s="51"/>
    </row>
    <row r="1625" spans="1:2" x14ac:dyDescent="0.2">
      <c r="A1625" s="62"/>
      <c r="B1625" s="51"/>
    </row>
    <row r="1626" spans="1:2" x14ac:dyDescent="0.2">
      <c r="A1626" s="62"/>
      <c r="B1626" s="51"/>
    </row>
    <row r="1627" spans="1:2" x14ac:dyDescent="0.2">
      <c r="A1627" s="62"/>
      <c r="B1627" s="51"/>
    </row>
    <row r="1628" spans="1:2" x14ac:dyDescent="0.2">
      <c r="A1628" s="62"/>
      <c r="B1628" s="51"/>
    </row>
    <row r="1629" spans="1:2" x14ac:dyDescent="0.2">
      <c r="A1629" s="62"/>
      <c r="B1629" s="51"/>
    </row>
    <row r="1630" spans="1:2" x14ac:dyDescent="0.2">
      <c r="A1630" s="62"/>
      <c r="B1630" s="51"/>
    </row>
    <row r="1631" spans="1:2" x14ac:dyDescent="0.2">
      <c r="A1631" s="62"/>
      <c r="B1631" s="51"/>
    </row>
    <row r="1632" spans="1:2" x14ac:dyDescent="0.2">
      <c r="A1632" s="62"/>
      <c r="B1632" s="51"/>
    </row>
    <row r="1633" spans="1:2" x14ac:dyDescent="0.2">
      <c r="A1633" s="62"/>
      <c r="B1633" s="51"/>
    </row>
    <row r="1634" spans="1:2" x14ac:dyDescent="0.2">
      <c r="A1634" s="62"/>
      <c r="B1634" s="51"/>
    </row>
    <row r="1635" spans="1:2" x14ac:dyDescent="0.2">
      <c r="A1635" s="62"/>
      <c r="B1635" s="51"/>
    </row>
    <row r="1636" spans="1:2" x14ac:dyDescent="0.2">
      <c r="A1636" s="62"/>
      <c r="B1636" s="51"/>
    </row>
    <row r="1637" spans="1:2" x14ac:dyDescent="0.2">
      <c r="A1637" s="62"/>
      <c r="B1637" s="51"/>
    </row>
    <row r="1638" spans="1:2" x14ac:dyDescent="0.2">
      <c r="A1638" s="62"/>
      <c r="B1638" s="51"/>
    </row>
    <row r="1639" spans="1:2" x14ac:dyDescent="0.2">
      <c r="A1639" s="62"/>
      <c r="B1639" s="51"/>
    </row>
    <row r="1640" spans="1:2" x14ac:dyDescent="0.2">
      <c r="A1640" s="62"/>
      <c r="B1640" s="51"/>
    </row>
    <row r="1641" spans="1:2" x14ac:dyDescent="0.2">
      <c r="A1641" s="62"/>
      <c r="B1641" s="51"/>
    </row>
    <row r="1642" spans="1:2" x14ac:dyDescent="0.2">
      <c r="A1642" s="62"/>
      <c r="B1642" s="51"/>
    </row>
    <row r="1643" spans="1:2" x14ac:dyDescent="0.2">
      <c r="A1643" s="62"/>
      <c r="B1643" s="51"/>
    </row>
    <row r="1644" spans="1:2" x14ac:dyDescent="0.2">
      <c r="A1644" s="62"/>
      <c r="B1644" s="51"/>
    </row>
    <row r="1645" spans="1:2" x14ac:dyDescent="0.2">
      <c r="A1645" s="62"/>
      <c r="B1645" s="51"/>
    </row>
    <row r="1646" spans="1:2" x14ac:dyDescent="0.2">
      <c r="A1646" s="62"/>
      <c r="B1646" s="51"/>
    </row>
    <row r="1647" spans="1:2" x14ac:dyDescent="0.2">
      <c r="A1647" s="62"/>
      <c r="B1647" s="51"/>
    </row>
    <row r="1648" spans="1:2" x14ac:dyDescent="0.2">
      <c r="A1648" s="62"/>
      <c r="B1648" s="51"/>
    </row>
    <row r="1649" spans="1:2" x14ac:dyDescent="0.2">
      <c r="A1649" s="62"/>
      <c r="B1649" s="51"/>
    </row>
    <row r="1650" spans="1:2" x14ac:dyDescent="0.2">
      <c r="A1650" s="62"/>
      <c r="B1650" s="51"/>
    </row>
    <row r="1651" spans="1:2" x14ac:dyDescent="0.2">
      <c r="A1651" s="62"/>
      <c r="B1651" s="51"/>
    </row>
    <row r="1652" spans="1:2" x14ac:dyDescent="0.2">
      <c r="A1652" s="62"/>
      <c r="B1652" s="51"/>
    </row>
    <row r="1653" spans="1:2" x14ac:dyDescent="0.2">
      <c r="A1653" s="62"/>
      <c r="B1653" s="51"/>
    </row>
    <row r="1654" spans="1:2" x14ac:dyDescent="0.2">
      <c r="A1654" s="62"/>
      <c r="B1654" s="51"/>
    </row>
    <row r="1655" spans="1:2" x14ac:dyDescent="0.2">
      <c r="A1655" s="62"/>
      <c r="B1655" s="51"/>
    </row>
    <row r="1656" spans="1:2" x14ac:dyDescent="0.2">
      <c r="A1656" s="62"/>
      <c r="B1656" s="51"/>
    </row>
    <row r="1657" spans="1:2" x14ac:dyDescent="0.2">
      <c r="A1657" s="62"/>
      <c r="B1657" s="51"/>
    </row>
    <row r="1658" spans="1:2" x14ac:dyDescent="0.2">
      <c r="A1658" s="62"/>
      <c r="B1658" s="51"/>
    </row>
    <row r="1659" spans="1:2" x14ac:dyDescent="0.2">
      <c r="A1659" s="62"/>
      <c r="B1659" s="51"/>
    </row>
    <row r="1660" spans="1:2" x14ac:dyDescent="0.2">
      <c r="A1660" s="62"/>
      <c r="B1660" s="51"/>
    </row>
    <row r="1661" spans="1:2" x14ac:dyDescent="0.2">
      <c r="A1661" s="62"/>
      <c r="B1661" s="51"/>
    </row>
    <row r="1662" spans="1:2" x14ac:dyDescent="0.2">
      <c r="A1662" s="62"/>
      <c r="B1662" s="51"/>
    </row>
    <row r="1663" spans="1:2" x14ac:dyDescent="0.2">
      <c r="A1663" s="62"/>
      <c r="B1663" s="51"/>
    </row>
    <row r="1664" spans="1:2" x14ac:dyDescent="0.2">
      <c r="A1664" s="62"/>
      <c r="B1664" s="51"/>
    </row>
    <row r="1665" spans="1:2" x14ac:dyDescent="0.2">
      <c r="A1665" s="62"/>
      <c r="B1665" s="51"/>
    </row>
    <row r="1666" spans="1:2" x14ac:dyDescent="0.2">
      <c r="A1666" s="62"/>
      <c r="B1666" s="51"/>
    </row>
    <row r="1667" spans="1:2" x14ac:dyDescent="0.2">
      <c r="A1667" s="62"/>
      <c r="B1667" s="51"/>
    </row>
    <row r="1668" spans="1:2" x14ac:dyDescent="0.2">
      <c r="A1668" s="62"/>
      <c r="B1668" s="51"/>
    </row>
    <row r="1669" spans="1:2" x14ac:dyDescent="0.2">
      <c r="A1669" s="62"/>
      <c r="B1669" s="51"/>
    </row>
    <row r="1670" spans="1:2" x14ac:dyDescent="0.2">
      <c r="A1670" s="62"/>
      <c r="B1670" s="51"/>
    </row>
    <row r="1671" spans="1:2" x14ac:dyDescent="0.2">
      <c r="A1671" s="62"/>
      <c r="B1671" s="51"/>
    </row>
    <row r="1672" spans="1:2" x14ac:dyDescent="0.2">
      <c r="A1672" s="62"/>
      <c r="B1672" s="51"/>
    </row>
    <row r="1673" spans="1:2" x14ac:dyDescent="0.2">
      <c r="A1673" s="62"/>
      <c r="B1673" s="51"/>
    </row>
    <row r="1674" spans="1:2" x14ac:dyDescent="0.2">
      <c r="A1674" s="62"/>
      <c r="B1674" s="51"/>
    </row>
    <row r="1675" spans="1:2" x14ac:dyDescent="0.2">
      <c r="A1675" s="62"/>
      <c r="B1675" s="51"/>
    </row>
    <row r="1676" spans="1:2" x14ac:dyDescent="0.2">
      <c r="A1676" s="62"/>
      <c r="B1676" s="51"/>
    </row>
    <row r="1677" spans="1:2" x14ac:dyDescent="0.2">
      <c r="A1677" s="62"/>
      <c r="B1677" s="51"/>
    </row>
    <row r="1678" spans="1:2" x14ac:dyDescent="0.2">
      <c r="A1678" s="62"/>
      <c r="B1678" s="51"/>
    </row>
    <row r="1679" spans="1:2" x14ac:dyDescent="0.2">
      <c r="A1679" s="62"/>
      <c r="B1679" s="51"/>
    </row>
    <row r="1680" spans="1:2" x14ac:dyDescent="0.2">
      <c r="A1680" s="62"/>
      <c r="B1680" s="51"/>
    </row>
    <row r="1681" spans="1:2" x14ac:dyDescent="0.2">
      <c r="A1681" s="62"/>
      <c r="B1681" s="51"/>
    </row>
    <row r="1682" spans="1:2" x14ac:dyDescent="0.2">
      <c r="A1682" s="62"/>
      <c r="B1682" s="51"/>
    </row>
    <row r="1683" spans="1:2" x14ac:dyDescent="0.2">
      <c r="A1683" s="62"/>
      <c r="B1683" s="51"/>
    </row>
    <row r="1684" spans="1:2" x14ac:dyDescent="0.2">
      <c r="A1684" s="62"/>
      <c r="B1684" s="51"/>
    </row>
    <row r="1685" spans="1:2" x14ac:dyDescent="0.2">
      <c r="A1685" s="62"/>
      <c r="B1685" s="51"/>
    </row>
    <row r="1686" spans="1:2" x14ac:dyDescent="0.2">
      <c r="A1686" s="62"/>
      <c r="B1686" s="51"/>
    </row>
    <row r="1687" spans="1:2" x14ac:dyDescent="0.2">
      <c r="A1687" s="62"/>
      <c r="B1687" s="51"/>
    </row>
    <row r="1688" spans="1:2" x14ac:dyDescent="0.2">
      <c r="A1688" s="62"/>
      <c r="B1688" s="51"/>
    </row>
    <row r="1689" spans="1:2" x14ac:dyDescent="0.2">
      <c r="A1689" s="62"/>
      <c r="B1689" s="51"/>
    </row>
    <row r="1690" spans="1:2" x14ac:dyDescent="0.2">
      <c r="A1690" s="62"/>
      <c r="B1690" s="51"/>
    </row>
    <row r="1691" spans="1:2" x14ac:dyDescent="0.2">
      <c r="A1691" s="62"/>
      <c r="B1691" s="51"/>
    </row>
    <row r="1692" spans="1:2" x14ac:dyDescent="0.2">
      <c r="A1692" s="62"/>
      <c r="B1692" s="51"/>
    </row>
    <row r="1693" spans="1:2" x14ac:dyDescent="0.2">
      <c r="A1693" s="62"/>
      <c r="B1693" s="51"/>
    </row>
    <row r="1694" spans="1:2" x14ac:dyDescent="0.2">
      <c r="A1694" s="62"/>
      <c r="B1694" s="51"/>
    </row>
    <row r="1695" spans="1:2" x14ac:dyDescent="0.2">
      <c r="A1695" s="62"/>
      <c r="B1695" s="51"/>
    </row>
    <row r="1696" spans="1:2" x14ac:dyDescent="0.2">
      <c r="A1696" s="62"/>
      <c r="B1696" s="51"/>
    </row>
    <row r="1697" spans="1:2" x14ac:dyDescent="0.2">
      <c r="A1697" s="62"/>
      <c r="B1697" s="51"/>
    </row>
    <row r="1698" spans="1:2" x14ac:dyDescent="0.2">
      <c r="A1698" s="62"/>
      <c r="B1698" s="51"/>
    </row>
    <row r="1699" spans="1:2" x14ac:dyDescent="0.2">
      <c r="A1699" s="62"/>
      <c r="B1699" s="51"/>
    </row>
    <row r="1700" spans="1:2" x14ac:dyDescent="0.2">
      <c r="A1700" s="62"/>
      <c r="B1700" s="51"/>
    </row>
    <row r="1701" spans="1:2" x14ac:dyDescent="0.2">
      <c r="A1701" s="62"/>
      <c r="B1701" s="51"/>
    </row>
    <row r="1702" spans="1:2" x14ac:dyDescent="0.2">
      <c r="A1702" s="62"/>
      <c r="B1702" s="51"/>
    </row>
    <row r="1703" spans="1:2" x14ac:dyDescent="0.2">
      <c r="A1703" s="62"/>
      <c r="B1703" s="51"/>
    </row>
    <row r="1704" spans="1:2" x14ac:dyDescent="0.2">
      <c r="A1704" s="62"/>
      <c r="B1704" s="51"/>
    </row>
    <row r="1705" spans="1:2" x14ac:dyDescent="0.2">
      <c r="A1705" s="62"/>
      <c r="B1705" s="51"/>
    </row>
    <row r="1706" spans="1:2" x14ac:dyDescent="0.2">
      <c r="A1706" s="62"/>
      <c r="B1706" s="51"/>
    </row>
    <row r="1707" spans="1:2" x14ac:dyDescent="0.2">
      <c r="A1707" s="62"/>
      <c r="B1707" s="51"/>
    </row>
    <row r="1708" spans="1:2" x14ac:dyDescent="0.2">
      <c r="A1708" s="62"/>
      <c r="B1708" s="51"/>
    </row>
    <row r="1709" spans="1:2" x14ac:dyDescent="0.2">
      <c r="A1709" s="62"/>
      <c r="B1709" s="51"/>
    </row>
    <row r="1710" spans="1:2" x14ac:dyDescent="0.2">
      <c r="A1710" s="62"/>
      <c r="B1710" s="51"/>
    </row>
    <row r="1711" spans="1:2" x14ac:dyDescent="0.2">
      <c r="A1711" s="62"/>
      <c r="B1711" s="51"/>
    </row>
    <row r="1712" spans="1:2" x14ac:dyDescent="0.2">
      <c r="A1712" s="62"/>
      <c r="B1712" s="51"/>
    </row>
    <row r="1713" spans="1:2" x14ac:dyDescent="0.2">
      <c r="A1713" s="62"/>
      <c r="B1713" s="51"/>
    </row>
    <row r="1714" spans="1:2" x14ac:dyDescent="0.2">
      <c r="A1714" s="62"/>
      <c r="B1714" s="51"/>
    </row>
    <row r="1715" spans="1:2" x14ac:dyDescent="0.2">
      <c r="A1715" s="62"/>
      <c r="B1715" s="51"/>
    </row>
    <row r="1716" spans="1:2" x14ac:dyDescent="0.2">
      <c r="A1716" s="62"/>
      <c r="B1716" s="51"/>
    </row>
    <row r="1717" spans="1:2" x14ac:dyDescent="0.2">
      <c r="A1717" s="62"/>
      <c r="B1717" s="51"/>
    </row>
    <row r="1718" spans="1:2" x14ac:dyDescent="0.2">
      <c r="A1718" s="62"/>
      <c r="B1718" s="51"/>
    </row>
    <row r="1719" spans="1:2" x14ac:dyDescent="0.2">
      <c r="A1719" s="62"/>
      <c r="B1719" s="51"/>
    </row>
    <row r="1720" spans="1:2" x14ac:dyDescent="0.2">
      <c r="A1720" s="62"/>
      <c r="B1720" s="51"/>
    </row>
    <row r="1721" spans="1:2" x14ac:dyDescent="0.2">
      <c r="A1721" s="62"/>
      <c r="B1721" s="51"/>
    </row>
    <row r="1722" spans="1:2" x14ac:dyDescent="0.2">
      <c r="A1722" s="62"/>
      <c r="B1722" s="51"/>
    </row>
    <row r="1723" spans="1:2" x14ac:dyDescent="0.2">
      <c r="A1723" s="62"/>
      <c r="B1723" s="51"/>
    </row>
    <row r="1724" spans="1:2" x14ac:dyDescent="0.2">
      <c r="A1724" s="62"/>
      <c r="B1724" s="51"/>
    </row>
    <row r="1725" spans="1:2" x14ac:dyDescent="0.2">
      <c r="A1725" s="62"/>
      <c r="B1725" s="51"/>
    </row>
    <row r="1726" spans="1:2" x14ac:dyDescent="0.2">
      <c r="A1726" s="62"/>
      <c r="B1726" s="51"/>
    </row>
    <row r="1727" spans="1:2" x14ac:dyDescent="0.2">
      <c r="A1727" s="62"/>
      <c r="B1727" s="51"/>
    </row>
    <row r="1728" spans="1:2" x14ac:dyDescent="0.2">
      <c r="A1728" s="62"/>
      <c r="B1728" s="51"/>
    </row>
    <row r="1729" spans="1:2" x14ac:dyDescent="0.2">
      <c r="A1729" s="62"/>
      <c r="B1729" s="51"/>
    </row>
    <row r="1730" spans="1:2" x14ac:dyDescent="0.2">
      <c r="A1730" s="62"/>
      <c r="B1730" s="51"/>
    </row>
    <row r="1731" spans="1:2" x14ac:dyDescent="0.2">
      <c r="A1731" s="62"/>
      <c r="B1731" s="51"/>
    </row>
    <row r="1732" spans="1:2" x14ac:dyDescent="0.2">
      <c r="A1732" s="62"/>
      <c r="B1732" s="51"/>
    </row>
    <row r="1733" spans="1:2" x14ac:dyDescent="0.2">
      <c r="A1733" s="62"/>
      <c r="B1733" s="51"/>
    </row>
    <row r="1734" spans="1:2" x14ac:dyDescent="0.2">
      <c r="A1734" s="62"/>
      <c r="B1734" s="51"/>
    </row>
    <row r="1735" spans="1:2" x14ac:dyDescent="0.2">
      <c r="A1735" s="62"/>
      <c r="B1735" s="51"/>
    </row>
    <row r="1736" spans="1:2" x14ac:dyDescent="0.2">
      <c r="A1736" s="62"/>
      <c r="B1736" s="51"/>
    </row>
    <row r="1737" spans="1:2" x14ac:dyDescent="0.2">
      <c r="A1737" s="62"/>
      <c r="B1737" s="51"/>
    </row>
    <row r="1738" spans="1:2" x14ac:dyDescent="0.2">
      <c r="A1738" s="62"/>
      <c r="B1738" s="51"/>
    </row>
    <row r="1739" spans="1:2" x14ac:dyDescent="0.2">
      <c r="A1739" s="62"/>
      <c r="B1739" s="51"/>
    </row>
    <row r="1740" spans="1:2" x14ac:dyDescent="0.2">
      <c r="A1740" s="62"/>
      <c r="B1740" s="51"/>
    </row>
    <row r="1741" spans="1:2" x14ac:dyDescent="0.2">
      <c r="A1741" s="62"/>
      <c r="B1741" s="51"/>
    </row>
    <row r="1742" spans="1:2" x14ac:dyDescent="0.2">
      <c r="A1742" s="62"/>
      <c r="B1742" s="51"/>
    </row>
    <row r="1743" spans="1:2" x14ac:dyDescent="0.2">
      <c r="A1743" s="62"/>
      <c r="B1743" s="51"/>
    </row>
    <row r="1744" spans="1:2" x14ac:dyDescent="0.2">
      <c r="A1744" s="62"/>
      <c r="B1744" s="51"/>
    </row>
    <row r="1745" spans="1:2" x14ac:dyDescent="0.2">
      <c r="A1745" s="62"/>
      <c r="B1745" s="51"/>
    </row>
    <row r="1746" spans="1:2" x14ac:dyDescent="0.2">
      <c r="A1746" s="62"/>
      <c r="B1746" s="51"/>
    </row>
    <row r="1747" spans="1:2" x14ac:dyDescent="0.2">
      <c r="A1747" s="62"/>
      <c r="B1747" s="51"/>
    </row>
    <row r="1748" spans="1:2" x14ac:dyDescent="0.2">
      <c r="A1748" s="62"/>
      <c r="B1748" s="51"/>
    </row>
    <row r="1749" spans="1:2" x14ac:dyDescent="0.2">
      <c r="A1749" s="62"/>
      <c r="B1749" s="51"/>
    </row>
    <row r="1750" spans="1:2" x14ac:dyDescent="0.2">
      <c r="A1750" s="62"/>
      <c r="B1750" s="51"/>
    </row>
    <row r="1751" spans="1:2" x14ac:dyDescent="0.2">
      <c r="A1751" s="62"/>
      <c r="B1751" s="51"/>
    </row>
    <row r="1752" spans="1:2" x14ac:dyDescent="0.2">
      <c r="A1752" s="62"/>
      <c r="B1752" s="51"/>
    </row>
    <row r="1753" spans="1:2" x14ac:dyDescent="0.2">
      <c r="A1753" s="62"/>
      <c r="B1753" s="51"/>
    </row>
    <row r="1754" spans="1:2" x14ac:dyDescent="0.2">
      <c r="A1754" s="62"/>
      <c r="B1754" s="51"/>
    </row>
    <row r="1755" spans="1:2" x14ac:dyDescent="0.2">
      <c r="A1755" s="62"/>
      <c r="B1755" s="51"/>
    </row>
    <row r="1756" spans="1:2" x14ac:dyDescent="0.2">
      <c r="A1756" s="62"/>
      <c r="B1756" s="51"/>
    </row>
    <row r="1757" spans="1:2" x14ac:dyDescent="0.2">
      <c r="A1757" s="62"/>
      <c r="B1757" s="51"/>
    </row>
    <row r="1758" spans="1:2" x14ac:dyDescent="0.2">
      <c r="A1758" s="62"/>
      <c r="B1758" s="51"/>
    </row>
    <row r="1759" spans="1:2" x14ac:dyDescent="0.2">
      <c r="A1759" s="62"/>
      <c r="B1759" s="51"/>
    </row>
    <row r="1760" spans="1:2" x14ac:dyDescent="0.2">
      <c r="A1760" s="62"/>
      <c r="B1760" s="51"/>
    </row>
    <row r="1761" spans="1:2" x14ac:dyDescent="0.2">
      <c r="A1761" s="62"/>
      <c r="B1761" s="51"/>
    </row>
    <row r="1762" spans="1:2" x14ac:dyDescent="0.2">
      <c r="A1762" s="62"/>
      <c r="B1762" s="51"/>
    </row>
    <row r="1763" spans="1:2" x14ac:dyDescent="0.2">
      <c r="A1763" s="62"/>
      <c r="B1763" s="51"/>
    </row>
    <row r="1764" spans="1:2" x14ac:dyDescent="0.2">
      <c r="A1764" s="62"/>
      <c r="B1764" s="51"/>
    </row>
    <row r="1765" spans="1:2" x14ac:dyDescent="0.2">
      <c r="A1765" s="62"/>
      <c r="B1765" s="51"/>
    </row>
    <row r="1766" spans="1:2" x14ac:dyDescent="0.2">
      <c r="A1766" s="62"/>
      <c r="B1766" s="51"/>
    </row>
    <row r="1767" spans="1:2" x14ac:dyDescent="0.2">
      <c r="A1767" s="62"/>
      <c r="B1767" s="51"/>
    </row>
    <row r="1768" spans="1:2" x14ac:dyDescent="0.2">
      <c r="A1768" s="62"/>
      <c r="B1768" s="51"/>
    </row>
    <row r="1769" spans="1:2" x14ac:dyDescent="0.2">
      <c r="A1769" s="62"/>
      <c r="B1769" s="51"/>
    </row>
    <row r="1770" spans="1:2" x14ac:dyDescent="0.2">
      <c r="A1770" s="62"/>
      <c r="B1770" s="51"/>
    </row>
    <row r="1771" spans="1:2" x14ac:dyDescent="0.2">
      <c r="A1771" s="62"/>
      <c r="B1771" s="51"/>
    </row>
    <row r="1772" spans="1:2" x14ac:dyDescent="0.2">
      <c r="A1772" s="62"/>
      <c r="B1772" s="51"/>
    </row>
    <row r="1773" spans="1:2" x14ac:dyDescent="0.2">
      <c r="A1773" s="62"/>
      <c r="B1773" s="51"/>
    </row>
    <row r="1774" spans="1:2" x14ac:dyDescent="0.2">
      <c r="A1774" s="62"/>
      <c r="B1774" s="51"/>
    </row>
    <row r="1775" spans="1:2" x14ac:dyDescent="0.2">
      <c r="A1775" s="62"/>
      <c r="B1775" s="51"/>
    </row>
    <row r="1776" spans="1:2" x14ac:dyDescent="0.2">
      <c r="A1776" s="62"/>
      <c r="B1776" s="51"/>
    </row>
    <row r="1777" spans="1:2" x14ac:dyDescent="0.2">
      <c r="A1777" s="62"/>
      <c r="B1777" s="51"/>
    </row>
    <row r="1778" spans="1:2" x14ac:dyDescent="0.2">
      <c r="A1778" s="62"/>
      <c r="B1778" s="51"/>
    </row>
    <row r="1779" spans="1:2" x14ac:dyDescent="0.2">
      <c r="A1779" s="62"/>
      <c r="B1779" s="51"/>
    </row>
    <row r="1780" spans="1:2" x14ac:dyDescent="0.2">
      <c r="A1780" s="62"/>
      <c r="B1780" s="51"/>
    </row>
    <row r="1781" spans="1:2" x14ac:dyDescent="0.2">
      <c r="A1781" s="62"/>
      <c r="B1781" s="51"/>
    </row>
    <row r="1782" spans="1:2" x14ac:dyDescent="0.2">
      <c r="A1782" s="62"/>
      <c r="B1782" s="51"/>
    </row>
    <row r="1783" spans="1:2" x14ac:dyDescent="0.2">
      <c r="A1783" s="62"/>
      <c r="B1783" s="51"/>
    </row>
    <row r="1784" spans="1:2" x14ac:dyDescent="0.2">
      <c r="A1784" s="62"/>
      <c r="B1784" s="51"/>
    </row>
    <row r="1785" spans="1:2" x14ac:dyDescent="0.2">
      <c r="A1785" s="62"/>
      <c r="B1785" s="51"/>
    </row>
    <row r="1786" spans="1:2" x14ac:dyDescent="0.2">
      <c r="A1786" s="62"/>
      <c r="B1786" s="51"/>
    </row>
    <row r="1787" spans="1:2" x14ac:dyDescent="0.2">
      <c r="A1787" s="62"/>
      <c r="B1787" s="51"/>
    </row>
    <row r="1788" spans="1:2" x14ac:dyDescent="0.2">
      <c r="A1788" s="62"/>
      <c r="B1788" s="51"/>
    </row>
    <row r="1789" spans="1:2" x14ac:dyDescent="0.2">
      <c r="A1789" s="62"/>
      <c r="B1789" s="51"/>
    </row>
    <row r="1790" spans="1:2" x14ac:dyDescent="0.2">
      <c r="A1790" s="62"/>
      <c r="B1790" s="51"/>
    </row>
    <row r="1791" spans="1:2" x14ac:dyDescent="0.2">
      <c r="A1791" s="62"/>
      <c r="B1791" s="51"/>
    </row>
    <row r="1792" spans="1:2" x14ac:dyDescent="0.2">
      <c r="A1792" s="62"/>
      <c r="B1792" s="51"/>
    </row>
    <row r="1793" spans="1:2" x14ac:dyDescent="0.2">
      <c r="A1793" s="62"/>
      <c r="B1793" s="51"/>
    </row>
    <row r="1794" spans="1:2" x14ac:dyDescent="0.2">
      <c r="A1794" s="62"/>
      <c r="B1794" s="51"/>
    </row>
    <row r="1795" spans="1:2" x14ac:dyDescent="0.2">
      <c r="A1795" s="62"/>
      <c r="B1795" s="51"/>
    </row>
    <row r="1796" spans="1:2" ht="13.5" thickBot="1" x14ac:dyDescent="0.25">
      <c r="A1796" s="63"/>
      <c r="B1796" s="53"/>
    </row>
  </sheetData>
  <sheetProtection password="CB52" sheet="1" objects="1" scenarios="1"/>
  <phoneticPr fontId="18"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56"/>
  <sheetViews>
    <sheetView workbookViewId="0">
      <pane xSplit="1" ySplit="5" topLeftCell="B45" activePane="bottomRight" state="frozen"/>
      <selection pane="topRight" activeCell="B1" sqref="B1"/>
      <selection pane="bottomLeft" activeCell="A6" sqref="A6"/>
      <selection pane="bottomRight" activeCell="G49" sqref="G49"/>
    </sheetView>
  </sheetViews>
  <sheetFormatPr defaultRowHeight="12.75" x14ac:dyDescent="0.2"/>
  <cols>
    <col min="1" max="1" width="4.42578125" style="52" customWidth="1"/>
    <col min="2" max="7" width="13.7109375" style="52" customWidth="1"/>
    <col min="8" max="8" width="14.42578125" style="52" customWidth="1"/>
    <col min="9" max="9" width="12.42578125" style="52" customWidth="1"/>
    <col min="10" max="16384" width="9.140625" style="52"/>
  </cols>
  <sheetData>
    <row r="4" spans="1:9" x14ac:dyDescent="0.2">
      <c r="A4" s="54"/>
      <c r="B4" s="232" t="s">
        <v>403</v>
      </c>
      <c r="C4" s="232"/>
      <c r="D4" s="233" t="s">
        <v>431</v>
      </c>
      <c r="E4" s="232"/>
      <c r="F4" s="232" t="s">
        <v>404</v>
      </c>
      <c r="G4" s="232"/>
      <c r="H4" s="233" t="s">
        <v>432</v>
      </c>
      <c r="I4" s="232"/>
    </row>
    <row r="5" spans="1:9" x14ac:dyDescent="0.2">
      <c r="A5" s="54"/>
      <c r="B5" s="55" t="s">
        <v>397</v>
      </c>
      <c r="C5" s="55" t="s">
        <v>405</v>
      </c>
      <c r="D5" s="55" t="s">
        <v>397</v>
      </c>
      <c r="E5" s="55" t="s">
        <v>405</v>
      </c>
      <c r="F5" s="55" t="s">
        <v>397</v>
      </c>
      <c r="G5" s="55" t="s">
        <v>405</v>
      </c>
      <c r="H5" s="55" t="s">
        <v>397</v>
      </c>
      <c r="I5" s="55" t="s">
        <v>405</v>
      </c>
    </row>
    <row r="6" spans="1:9" x14ac:dyDescent="0.2">
      <c r="A6" s="54">
        <v>1</v>
      </c>
      <c r="B6" s="56">
        <f>IF((SUM('1_1'!J8))=1,'1_1'!N8,IF((SUM('1_1'!J8))=5,'1_1'!N8,IF(SUM('1_1'!J8)=10,'1_1'!N8,IF(SUM('1_1'!J8)=7,'1_1'!N8,0))))</f>
        <v>0</v>
      </c>
      <c r="C6" s="57">
        <f>IF((SUM('1_1'!J8))=1,'1_1'!P8,IF((SUM('1_1'!J8))=5,'1_1'!P8,IF(SUM('1_1'!J8)=10,'1_1'!P8,IF(SUM('1_1'!J8)=7,'1_1'!P8,0))))</f>
        <v>0</v>
      </c>
      <c r="D6" s="56">
        <f>IF((SUM('1_1'!J8))=1,'1_1'!Q8,IF((SUM('1_1'!J8))=5,'1_1'!Q8,IF(SUM('1_1'!J8)=10,'1_1'!Q8,IF(SUM('1_1'!J8)=7,'1_1'!Q8,0))))</f>
        <v>0</v>
      </c>
      <c r="E6" s="56">
        <f>IF((SUM('1_1'!J8))=1,'1_1'!R8,IF((SUM('1_1'!J8))=5,'1_1'!R8,IF(SUM('1_1'!J8)=10,'1_1'!R8,IF(SUM('1_1'!J8)=7,'1_1'!R8,0))))</f>
        <v>0</v>
      </c>
      <c r="F6" s="54">
        <f>IF('1_1'!J8=8,'1_1'!N8,0)</f>
        <v>126</v>
      </c>
      <c r="G6" s="105">
        <f>IF('1_1'!J8=8,'1_1'!P8,0)</f>
        <v>19550.16</v>
      </c>
      <c r="H6" s="54">
        <f>IF('1_1'!J8=8,'1_1'!Q8,0)</f>
        <v>0</v>
      </c>
      <c r="I6" s="54">
        <f>IF('1_1'!J8=8,'1_1'!R8,0)</f>
        <v>0</v>
      </c>
    </row>
    <row r="7" spans="1:9" x14ac:dyDescent="0.2">
      <c r="A7" s="54">
        <v>2</v>
      </c>
      <c r="B7" s="56">
        <f>IF((SUM('1_1'!J9))=1,'1_1'!N9,IF((SUM('1_1'!J9))=5,'1_1'!N9,IF(SUM('1_1'!J9)=10,'1_1'!N9,IF(SUM('1_1'!J9)=7,'1_1'!N9,0))))</f>
        <v>0</v>
      </c>
      <c r="C7" s="57">
        <f>IF((SUM('1_1'!J9))=1,'1_1'!P9,IF((SUM('1_1'!J9))=5,'1_1'!P9,IF(SUM('1_1'!J9)=10,'1_1'!P9,IF(SUM('1_1'!J9)=7,'1_1'!P9,0))))</f>
        <v>0</v>
      </c>
      <c r="D7" s="56">
        <f>IF((SUM('1_1'!J9))=1,'1_1'!Q9,IF((SUM('1_1'!J9))=5,'1_1'!Q9,IF(SUM('1_1'!J9)=10,'1_1'!Q9,IF(SUM('1_1'!J9)=7,'1_1'!Q9,0))))</f>
        <v>0</v>
      </c>
      <c r="E7" s="56">
        <f>IF((SUM('1_1'!J9))=1,'1_1'!R9,IF((SUM('1_1'!J9))=5,'1_1'!R9,IF(SUM('1_1'!J9)=10,'1_1'!R9,IF(SUM('1_1'!J9)=7,'1_1'!R9,0))))</f>
        <v>0</v>
      </c>
      <c r="F7" s="54">
        <f>IF('1_1'!J9=8,'1_1'!N9,0)</f>
        <v>0</v>
      </c>
      <c r="G7" s="105">
        <f>IF('1_1'!J9=8,'1_1'!P9,0)</f>
        <v>0</v>
      </c>
      <c r="H7" s="54">
        <f>IF('1_1'!J9=8,'1_1'!Q9,0)</f>
        <v>0</v>
      </c>
      <c r="I7" s="54">
        <f>IF('1_1'!J9=8,'1_1'!R9,0)</f>
        <v>0</v>
      </c>
    </row>
    <row r="8" spans="1:9" x14ac:dyDescent="0.2">
      <c r="A8" s="54">
        <v>3</v>
      </c>
      <c r="B8" s="56">
        <f>IF((SUM('1_1'!J10))=1,'1_1'!N10,IF((SUM('1_1'!J10))=5,'1_1'!N10,IF(SUM('1_1'!J10)=10,'1_1'!N10,IF(SUM('1_1'!J10)=7,'1_1'!N10,0))))</f>
        <v>0</v>
      </c>
      <c r="C8" s="57">
        <f>IF((SUM('1_1'!J10))=1,'1_1'!P10,IF((SUM('1_1'!J10))=5,'1_1'!P10,IF(SUM('1_1'!J10)=10,'1_1'!P10,IF(SUM('1_1'!J10)=7,'1_1'!P10,0))))</f>
        <v>0</v>
      </c>
      <c r="D8" s="56">
        <f>IF((SUM('1_1'!J10))=1,'1_1'!Q10,IF((SUM('1_1'!J10))=5,'1_1'!Q10,IF(SUM('1_1'!J10)=10,'1_1'!Q10,IF(SUM('1_1'!J10)=7,'1_1'!Q10,0))))</f>
        <v>0</v>
      </c>
      <c r="E8" s="56">
        <f>IF((SUM('1_1'!J10))=1,'1_1'!R10,IF((SUM('1_1'!J10))=5,'1_1'!R10,IF(SUM('1_1'!J10)=10,'1_1'!R10,IF(SUM('1_1'!J10)=7,'1_1'!R10,0))))</f>
        <v>0</v>
      </c>
      <c r="F8" s="54">
        <f>IF('1_1'!J10=8,'1_1'!N10,0)</f>
        <v>0</v>
      </c>
      <c r="G8" s="105">
        <f>IF('1_1'!J10=8,'1_1'!P10,0)</f>
        <v>0</v>
      </c>
      <c r="H8" s="54">
        <f>IF('1_1'!J10=8,'1_1'!Q10,0)</f>
        <v>0</v>
      </c>
      <c r="I8" s="54">
        <f>IF('1_1'!J10=8,'1_1'!R10,0)</f>
        <v>0</v>
      </c>
    </row>
    <row r="9" spans="1:9" x14ac:dyDescent="0.2">
      <c r="A9" s="54">
        <v>4</v>
      </c>
      <c r="B9" s="56">
        <f>IF((SUM('1_1'!J11))=1,'1_1'!N11,IF((SUM('1_1'!J11))=5,'1_1'!N11,IF(SUM('1_1'!J11)=10,'1_1'!N11,IF(SUM('1_1'!J11)=7,'1_1'!N11,0))))</f>
        <v>0</v>
      </c>
      <c r="C9" s="57">
        <f>IF((SUM('1_1'!J11))=1,'1_1'!P11,IF((SUM('1_1'!J11))=5,'1_1'!P11,IF(SUM('1_1'!J11)=10,'1_1'!P11,IF(SUM('1_1'!J11)=7,'1_1'!P11,0))))</f>
        <v>0</v>
      </c>
      <c r="D9" s="56">
        <f>IF((SUM('1_1'!J11))=1,'1_1'!Q11,IF((SUM('1_1'!J11))=5,'1_1'!Q11,IF(SUM('1_1'!J11)=10,'1_1'!Q11,IF(SUM('1_1'!J11)=7,'1_1'!Q11,0))))</f>
        <v>0</v>
      </c>
      <c r="E9" s="56">
        <f>IF((SUM('1_1'!J11))=1,'1_1'!R11,IF((SUM('1_1'!J11))=5,'1_1'!R11,IF(SUM('1_1'!J11)=10,'1_1'!R11,IF(SUM('1_1'!J11)=7,'1_1'!R11,0))))</f>
        <v>0</v>
      </c>
      <c r="F9" s="54">
        <f>IF('1_1'!J11=8,'1_1'!N11,0)</f>
        <v>0</v>
      </c>
      <c r="G9" s="105">
        <f>IF('1_1'!J11=8,'1_1'!P11,0)</f>
        <v>0</v>
      </c>
      <c r="H9" s="54">
        <f>IF('1_1'!J11=8,'1_1'!Q11,0)</f>
        <v>0</v>
      </c>
      <c r="I9" s="54">
        <f>IF('1_1'!J11=8,'1_1'!R11,0)</f>
        <v>0</v>
      </c>
    </row>
    <row r="10" spans="1:9" x14ac:dyDescent="0.2">
      <c r="A10" s="54">
        <v>5</v>
      </c>
      <c r="B10" s="56">
        <f>IF((SUM('1_1'!J12))=1,'1_1'!N12,IF((SUM('1_1'!J12))=5,'1_1'!N12,IF(SUM('1_1'!J12)=10,'1_1'!N12,IF(SUM('1_1'!J12)=7,'1_1'!N12,0))))</f>
        <v>0</v>
      </c>
      <c r="C10" s="57">
        <f>IF((SUM('1_1'!J12))=1,'1_1'!P12,IF((SUM('1_1'!J12))=5,'1_1'!P12,IF(SUM('1_1'!J12)=10,'1_1'!P12,IF(SUM('1_1'!J12)=7,'1_1'!P12,0))))</f>
        <v>0</v>
      </c>
      <c r="D10" s="56">
        <f>IF((SUM('1_1'!J12))=1,'1_1'!Q12,IF((SUM('1_1'!J12))=5,'1_1'!Q12,IF(SUM('1_1'!J12)=10,'1_1'!Q12,IF(SUM('1_1'!J12)=7,'1_1'!Q12,0))))</f>
        <v>0</v>
      </c>
      <c r="E10" s="56">
        <f>IF((SUM('1_1'!J12))=1,'1_1'!R12,IF((SUM('1_1'!J12))=5,'1_1'!R12,IF(SUM('1_1'!J12)=10,'1_1'!R12,IF(SUM('1_1'!J12)=7,'1_1'!R12,0))))</f>
        <v>0</v>
      </c>
      <c r="F10" s="54">
        <f>IF('1_1'!J12=8,'1_1'!N12,0)</f>
        <v>0</v>
      </c>
      <c r="G10" s="105">
        <f>IF('1_1'!J12=8,'1_1'!P12,0)</f>
        <v>0</v>
      </c>
      <c r="H10" s="54">
        <f>IF('1_1'!J12=8,'1_1'!Q12,0)</f>
        <v>0</v>
      </c>
      <c r="I10" s="54">
        <f>IF('1_1'!J12=8,'1_1'!R12,0)</f>
        <v>0</v>
      </c>
    </row>
    <row r="11" spans="1:9" x14ac:dyDescent="0.2">
      <c r="A11" s="54">
        <v>6</v>
      </c>
      <c r="B11" s="56">
        <f>IF((SUM('1_1'!J13))=1,'1_1'!N13,IF((SUM('1_1'!J13))=5,'1_1'!N13,IF(SUM('1_1'!J13)=10,'1_1'!N13,IF(SUM('1_1'!J13)=7,'1_1'!N13,0))))</f>
        <v>0</v>
      </c>
      <c r="C11" s="57">
        <f>IF((SUM('1_1'!J13))=1,'1_1'!P13,IF((SUM('1_1'!J13))=5,'1_1'!P13,IF(SUM('1_1'!J13)=10,'1_1'!P13,IF(SUM('1_1'!J13)=7,'1_1'!P13,0))))</f>
        <v>0</v>
      </c>
      <c r="D11" s="56">
        <f>IF((SUM('1_1'!J13))=1,'1_1'!Q13,IF((SUM('1_1'!J13))=5,'1_1'!Q13,IF(SUM('1_1'!J13)=10,'1_1'!Q13,IF(SUM('1_1'!J13)=7,'1_1'!Q13,0))))</f>
        <v>0</v>
      </c>
      <c r="E11" s="56">
        <f>IF((SUM('1_1'!J13))=1,'1_1'!R13,IF((SUM('1_1'!J13))=5,'1_1'!R13,IF(SUM('1_1'!J13)=10,'1_1'!R13,IF(SUM('1_1'!J13)=7,'1_1'!R13,0))))</f>
        <v>0</v>
      </c>
      <c r="F11" s="54">
        <f>IF('1_1'!J13=8,'1_1'!N13,0)</f>
        <v>0</v>
      </c>
      <c r="G11" s="105">
        <f>IF('1_1'!J13=8,'1_1'!P13,0)</f>
        <v>0</v>
      </c>
      <c r="H11" s="54">
        <f>IF('1_1'!J13=8,'1_1'!Q13,0)</f>
        <v>0</v>
      </c>
      <c r="I11" s="54">
        <f>IF('1_1'!J13=8,'1_1'!R13,0)</f>
        <v>0</v>
      </c>
    </row>
    <row r="12" spans="1:9" x14ac:dyDescent="0.2">
      <c r="A12" s="54">
        <v>7</v>
      </c>
      <c r="B12" s="56">
        <f>IF((SUM('1_1'!J14))=1,'1_1'!N14,IF((SUM('1_1'!J14))=5,'1_1'!N14,IF(SUM('1_1'!J14)=10,'1_1'!N14,IF(SUM('1_1'!J14)=7,'1_1'!N14,0))))</f>
        <v>0</v>
      </c>
      <c r="C12" s="57">
        <f>IF((SUM('1_1'!J14))=1,'1_1'!P14,IF((SUM('1_1'!J14))=5,'1_1'!P14,IF(SUM('1_1'!J14)=10,'1_1'!P14,IF(SUM('1_1'!J14)=7,'1_1'!P14,0))))</f>
        <v>0</v>
      </c>
      <c r="D12" s="56">
        <f>IF((SUM('1_1'!J14))=1,'1_1'!Q14,IF((SUM('1_1'!J14))=5,'1_1'!Q14,IF(SUM('1_1'!J14)=10,'1_1'!Q14,IF(SUM('1_1'!J14)=7,'1_1'!Q14,0))))</f>
        <v>0</v>
      </c>
      <c r="E12" s="56">
        <f>IF((SUM('1_1'!J14))=1,'1_1'!R14,IF((SUM('1_1'!J14))=5,'1_1'!R14,IF(SUM('1_1'!J14)=10,'1_1'!R14,IF(SUM('1_1'!J14)=7,'1_1'!R14,0))))</f>
        <v>0</v>
      </c>
      <c r="F12" s="54">
        <f>IF('1_1'!J14=8,'1_1'!N14,0)</f>
        <v>0</v>
      </c>
      <c r="G12" s="105">
        <f>IF('1_1'!J14=8,'1_1'!P14,0)</f>
        <v>0</v>
      </c>
      <c r="H12" s="54">
        <f>IF('1_1'!J14=8,'1_1'!Q14,0)</f>
        <v>0</v>
      </c>
      <c r="I12" s="54">
        <f>IF('1_1'!J14=8,'1_1'!R14,0)</f>
        <v>0</v>
      </c>
    </row>
    <row r="13" spans="1:9" x14ac:dyDescent="0.2">
      <c r="A13" s="54">
        <v>8</v>
      </c>
      <c r="B13" s="56">
        <f>IF((SUM('1_1'!J15))=1,'1_1'!N15,IF((SUM('1_1'!J15))=5,'1_1'!N15,IF(SUM('1_1'!J15)=10,'1_1'!N15,IF(SUM('1_1'!J15)=7,'1_1'!N15,0))))</f>
        <v>0</v>
      </c>
      <c r="C13" s="57">
        <f>IF((SUM('1_1'!J15))=1,'1_1'!P15,IF((SUM('1_1'!J15))=5,'1_1'!P15,IF(SUM('1_1'!J15)=10,'1_1'!P15,IF(SUM('1_1'!J15)=7,'1_1'!P15,0))))</f>
        <v>0</v>
      </c>
      <c r="D13" s="56">
        <f>IF((SUM('1_1'!J15))=1,'1_1'!Q15,IF((SUM('1_1'!J15))=5,'1_1'!Q15,IF(SUM('1_1'!J15)=10,'1_1'!Q15,IF(SUM('1_1'!J15)=7,'1_1'!Q15,0))))</f>
        <v>0</v>
      </c>
      <c r="E13" s="56">
        <f>IF((SUM('1_1'!J15))=1,'1_1'!R15,IF((SUM('1_1'!J15))=5,'1_1'!R15,IF(SUM('1_1'!J15)=10,'1_1'!R15,IF(SUM('1_1'!J15)=7,'1_1'!R15,0))))</f>
        <v>0</v>
      </c>
      <c r="F13" s="54">
        <f>IF('1_1'!J15=8,'1_1'!N15,0)</f>
        <v>0</v>
      </c>
      <c r="G13" s="105">
        <f>IF('1_1'!J15=8,'1_1'!P15,0)</f>
        <v>0</v>
      </c>
      <c r="H13" s="54">
        <f>IF('1_1'!J15=8,'1_1'!Q15,0)</f>
        <v>0</v>
      </c>
      <c r="I13" s="54">
        <f>IF('1_1'!J15=8,'1_1'!R15,0)</f>
        <v>0</v>
      </c>
    </row>
    <row r="14" spans="1:9" x14ac:dyDescent="0.2">
      <c r="A14" s="54">
        <v>9</v>
      </c>
      <c r="B14" s="56">
        <f>IF((SUM('1_1'!J16))=1,'1_1'!N16,IF((SUM('1_1'!J16))=5,'1_1'!N16,IF(SUM('1_1'!J16)=10,'1_1'!N16,IF(SUM('1_1'!J16)=7,'1_1'!N16,0))))</f>
        <v>0</v>
      </c>
      <c r="C14" s="57">
        <f>IF((SUM('1_1'!J16))=1,'1_1'!P16,IF((SUM('1_1'!J16))=5,'1_1'!P16,IF(SUM('1_1'!J16)=10,'1_1'!P16,IF(SUM('1_1'!J16)=7,'1_1'!P16,0))))</f>
        <v>0</v>
      </c>
      <c r="D14" s="56">
        <f>IF((SUM('1_1'!J16))=1,'1_1'!Q16,IF((SUM('1_1'!J16))=5,'1_1'!Q16,IF(SUM('1_1'!J16)=10,'1_1'!Q16,IF(SUM('1_1'!J16)=7,'1_1'!Q16,0))))</f>
        <v>0</v>
      </c>
      <c r="E14" s="56">
        <f>IF((SUM('1_1'!J16))=1,'1_1'!R16,IF((SUM('1_1'!J16))=5,'1_1'!R16,IF(SUM('1_1'!J16)=10,'1_1'!R16,IF(SUM('1_1'!J16)=7,'1_1'!R16,0))))</f>
        <v>0</v>
      </c>
      <c r="F14" s="54">
        <f>IF('1_1'!J16=8,'1_1'!N16,0)</f>
        <v>0</v>
      </c>
      <c r="G14" s="105">
        <f>IF('1_1'!J16=8,'1_1'!P16,0)</f>
        <v>0</v>
      </c>
      <c r="H14" s="54">
        <f>IF('1_1'!J16=8,'1_1'!Q16,0)</f>
        <v>0</v>
      </c>
      <c r="I14" s="54">
        <f>IF('1_1'!J16=8,'1_1'!R16,0)</f>
        <v>0</v>
      </c>
    </row>
    <row r="15" spans="1:9" x14ac:dyDescent="0.2">
      <c r="A15" s="54">
        <v>10</v>
      </c>
      <c r="B15" s="56">
        <f>IF((SUM('1_1'!J17))=1,'1_1'!N17,IF((SUM('1_1'!J17))=5,'1_1'!N17,IF(SUM('1_1'!J17)=10,'1_1'!N17,IF(SUM('1_1'!J17)=7,'1_1'!N17,0))))</f>
        <v>0</v>
      </c>
      <c r="C15" s="57">
        <f>IF((SUM('1_1'!J17))=1,'1_1'!P17,IF((SUM('1_1'!J17))=5,'1_1'!P17,IF(SUM('1_1'!J17)=10,'1_1'!P17,IF(SUM('1_1'!J17)=7,'1_1'!P17,0))))</f>
        <v>0</v>
      </c>
      <c r="D15" s="56">
        <f>IF((SUM('1_1'!J17))=1,'1_1'!Q17,IF((SUM('1_1'!J17))=5,'1_1'!Q17,IF(SUM('1_1'!J17)=10,'1_1'!Q17,IF(SUM('1_1'!J17)=7,'1_1'!Q17,0))))</f>
        <v>0</v>
      </c>
      <c r="E15" s="56">
        <f>IF((SUM('1_1'!J17))=1,'1_1'!R17,IF((SUM('1_1'!J17))=5,'1_1'!R17,IF(SUM('1_1'!J17)=10,'1_1'!R17,IF(SUM('1_1'!J17)=7,'1_1'!R17,0))))</f>
        <v>0</v>
      </c>
      <c r="F15" s="54">
        <f>IF('1_1'!J17=8,'1_1'!N17,0)</f>
        <v>0</v>
      </c>
      <c r="G15" s="105">
        <f>IF('1_1'!J17=8,'1_1'!P17,0)</f>
        <v>0</v>
      </c>
      <c r="H15" s="54">
        <f>IF('1_1'!J17=8,'1_1'!Q17,0)</f>
        <v>0</v>
      </c>
      <c r="I15" s="54">
        <f>IF('1_1'!J17=8,'1_1'!R17,0)</f>
        <v>0</v>
      </c>
    </row>
    <row r="16" spans="1:9" x14ac:dyDescent="0.2">
      <c r="A16" s="54">
        <v>11</v>
      </c>
      <c r="B16" s="56">
        <f>IF((SUM('1_1'!J18))=1,'1_1'!N18,IF((SUM('1_1'!J18))=5,'1_1'!N18,IF(SUM('1_1'!J18)=10,'1_1'!N18,IF(SUM('1_1'!J18)=7,'1_1'!N18,0))))</f>
        <v>0</v>
      </c>
      <c r="C16" s="57">
        <f>IF((SUM('1_1'!J18))=1,'1_1'!P18,IF((SUM('1_1'!J18))=5,'1_1'!P18,IF(SUM('1_1'!J18)=10,'1_1'!P18,IF(SUM('1_1'!J18)=7,'1_1'!P18,0))))</f>
        <v>0</v>
      </c>
      <c r="D16" s="56">
        <f>IF((SUM('1_1'!J18))=1,'1_1'!Q18,IF((SUM('1_1'!J18))=5,'1_1'!Q18,IF(SUM('1_1'!J18)=10,'1_1'!Q18,IF(SUM('1_1'!J18)=7,'1_1'!Q18,0))))</f>
        <v>0</v>
      </c>
      <c r="E16" s="56">
        <f>IF((SUM('1_1'!J18))=1,'1_1'!R18,IF((SUM('1_1'!J18))=5,'1_1'!R18,IF(SUM('1_1'!J18)=10,'1_1'!R18,IF(SUM('1_1'!J18)=7,'1_1'!R18,0))))</f>
        <v>0</v>
      </c>
      <c r="F16" s="54">
        <f>IF('1_1'!J18=8,'1_1'!N18,0)</f>
        <v>0</v>
      </c>
      <c r="G16" s="105">
        <f>IF('1_1'!J18=8,'1_1'!P18,0)</f>
        <v>0</v>
      </c>
      <c r="H16" s="54">
        <f>IF('1_1'!J18=8,'1_1'!Q18,0)</f>
        <v>0</v>
      </c>
      <c r="I16" s="54">
        <f>IF('1_1'!J18=8,'1_1'!R18,0)</f>
        <v>0</v>
      </c>
    </row>
    <row r="17" spans="1:9" x14ac:dyDescent="0.2">
      <c r="A17" s="54">
        <v>12</v>
      </c>
      <c r="B17" s="56">
        <f>IF((SUM('1_1'!J19))=1,'1_1'!N19,IF((SUM('1_1'!J19))=5,'1_1'!N19,IF(SUM('1_1'!J19)=10,'1_1'!N19,IF(SUM('1_1'!J19)=7,'1_1'!N19,0))))</f>
        <v>0</v>
      </c>
      <c r="C17" s="57">
        <f>IF((SUM('1_1'!J19))=1,'1_1'!P19,IF((SUM('1_1'!J19))=5,'1_1'!P19,IF(SUM('1_1'!J19)=10,'1_1'!P19,IF(SUM('1_1'!J19)=7,'1_1'!P19,0))))</f>
        <v>0</v>
      </c>
      <c r="D17" s="56">
        <f>IF((SUM('1_1'!J19))=1,'1_1'!Q19,IF((SUM('1_1'!J19))=5,'1_1'!Q19,IF(SUM('1_1'!J19)=10,'1_1'!Q19,IF(SUM('1_1'!J19)=7,'1_1'!Q19,0))))</f>
        <v>0</v>
      </c>
      <c r="E17" s="56">
        <f>IF((SUM('1_1'!J19))=1,'1_1'!R19,IF((SUM('1_1'!J19))=5,'1_1'!R19,IF(SUM('1_1'!J19)=10,'1_1'!R19,IF(SUM('1_1'!J19)=7,'1_1'!R19,0))))</f>
        <v>0</v>
      </c>
      <c r="F17" s="54">
        <f>IF('1_1'!J19=8,'1_1'!N19,0)</f>
        <v>0</v>
      </c>
      <c r="G17" s="105">
        <f>IF('1_1'!J19=8,'1_1'!P19,0)</f>
        <v>0</v>
      </c>
      <c r="H17" s="54">
        <f>IF('1_1'!J19=8,'1_1'!Q19,0)</f>
        <v>0</v>
      </c>
      <c r="I17" s="54">
        <f>IF('1_1'!J19=8,'1_1'!R19,0)</f>
        <v>0</v>
      </c>
    </row>
    <row r="18" spans="1:9" x14ac:dyDescent="0.2">
      <c r="A18" s="54">
        <v>13</v>
      </c>
      <c r="B18" s="56">
        <f>IF((SUM('1_1'!J20))=1,'1_1'!N20,IF((SUM('1_1'!J20))=5,'1_1'!N20,IF(SUM('1_1'!J20)=10,'1_1'!N20,IF(SUM('1_1'!J20)=7,'1_1'!N20,0))))</f>
        <v>0</v>
      </c>
      <c r="C18" s="57">
        <f>IF((SUM('1_1'!J20))=1,'1_1'!P20,IF((SUM('1_1'!J20))=5,'1_1'!P20,IF(SUM('1_1'!J20)=10,'1_1'!P20,IF(SUM('1_1'!J20)=7,'1_1'!P20,0))))</f>
        <v>0</v>
      </c>
      <c r="D18" s="56">
        <f>IF((SUM('1_1'!J20))=1,'1_1'!Q20,IF((SUM('1_1'!J20))=5,'1_1'!Q20,IF(SUM('1_1'!J20)=10,'1_1'!Q20,IF(SUM('1_1'!J20)=7,'1_1'!Q20,0))))</f>
        <v>0</v>
      </c>
      <c r="E18" s="56">
        <f>IF((SUM('1_1'!J20))=1,'1_1'!R20,IF((SUM('1_1'!J20))=5,'1_1'!R20,IF(SUM('1_1'!J20)=10,'1_1'!R20,IF(SUM('1_1'!J20)=7,'1_1'!R20,0))))</f>
        <v>0</v>
      </c>
      <c r="F18" s="54">
        <f>IF('1_1'!J20=8,'1_1'!N20,0)</f>
        <v>0</v>
      </c>
      <c r="G18" s="105">
        <f>IF('1_1'!J20=8,'1_1'!P20,0)</f>
        <v>0</v>
      </c>
      <c r="H18" s="54">
        <f>IF('1_1'!J20=8,'1_1'!Q20,0)</f>
        <v>0</v>
      </c>
      <c r="I18" s="54">
        <f>IF('1_1'!J20=8,'1_1'!R20,0)</f>
        <v>0</v>
      </c>
    </row>
    <row r="19" spans="1:9" x14ac:dyDescent="0.2">
      <c r="A19" s="54">
        <v>14</v>
      </c>
      <c r="B19" s="56">
        <f>IF((SUM('1_1'!J21))=1,'1_1'!N21,IF((SUM('1_1'!J21))=5,'1_1'!N21,IF(SUM('1_1'!J21)=10,'1_1'!N21,IF(SUM('1_1'!J21)=7,'1_1'!N21,0))))</f>
        <v>0</v>
      </c>
      <c r="C19" s="57">
        <f>IF((SUM('1_1'!J21))=1,'1_1'!P21,IF((SUM('1_1'!J21))=5,'1_1'!P21,IF(SUM('1_1'!J21)=10,'1_1'!P21,IF(SUM('1_1'!J21)=7,'1_1'!P21,0))))</f>
        <v>0</v>
      </c>
      <c r="D19" s="56">
        <f>IF((SUM('1_1'!J21))=1,'1_1'!Q21,IF((SUM('1_1'!J21))=5,'1_1'!Q21,IF(SUM('1_1'!J21)=10,'1_1'!Q21,IF(SUM('1_1'!J21)=7,'1_1'!Q21,0))))</f>
        <v>0</v>
      </c>
      <c r="E19" s="56">
        <f>IF((SUM('1_1'!J21))=1,'1_1'!R21,IF((SUM('1_1'!J21))=5,'1_1'!R21,IF(SUM('1_1'!J21)=10,'1_1'!R21,IF(SUM('1_1'!J21)=7,'1_1'!R21,0))))</f>
        <v>0</v>
      </c>
      <c r="F19" s="54">
        <f>IF('1_1'!J21=8,'1_1'!N21,0)</f>
        <v>0</v>
      </c>
      <c r="G19" s="105">
        <f>IF('1_1'!J21=8,'1_1'!P21,0)</f>
        <v>0</v>
      </c>
      <c r="H19" s="54">
        <f>IF('1_1'!J21=8,'1_1'!Q21,0)</f>
        <v>0</v>
      </c>
      <c r="I19" s="54">
        <f>IF('1_1'!J21=8,'1_1'!R21,0)</f>
        <v>0</v>
      </c>
    </row>
    <row r="20" spans="1:9" x14ac:dyDescent="0.2">
      <c r="A20" s="54">
        <v>15</v>
      </c>
      <c r="B20" s="56">
        <f>IF((SUM('1_1'!J22))=1,'1_1'!N22,IF((SUM('1_1'!J22))=5,'1_1'!N22,IF(SUM('1_1'!J22)=10,'1_1'!N22,IF(SUM('1_1'!J22)=7,'1_1'!N22,0))))</f>
        <v>0</v>
      </c>
      <c r="C20" s="57">
        <f>IF((SUM('1_1'!J22))=1,'1_1'!P22,IF((SUM('1_1'!J22))=5,'1_1'!P22,IF(SUM('1_1'!J22)=10,'1_1'!P22,IF(SUM('1_1'!J22)=7,'1_1'!P22,0))))</f>
        <v>0</v>
      </c>
      <c r="D20" s="56">
        <f>IF((SUM('1_1'!J22))=1,'1_1'!Q22,IF((SUM('1_1'!J22))=5,'1_1'!Q22,IF(SUM('1_1'!J22)=10,'1_1'!Q22,IF(SUM('1_1'!J22)=7,'1_1'!Q22,0))))</f>
        <v>0</v>
      </c>
      <c r="E20" s="56">
        <f>IF((SUM('1_1'!J22))=1,'1_1'!R22,IF((SUM('1_1'!J22))=5,'1_1'!R22,IF(SUM('1_1'!J22)=10,'1_1'!R22,IF(SUM('1_1'!J22)=7,'1_1'!R22,0))))</f>
        <v>0</v>
      </c>
      <c r="F20" s="54">
        <f>IF('1_1'!J22=8,'1_1'!N22,0)</f>
        <v>0</v>
      </c>
      <c r="G20" s="105">
        <f>IF('1_1'!J22=8,'1_1'!P22,0)</f>
        <v>0</v>
      </c>
      <c r="H20" s="54">
        <f>IF('1_1'!J22=8,'1_1'!Q22,0)</f>
        <v>0</v>
      </c>
      <c r="I20" s="54">
        <f>IF('1_1'!J22=8,'1_1'!R22,0)</f>
        <v>0</v>
      </c>
    </row>
    <row r="21" spans="1:9" x14ac:dyDescent="0.2">
      <c r="A21" s="54">
        <v>16</v>
      </c>
      <c r="B21" s="56">
        <f>IF((SUM('1_1'!J23))=1,'1_1'!N23,IF((SUM('1_1'!J23))=5,'1_1'!N23,IF(SUM('1_1'!J23)=10,'1_1'!N23,IF(SUM('1_1'!J23)=7,'1_1'!N23,0))))</f>
        <v>0</v>
      </c>
      <c r="C21" s="57">
        <f>IF((SUM('1_1'!J23))=1,'1_1'!P23,IF((SUM('1_1'!J23))=5,'1_1'!P23,IF(SUM('1_1'!J23)=10,'1_1'!P23,IF(SUM('1_1'!J23)=7,'1_1'!P23,0))))</f>
        <v>0</v>
      </c>
      <c r="D21" s="56">
        <f>IF((SUM('1_1'!J23))=1,'1_1'!Q23,IF((SUM('1_1'!J23))=5,'1_1'!Q23,IF(SUM('1_1'!J23)=10,'1_1'!Q23,IF(SUM('1_1'!J23)=7,'1_1'!Q23,0))))</f>
        <v>0</v>
      </c>
      <c r="E21" s="56">
        <f>IF((SUM('1_1'!J23))=1,'1_1'!R23,IF((SUM('1_1'!J23))=5,'1_1'!R23,IF(SUM('1_1'!J23)=10,'1_1'!R23,IF(SUM('1_1'!J23)=7,'1_1'!R23,0))))</f>
        <v>0</v>
      </c>
      <c r="F21" s="54">
        <f>IF('1_1'!J23=8,'1_1'!N23,0)</f>
        <v>0</v>
      </c>
      <c r="G21" s="105">
        <f>IF('1_1'!J23=8,'1_1'!P23,0)</f>
        <v>0</v>
      </c>
      <c r="H21" s="54">
        <f>IF('1_1'!J23=8,'1_1'!Q23,0)</f>
        <v>0</v>
      </c>
      <c r="I21" s="54">
        <f>IF('1_1'!J23=8,'1_1'!R23,0)</f>
        <v>0</v>
      </c>
    </row>
    <row r="22" spans="1:9" x14ac:dyDescent="0.2">
      <c r="A22" s="54">
        <v>17</v>
      </c>
      <c r="B22" s="56">
        <f>IF((SUM('1_1'!J24))=1,'1_1'!N24,IF((SUM('1_1'!J24))=5,'1_1'!N24,IF(SUM('1_1'!J24)=10,'1_1'!N24,IF(SUM('1_1'!J24)=7,'1_1'!N24,0))))</f>
        <v>0</v>
      </c>
      <c r="C22" s="57">
        <f>IF((SUM('1_1'!J24))=1,'1_1'!P24,IF((SUM('1_1'!J24))=5,'1_1'!P24,IF(SUM('1_1'!J24)=10,'1_1'!P24,IF(SUM('1_1'!J24)=7,'1_1'!P24,0))))</f>
        <v>0</v>
      </c>
      <c r="D22" s="56">
        <f>IF((SUM('1_1'!J24))=1,'1_1'!Q24,IF((SUM('1_1'!J24))=5,'1_1'!Q24,IF(SUM('1_1'!J24)=10,'1_1'!Q24,IF(SUM('1_1'!J24)=7,'1_1'!Q24,0))))</f>
        <v>0</v>
      </c>
      <c r="E22" s="56">
        <f>IF((SUM('1_1'!J24))=1,'1_1'!R24,IF((SUM('1_1'!J24))=5,'1_1'!R24,IF(SUM('1_1'!J24)=10,'1_1'!R24,IF(SUM('1_1'!J24)=7,'1_1'!R24,0))))</f>
        <v>0</v>
      </c>
      <c r="F22" s="54">
        <f>IF('1_1'!J24=8,'1_1'!N24,0)</f>
        <v>0</v>
      </c>
      <c r="G22" s="105">
        <f>IF('1_1'!J24=8,'1_1'!P24,0)</f>
        <v>0</v>
      </c>
      <c r="H22" s="54">
        <f>IF('1_1'!J24=8,'1_1'!Q24,0)</f>
        <v>0</v>
      </c>
      <c r="I22" s="54">
        <f>IF('1_1'!J24=8,'1_1'!R24,0)</f>
        <v>0</v>
      </c>
    </row>
    <row r="23" spans="1:9" x14ac:dyDescent="0.2">
      <c r="A23" s="54">
        <v>18</v>
      </c>
      <c r="B23" s="56">
        <f>IF((SUM('1_1'!J25))=1,'1_1'!N25,IF((SUM('1_1'!J25))=5,'1_1'!N25,IF(SUM('1_1'!J25)=10,'1_1'!N25,IF(SUM('1_1'!J25)=7,'1_1'!N25,0))))</f>
        <v>0</v>
      </c>
      <c r="C23" s="57">
        <f>IF((SUM('1_1'!J25))=1,'1_1'!P25,IF((SUM('1_1'!J25))=5,'1_1'!P25,IF(SUM('1_1'!J25)=10,'1_1'!P25,IF(SUM('1_1'!J25)=7,'1_1'!P25,0))))</f>
        <v>0</v>
      </c>
      <c r="D23" s="56">
        <f>IF((SUM('1_1'!J25))=1,'1_1'!Q25,IF((SUM('1_1'!J25))=5,'1_1'!Q25,IF(SUM('1_1'!J25)=10,'1_1'!Q25,IF(SUM('1_1'!J25)=7,'1_1'!Q25,0))))</f>
        <v>0</v>
      </c>
      <c r="E23" s="56">
        <f>IF((SUM('1_1'!J25))=1,'1_1'!R25,IF((SUM('1_1'!J25))=5,'1_1'!R25,IF(SUM('1_1'!J25)=10,'1_1'!R25,IF(SUM('1_1'!J25)=7,'1_1'!R25,0))))</f>
        <v>0</v>
      </c>
      <c r="F23" s="54">
        <f>IF('1_1'!J25=8,'1_1'!N25,0)</f>
        <v>0</v>
      </c>
      <c r="G23" s="105">
        <f>IF('1_1'!J25=8,'1_1'!P25,0)</f>
        <v>0</v>
      </c>
      <c r="H23" s="54">
        <f>IF('1_1'!J25=8,'1_1'!Q25,0)</f>
        <v>0</v>
      </c>
      <c r="I23" s="54">
        <f>IF('1_1'!J25=8,'1_1'!R25,0)</f>
        <v>0</v>
      </c>
    </row>
    <row r="24" spans="1:9" x14ac:dyDescent="0.2">
      <c r="A24" s="54">
        <v>19</v>
      </c>
      <c r="B24" s="56">
        <f>IF((SUM('1_1'!J26))=1,'1_1'!N26,IF((SUM('1_1'!J26))=5,'1_1'!N26,IF(SUM('1_1'!J26)=10,'1_1'!N26,IF(SUM('1_1'!J26)=7,'1_1'!N26,0))))</f>
        <v>0</v>
      </c>
      <c r="C24" s="57">
        <f>IF((SUM('1_1'!J26))=1,'1_1'!P26,IF((SUM('1_1'!J26))=5,'1_1'!P26,IF(SUM('1_1'!J26)=10,'1_1'!P26,IF(SUM('1_1'!J26)=7,'1_1'!P26,0))))</f>
        <v>0</v>
      </c>
      <c r="D24" s="56">
        <f>IF((SUM('1_1'!J26))=1,'1_1'!Q26,IF((SUM('1_1'!J26))=5,'1_1'!Q26,IF(SUM('1_1'!J26)=10,'1_1'!Q26,IF(SUM('1_1'!J26)=7,'1_1'!Q26,0))))</f>
        <v>0</v>
      </c>
      <c r="E24" s="56">
        <f>IF((SUM('1_1'!J26))=1,'1_1'!R26,IF((SUM('1_1'!J26))=5,'1_1'!R26,IF(SUM('1_1'!J26)=10,'1_1'!R26,IF(SUM('1_1'!J26)=7,'1_1'!R26,0))))</f>
        <v>0</v>
      </c>
      <c r="F24" s="54">
        <f>IF('1_1'!J26=8,'1_1'!N26,0)</f>
        <v>0</v>
      </c>
      <c r="G24" s="105">
        <f>IF('1_1'!J26=8,'1_1'!P26,0)</f>
        <v>0</v>
      </c>
      <c r="H24" s="54">
        <f>IF('1_1'!J26=8,'1_1'!Q26,0)</f>
        <v>0</v>
      </c>
      <c r="I24" s="54">
        <f>IF('1_1'!J26=8,'1_1'!R26,0)</f>
        <v>0</v>
      </c>
    </row>
    <row r="25" spans="1:9" x14ac:dyDescent="0.2">
      <c r="A25" s="54">
        <v>20</v>
      </c>
      <c r="B25" s="56">
        <f>IF((SUM('1_1'!J27))=1,'1_1'!N27,IF((SUM('1_1'!J27))=5,'1_1'!N27,IF(SUM('1_1'!J27)=10,'1_1'!N27,IF(SUM('1_1'!J27)=7,'1_1'!N27,0))))</f>
        <v>0</v>
      </c>
      <c r="C25" s="57">
        <f>IF((SUM('1_1'!J27))=1,'1_1'!P27,IF((SUM('1_1'!J27))=5,'1_1'!P27,IF(SUM('1_1'!J27)=10,'1_1'!P27,IF(SUM('1_1'!J27)=7,'1_1'!P27,0))))</f>
        <v>0</v>
      </c>
      <c r="D25" s="56">
        <f>IF((SUM('1_1'!J27))=1,'1_1'!Q27,IF((SUM('1_1'!J27))=5,'1_1'!Q27,IF(SUM('1_1'!J27)=10,'1_1'!Q27,IF(SUM('1_1'!J27)=7,'1_1'!Q27,0))))</f>
        <v>0</v>
      </c>
      <c r="E25" s="56">
        <f>IF((SUM('1_1'!J27))=1,'1_1'!R27,IF((SUM('1_1'!J27))=5,'1_1'!R27,IF(SUM('1_1'!J27)=10,'1_1'!R27,IF(SUM('1_1'!J27)=7,'1_1'!R27,0))))</f>
        <v>0</v>
      </c>
      <c r="F25" s="54">
        <f>IF('1_1'!J27=8,'1_1'!N27,0)</f>
        <v>0</v>
      </c>
      <c r="G25" s="105">
        <f>IF('1_1'!J27=8,'1_1'!P27,0)</f>
        <v>0</v>
      </c>
      <c r="H25" s="54">
        <f>IF('1_1'!J27=8,'1_1'!Q27,0)</f>
        <v>0</v>
      </c>
      <c r="I25" s="54">
        <f>IF('1_1'!J27=8,'1_1'!R27,0)</f>
        <v>0</v>
      </c>
    </row>
    <row r="26" spans="1:9" x14ac:dyDescent="0.2">
      <c r="A26" s="54">
        <v>21</v>
      </c>
      <c r="B26" s="56">
        <f>IF((SUM('1_1'!J28))=1,'1_1'!N28,IF((SUM('1_1'!J28))=5,'1_1'!N28,IF(SUM('1_1'!J28)=10,'1_1'!N28,IF(SUM('1_1'!J28)=7,'1_1'!N28,0))))</f>
        <v>0</v>
      </c>
      <c r="C26" s="57">
        <f>IF((SUM('1_1'!J28))=1,'1_1'!P28,IF((SUM('1_1'!J28))=5,'1_1'!P28,IF(SUM('1_1'!J28)=10,'1_1'!P28,IF(SUM('1_1'!J28)=7,'1_1'!P28,0))))</f>
        <v>0</v>
      </c>
      <c r="D26" s="56">
        <f>IF((SUM('1_1'!J28))=1,'1_1'!Q28,IF((SUM('1_1'!J28))=5,'1_1'!Q28,IF(SUM('1_1'!J28)=10,'1_1'!Q28,IF(SUM('1_1'!J28)=7,'1_1'!Q28,0))))</f>
        <v>0</v>
      </c>
      <c r="E26" s="56">
        <f>IF((SUM('1_1'!J28))=1,'1_1'!R28,IF((SUM('1_1'!J28))=5,'1_1'!R28,IF(SUM('1_1'!J28)=10,'1_1'!R28,IF(SUM('1_1'!J28)=7,'1_1'!R28,0))))</f>
        <v>0</v>
      </c>
      <c r="F26" s="54">
        <f>IF('1_1'!J28=8,'1_1'!N28,0)</f>
        <v>0</v>
      </c>
      <c r="G26" s="105">
        <f>IF('1_1'!J28=8,'1_1'!P28,0)</f>
        <v>0</v>
      </c>
      <c r="H26" s="54">
        <f>IF('1_1'!J28=8,'1_1'!Q28,0)</f>
        <v>0</v>
      </c>
      <c r="I26" s="54">
        <f>IF('1_1'!J28=8,'1_1'!R28,0)</f>
        <v>0</v>
      </c>
    </row>
    <row r="27" spans="1:9" x14ac:dyDescent="0.2">
      <c r="A27" s="54">
        <v>22</v>
      </c>
      <c r="B27" s="56">
        <f>IF((SUM('1_1'!J29))=1,'1_1'!N29,IF((SUM('1_1'!J29))=5,'1_1'!N29,IF(SUM('1_1'!J29)=10,'1_1'!N29,IF(SUM('1_1'!J29)=7,'1_1'!N29,0))))</f>
        <v>0</v>
      </c>
      <c r="C27" s="57">
        <f>IF((SUM('1_1'!J29))=1,'1_1'!P29,IF((SUM('1_1'!J29))=5,'1_1'!P29,IF(SUM('1_1'!J29)=10,'1_1'!P29,IF(SUM('1_1'!J29)=7,'1_1'!P29,0))))</f>
        <v>0</v>
      </c>
      <c r="D27" s="56">
        <f>IF((SUM('1_1'!J29))=1,'1_1'!Q29,IF((SUM('1_1'!J29))=5,'1_1'!Q29,IF(SUM('1_1'!J29)=10,'1_1'!Q29,IF(SUM('1_1'!J29)=7,'1_1'!Q29,0))))</f>
        <v>0</v>
      </c>
      <c r="E27" s="56">
        <f>IF((SUM('1_1'!J29))=1,'1_1'!R29,IF((SUM('1_1'!J29))=5,'1_1'!R29,IF(SUM('1_1'!J29)=10,'1_1'!R29,IF(SUM('1_1'!J29)=7,'1_1'!R29,0))))</f>
        <v>0</v>
      </c>
      <c r="F27" s="54">
        <f>IF('1_1'!J29=8,'1_1'!N29,0)</f>
        <v>0</v>
      </c>
      <c r="G27" s="105">
        <f>IF('1_1'!J29=8,'1_1'!P29,0)</f>
        <v>0</v>
      </c>
      <c r="H27" s="54">
        <f>IF('1_1'!J29=8,'1_1'!Q29,0)</f>
        <v>0</v>
      </c>
      <c r="I27" s="54">
        <f>IF('1_1'!J29=8,'1_1'!R29,0)</f>
        <v>0</v>
      </c>
    </row>
    <row r="28" spans="1:9" x14ac:dyDescent="0.2">
      <c r="A28" s="54">
        <v>23</v>
      </c>
      <c r="B28" s="56">
        <f>IF((SUM('1_1'!J30))=1,'1_1'!N30,IF((SUM('1_1'!J30))=5,'1_1'!N30,IF(SUM('1_1'!J30)=10,'1_1'!N30,IF(SUM('1_1'!J30)=7,'1_1'!N30,0))))</f>
        <v>0</v>
      </c>
      <c r="C28" s="57">
        <f>IF((SUM('1_1'!J30))=1,'1_1'!P30,IF((SUM('1_1'!J30))=5,'1_1'!P30,IF(SUM('1_1'!J30)=10,'1_1'!P30,IF(SUM('1_1'!J30)=7,'1_1'!P30,0))))</f>
        <v>0</v>
      </c>
      <c r="D28" s="56">
        <f>IF((SUM('1_1'!J30))=1,'1_1'!Q30,IF((SUM('1_1'!J30))=5,'1_1'!Q30,IF(SUM('1_1'!J30)=10,'1_1'!Q30,IF(SUM('1_1'!J30)=7,'1_1'!Q30,0))))</f>
        <v>0</v>
      </c>
      <c r="E28" s="56">
        <f>IF((SUM('1_1'!J30))=1,'1_1'!R30,IF((SUM('1_1'!J30))=5,'1_1'!R30,IF(SUM('1_1'!J30)=10,'1_1'!R30,IF(SUM('1_1'!J30)=7,'1_1'!R30,0))))</f>
        <v>0</v>
      </c>
      <c r="F28" s="54">
        <f>IF('1_1'!J30=8,'1_1'!N30,0)</f>
        <v>0</v>
      </c>
      <c r="G28" s="105">
        <f>IF('1_1'!J30=8,'1_1'!P30,0)</f>
        <v>0</v>
      </c>
      <c r="H28" s="54">
        <f>IF('1_1'!J30=8,'1_1'!Q30,0)</f>
        <v>0</v>
      </c>
      <c r="I28" s="54">
        <f>IF('1_1'!J30=8,'1_1'!R30,0)</f>
        <v>0</v>
      </c>
    </row>
    <row r="29" spans="1:9" x14ac:dyDescent="0.2">
      <c r="A29" s="54">
        <v>24</v>
      </c>
      <c r="B29" s="56">
        <f>IF((SUM('1_1'!J31))=1,'1_1'!N31,IF((SUM('1_1'!J31))=5,'1_1'!N31,IF(SUM('1_1'!J31)=10,'1_1'!N31,IF(SUM('1_1'!J31)=7,'1_1'!N31,0))))</f>
        <v>0</v>
      </c>
      <c r="C29" s="57">
        <f>IF((SUM('1_1'!J31))=1,'1_1'!P31,IF((SUM('1_1'!J31))=5,'1_1'!P31,IF(SUM('1_1'!J31)=10,'1_1'!P31,IF(SUM('1_1'!J31)=7,'1_1'!P31,0))))</f>
        <v>0</v>
      </c>
      <c r="D29" s="56">
        <f>IF((SUM('1_1'!J31))=1,'1_1'!Q31,IF((SUM('1_1'!J31))=5,'1_1'!Q31,IF(SUM('1_1'!J31)=10,'1_1'!Q31,IF(SUM('1_1'!J31)=7,'1_1'!Q31,0))))</f>
        <v>0</v>
      </c>
      <c r="E29" s="56">
        <f>IF((SUM('1_1'!J31))=1,'1_1'!R31,IF((SUM('1_1'!J31))=5,'1_1'!R31,IF(SUM('1_1'!J31)=10,'1_1'!R31,IF(SUM('1_1'!J31)=7,'1_1'!R31,0))))</f>
        <v>0</v>
      </c>
      <c r="F29" s="54">
        <f>IF('1_1'!J31=8,'1_1'!N31,0)</f>
        <v>0</v>
      </c>
      <c r="G29" s="105">
        <f>IF('1_1'!J31=8,'1_1'!P31,0)</f>
        <v>0</v>
      </c>
      <c r="H29" s="54">
        <f>IF('1_1'!J31=8,'1_1'!Q31,0)</f>
        <v>0</v>
      </c>
      <c r="I29" s="54">
        <f>IF('1_1'!J31=8,'1_1'!R31,0)</f>
        <v>0</v>
      </c>
    </row>
    <row r="30" spans="1:9" x14ac:dyDescent="0.2">
      <c r="A30" s="54">
        <v>25</v>
      </c>
      <c r="B30" s="56">
        <f>IF((SUM('1_1'!J32))=1,'1_1'!N32,IF((SUM('1_1'!J32))=5,'1_1'!N32,IF(SUM('1_1'!J32)=10,'1_1'!N32,IF(SUM('1_1'!J32)=7,'1_1'!N32,0))))</f>
        <v>0</v>
      </c>
      <c r="C30" s="57">
        <f>IF((SUM('1_1'!J32))=1,'1_1'!P32,IF((SUM('1_1'!J32))=5,'1_1'!P32,IF(SUM('1_1'!J32)=10,'1_1'!P32,IF(SUM('1_1'!J32)=7,'1_1'!P32,0))))</f>
        <v>0</v>
      </c>
      <c r="D30" s="56">
        <f>IF((SUM('1_1'!J32))=1,'1_1'!Q32,IF((SUM('1_1'!J32))=5,'1_1'!Q32,IF(SUM('1_1'!J32)=10,'1_1'!Q32,IF(SUM('1_1'!J32)=7,'1_1'!Q32,0))))</f>
        <v>0</v>
      </c>
      <c r="E30" s="56">
        <f>IF((SUM('1_1'!J32))=1,'1_1'!R32,IF((SUM('1_1'!J32))=5,'1_1'!R32,IF(SUM('1_1'!J32)=10,'1_1'!R32,IF(SUM('1_1'!J32)=7,'1_1'!R32,0))))</f>
        <v>0</v>
      </c>
      <c r="F30" s="54">
        <f>IF('1_1'!J32=8,'1_1'!N32,0)</f>
        <v>0</v>
      </c>
      <c r="G30" s="105">
        <f>IF('1_1'!J32=8,'1_1'!P32,0)</f>
        <v>0</v>
      </c>
      <c r="H30" s="54">
        <f>IF('1_1'!J32=8,'1_1'!Q32,0)</f>
        <v>0</v>
      </c>
      <c r="I30" s="54">
        <f>IF('1_1'!J32=8,'1_1'!R32,0)</f>
        <v>0</v>
      </c>
    </row>
    <row r="31" spans="1:9" x14ac:dyDescent="0.2">
      <c r="A31" s="54">
        <v>26</v>
      </c>
      <c r="B31" s="56">
        <f>IF((SUM('1_1'!J33))=1,'1_1'!N33,IF((SUM('1_1'!J33))=5,'1_1'!N33,IF(SUM('1_1'!J33)=10,'1_1'!N33,IF(SUM('1_1'!J33)=7,'1_1'!N33,0))))</f>
        <v>0</v>
      </c>
      <c r="C31" s="57">
        <f>IF((SUM('1_1'!J33))=1,'1_1'!P33,IF((SUM('1_1'!J33))=5,'1_1'!P33,IF(SUM('1_1'!J33)=10,'1_1'!P33,IF(SUM('1_1'!J33)=7,'1_1'!P33,0))))</f>
        <v>0</v>
      </c>
      <c r="D31" s="56">
        <f>IF((SUM('1_1'!J33))=1,'1_1'!Q33,IF((SUM('1_1'!J33))=5,'1_1'!Q33,IF(SUM('1_1'!J33)=10,'1_1'!Q33,IF(SUM('1_1'!J33)=7,'1_1'!Q33,0))))</f>
        <v>0</v>
      </c>
      <c r="E31" s="56">
        <f>IF((SUM('1_1'!J33))=1,'1_1'!R33,IF((SUM('1_1'!J33))=5,'1_1'!R33,IF(SUM('1_1'!J33)=10,'1_1'!R33,IF(SUM('1_1'!J33)=7,'1_1'!R33,0))))</f>
        <v>0</v>
      </c>
      <c r="F31" s="54">
        <f>IF('1_1'!J33=8,'1_1'!N33,0)</f>
        <v>0</v>
      </c>
      <c r="G31" s="105">
        <f>IF('1_1'!J33=8,'1_1'!P33,0)</f>
        <v>0</v>
      </c>
      <c r="H31" s="54">
        <f>IF('1_1'!J33=8,'1_1'!Q33,0)</f>
        <v>0</v>
      </c>
      <c r="I31" s="54">
        <f>IF('1_1'!J33=8,'1_1'!R33,0)</f>
        <v>0</v>
      </c>
    </row>
    <row r="32" spans="1:9" x14ac:dyDescent="0.2">
      <c r="A32" s="54">
        <v>27</v>
      </c>
      <c r="B32" s="56">
        <f>IF((SUM('1_1'!J34))=1,'1_1'!N34,IF((SUM('1_1'!J34))=5,'1_1'!N34,IF(SUM('1_1'!J34)=10,'1_1'!N34,IF(SUM('1_1'!J34)=7,'1_1'!N34,0))))</f>
        <v>0</v>
      </c>
      <c r="C32" s="57">
        <f>IF((SUM('1_1'!J34))=1,'1_1'!P34,IF((SUM('1_1'!J34))=5,'1_1'!P34,IF(SUM('1_1'!J34)=10,'1_1'!P34,IF(SUM('1_1'!J34)=7,'1_1'!P34,0))))</f>
        <v>0</v>
      </c>
      <c r="D32" s="56">
        <f>IF((SUM('1_1'!J34))=1,'1_1'!Q34,IF((SUM('1_1'!J34))=5,'1_1'!Q34,IF(SUM('1_1'!J34)=10,'1_1'!Q34,IF(SUM('1_1'!J34)=7,'1_1'!Q34,0))))</f>
        <v>0</v>
      </c>
      <c r="E32" s="56">
        <f>IF((SUM('1_1'!J34))=1,'1_1'!R34,IF((SUM('1_1'!J34))=5,'1_1'!R34,IF(SUM('1_1'!J34)=10,'1_1'!R34,IF(SUM('1_1'!J34)=7,'1_1'!R34,0))))</f>
        <v>0</v>
      </c>
      <c r="F32" s="54">
        <f>IF('1_1'!J34=8,'1_1'!N34,0)</f>
        <v>0</v>
      </c>
      <c r="G32" s="105">
        <f>IF('1_1'!J34=8,'1_1'!P34,0)</f>
        <v>0</v>
      </c>
      <c r="H32" s="54">
        <f>IF('1_1'!J34=8,'1_1'!Q34,0)</f>
        <v>0</v>
      </c>
      <c r="I32" s="54">
        <f>IF('1_1'!J34=8,'1_1'!R34,0)</f>
        <v>0</v>
      </c>
    </row>
    <row r="33" spans="1:9" x14ac:dyDescent="0.2">
      <c r="A33" s="54">
        <v>28</v>
      </c>
      <c r="B33" s="56">
        <f>IF((SUM('1_1'!J35))=1,'1_1'!N35,IF((SUM('1_1'!J35))=5,'1_1'!N35,IF(SUM('1_1'!J35)=10,'1_1'!N35,IF(SUM('1_1'!J35)=7,'1_1'!N35,0))))</f>
        <v>0</v>
      </c>
      <c r="C33" s="57">
        <f>IF((SUM('1_1'!J35))=1,'1_1'!P35,IF((SUM('1_1'!J35))=5,'1_1'!P35,IF(SUM('1_1'!J35)=10,'1_1'!P35,IF(SUM('1_1'!J35)=7,'1_1'!P35,0))))</f>
        <v>0</v>
      </c>
      <c r="D33" s="56">
        <f>IF((SUM('1_1'!J35))=1,'1_1'!Q35,IF((SUM('1_1'!J35))=5,'1_1'!Q35,IF(SUM('1_1'!J35)=10,'1_1'!Q35,IF(SUM('1_1'!J35)=7,'1_1'!Q35,0))))</f>
        <v>0</v>
      </c>
      <c r="E33" s="56">
        <f>IF((SUM('1_1'!J35))=1,'1_1'!R35,IF((SUM('1_1'!J35))=5,'1_1'!R35,IF(SUM('1_1'!J35)=10,'1_1'!R35,IF(SUM('1_1'!J35)=7,'1_1'!R35,0))))</f>
        <v>0</v>
      </c>
      <c r="F33" s="54">
        <f>IF('1_1'!J35=8,'1_1'!N35,0)</f>
        <v>0</v>
      </c>
      <c r="G33" s="105">
        <f>IF('1_1'!J35=8,'1_1'!P35,0)</f>
        <v>0</v>
      </c>
      <c r="H33" s="54">
        <f>IF('1_1'!J35=8,'1_1'!Q35,0)</f>
        <v>0</v>
      </c>
      <c r="I33" s="54">
        <f>IF('1_1'!J35=8,'1_1'!R35,0)</f>
        <v>0</v>
      </c>
    </row>
    <row r="34" spans="1:9" x14ac:dyDescent="0.2">
      <c r="A34" s="54">
        <v>29</v>
      </c>
      <c r="B34" s="56">
        <f>IF((SUM('1_1'!J36))=1,'1_1'!N36,IF((SUM('1_1'!J36))=5,'1_1'!N36,IF(SUM('1_1'!J36)=10,'1_1'!N36,IF(SUM('1_1'!J36)=7,'1_1'!N36,0))))</f>
        <v>0</v>
      </c>
      <c r="C34" s="57">
        <f>IF((SUM('1_1'!J36))=1,'1_1'!P36,IF((SUM('1_1'!J36))=5,'1_1'!P36,IF(SUM('1_1'!J36)=10,'1_1'!P36,IF(SUM('1_1'!J36)=7,'1_1'!P36,0))))</f>
        <v>0</v>
      </c>
      <c r="D34" s="56">
        <f>IF((SUM('1_1'!J36))=1,'1_1'!Q36,IF((SUM('1_1'!J36))=5,'1_1'!Q36,IF(SUM('1_1'!J36)=10,'1_1'!Q36,IF(SUM('1_1'!J36)=7,'1_1'!Q36,0))))</f>
        <v>0</v>
      </c>
      <c r="E34" s="56">
        <f>IF((SUM('1_1'!J36))=1,'1_1'!R36,IF((SUM('1_1'!J36))=5,'1_1'!R36,IF(SUM('1_1'!J36)=10,'1_1'!R36,IF(SUM('1_1'!J36)=7,'1_1'!R36,0))))</f>
        <v>0</v>
      </c>
      <c r="F34" s="54">
        <f>IF('1_1'!J36=8,'1_1'!N36,0)</f>
        <v>0</v>
      </c>
      <c r="G34" s="105">
        <f>IF('1_1'!J36=8,'1_1'!P36,0)</f>
        <v>0</v>
      </c>
      <c r="H34" s="54">
        <f>IF('1_1'!J36=8,'1_1'!Q36,0)</f>
        <v>0</v>
      </c>
      <c r="I34" s="54">
        <f>IF('1_1'!J36=8,'1_1'!R36,0)</f>
        <v>0</v>
      </c>
    </row>
    <row r="35" spans="1:9" x14ac:dyDescent="0.2">
      <c r="A35" s="54">
        <v>30</v>
      </c>
      <c r="B35" s="56">
        <f>IF((SUM('1_1'!J37))=1,'1_1'!N37,IF((SUM('1_1'!J37))=5,'1_1'!N37,IF(SUM('1_1'!J37)=10,'1_1'!N37,IF(SUM('1_1'!J37)=7,'1_1'!N37,0))))</f>
        <v>0</v>
      </c>
      <c r="C35" s="57">
        <f>IF((SUM('1_1'!J37))=1,'1_1'!P37,IF((SUM('1_1'!J37))=5,'1_1'!P37,IF(SUM('1_1'!J37)=10,'1_1'!P37,IF(SUM('1_1'!J37)=7,'1_1'!P37,0))))</f>
        <v>0</v>
      </c>
      <c r="D35" s="56">
        <f>IF((SUM('1_1'!J37))=1,'1_1'!Q37,IF((SUM('1_1'!J37))=5,'1_1'!Q37,IF(SUM('1_1'!J37)=10,'1_1'!Q37,IF(SUM('1_1'!J37)=7,'1_1'!Q37,0))))</f>
        <v>0</v>
      </c>
      <c r="E35" s="56">
        <f>IF((SUM('1_1'!J37))=1,'1_1'!R37,IF((SUM('1_1'!J37))=5,'1_1'!R37,IF(SUM('1_1'!J37)=10,'1_1'!R37,IF(SUM('1_1'!J37)=7,'1_1'!R37,0))))</f>
        <v>0</v>
      </c>
      <c r="F35" s="54">
        <f>IF('1_1'!J37=8,'1_1'!N37,0)</f>
        <v>0</v>
      </c>
      <c r="G35" s="105">
        <f>IF('1_1'!J37=8,'1_1'!P37,0)</f>
        <v>0</v>
      </c>
      <c r="H35" s="54">
        <f>IF('1_1'!J37=8,'1_1'!Q37,0)</f>
        <v>0</v>
      </c>
      <c r="I35" s="54">
        <f>IF('1_1'!J37=8,'1_1'!R37,0)</f>
        <v>0</v>
      </c>
    </row>
    <row r="36" spans="1:9" x14ac:dyDescent="0.2">
      <c r="A36" s="54">
        <v>31</v>
      </c>
      <c r="B36" s="56">
        <f>IF((SUM('1_1'!J38))=1,'1_1'!N38,IF((SUM('1_1'!J38))=5,'1_1'!N38,IF(SUM('1_1'!J38)=10,'1_1'!N38,IF(SUM('1_1'!J38)=7,'1_1'!N38,0))))</f>
        <v>0</v>
      </c>
      <c r="C36" s="57">
        <f>IF((SUM('1_1'!J38))=1,'1_1'!P38,IF((SUM('1_1'!J38))=5,'1_1'!P38,IF(SUM('1_1'!J38)=10,'1_1'!P38,IF(SUM('1_1'!J38)=7,'1_1'!P38,0))))</f>
        <v>0</v>
      </c>
      <c r="D36" s="56">
        <f>IF((SUM('1_1'!J38))=1,'1_1'!Q38,IF((SUM('1_1'!J38))=5,'1_1'!Q38,IF(SUM('1_1'!J38)=10,'1_1'!Q38,IF(SUM('1_1'!J38)=7,'1_1'!Q38,0))))</f>
        <v>0</v>
      </c>
      <c r="E36" s="56">
        <f>IF((SUM('1_1'!J38))=1,'1_1'!R38,IF((SUM('1_1'!J38))=5,'1_1'!R38,IF(SUM('1_1'!J38)=10,'1_1'!R38,IF(SUM('1_1'!J38)=7,'1_1'!R38,0))))</f>
        <v>0</v>
      </c>
      <c r="F36" s="54">
        <f>IF('1_1'!J38=8,'1_1'!N38,0)</f>
        <v>0</v>
      </c>
      <c r="G36" s="105">
        <f>IF('1_1'!J38=8,'1_1'!P38,0)</f>
        <v>0</v>
      </c>
      <c r="H36" s="54">
        <f>IF('1_1'!J38=8,'1_1'!Q38,0)</f>
        <v>0</v>
      </c>
      <c r="I36" s="54">
        <f>IF('1_1'!J38=8,'1_1'!R38,0)</f>
        <v>0</v>
      </c>
    </row>
    <row r="37" spans="1:9" x14ac:dyDescent="0.2">
      <c r="A37" s="54">
        <v>32</v>
      </c>
      <c r="B37" s="56">
        <f>IF((SUM('1_1'!J39))=1,'1_1'!N39,IF((SUM('1_1'!J39))=5,'1_1'!N39,IF(SUM('1_1'!J39)=10,'1_1'!N39,IF(SUM('1_1'!J39)=7,'1_1'!N39,0))))</f>
        <v>0</v>
      </c>
      <c r="C37" s="57">
        <f>IF((SUM('1_1'!J39))=1,'1_1'!P39,IF((SUM('1_1'!J39))=5,'1_1'!P39,IF(SUM('1_1'!J39)=10,'1_1'!P39,IF(SUM('1_1'!J39)=7,'1_1'!P39,0))))</f>
        <v>0</v>
      </c>
      <c r="D37" s="56">
        <f>IF((SUM('1_1'!J39))=1,'1_1'!Q39,IF((SUM('1_1'!J39))=5,'1_1'!Q39,IF(SUM('1_1'!J39)=10,'1_1'!Q39,IF(SUM('1_1'!J39)=7,'1_1'!Q39,0))))</f>
        <v>0</v>
      </c>
      <c r="E37" s="56">
        <f>IF((SUM('1_1'!J39))=1,'1_1'!R39,IF((SUM('1_1'!J39))=5,'1_1'!R39,IF(SUM('1_1'!J39)=10,'1_1'!R39,IF(SUM('1_1'!J39)=7,'1_1'!R39,0))))</f>
        <v>0</v>
      </c>
      <c r="F37" s="54">
        <f>IF('1_1'!J39=8,'1_1'!N39,0)</f>
        <v>0</v>
      </c>
      <c r="G37" s="105">
        <f>IF('1_1'!J39=8,'1_1'!P39,0)</f>
        <v>0</v>
      </c>
      <c r="H37" s="54">
        <f>IF('1_1'!J39=8,'1_1'!Q39,0)</f>
        <v>0</v>
      </c>
      <c r="I37" s="54">
        <f>IF('1_1'!J39=8,'1_1'!R39,0)</f>
        <v>0</v>
      </c>
    </row>
    <row r="38" spans="1:9" x14ac:dyDescent="0.2">
      <c r="A38" s="54">
        <v>33</v>
      </c>
      <c r="B38" s="56">
        <f>IF((SUM('1_1'!J40))=1,'1_1'!N40,IF((SUM('1_1'!J40))=5,'1_1'!N40,IF(SUM('1_1'!J40)=10,'1_1'!N40,IF(SUM('1_1'!J40)=7,'1_1'!N40,0))))</f>
        <v>0</v>
      </c>
      <c r="C38" s="57">
        <f>IF((SUM('1_1'!J40))=1,'1_1'!P40,IF((SUM('1_1'!J40))=5,'1_1'!P40,IF(SUM('1_1'!J40)=10,'1_1'!P40,IF(SUM('1_1'!J40)=7,'1_1'!P40,0))))</f>
        <v>0</v>
      </c>
      <c r="D38" s="56">
        <f>IF((SUM('1_1'!J40))=1,'1_1'!Q40,IF((SUM('1_1'!J40))=5,'1_1'!Q40,IF(SUM('1_1'!J40)=10,'1_1'!Q40,IF(SUM('1_1'!J40)=7,'1_1'!Q40,0))))</f>
        <v>0</v>
      </c>
      <c r="E38" s="56">
        <f>IF((SUM('1_1'!J40))=1,'1_1'!R40,IF((SUM('1_1'!J40))=5,'1_1'!R40,IF(SUM('1_1'!J40)=10,'1_1'!R40,IF(SUM('1_1'!J40)=7,'1_1'!R40,0))))</f>
        <v>0</v>
      </c>
      <c r="F38" s="54">
        <f>IF('1_1'!J40=8,'1_1'!N40,0)</f>
        <v>0</v>
      </c>
      <c r="G38" s="105">
        <f>IF('1_1'!J40=8,'1_1'!P40,0)</f>
        <v>0</v>
      </c>
      <c r="H38" s="54">
        <f>IF('1_1'!J40=8,'1_1'!Q40,0)</f>
        <v>0</v>
      </c>
      <c r="I38" s="54">
        <f>IF('1_1'!J40=8,'1_1'!R40,0)</f>
        <v>0</v>
      </c>
    </row>
    <row r="39" spans="1:9" x14ac:dyDescent="0.2">
      <c r="A39" s="54">
        <v>34</v>
      </c>
      <c r="B39" s="56">
        <f>IF((SUM('1_1'!J41))=1,'1_1'!N41,IF((SUM('1_1'!J41))=5,'1_1'!N41,IF(SUM('1_1'!J41)=10,'1_1'!N41,IF(SUM('1_1'!J41)=7,'1_1'!N41,0))))</f>
        <v>0</v>
      </c>
      <c r="C39" s="57">
        <f>IF((SUM('1_1'!J41))=1,'1_1'!P41,IF((SUM('1_1'!J41))=5,'1_1'!P41,IF(SUM('1_1'!J41)=10,'1_1'!P41,IF(SUM('1_1'!J41)=7,'1_1'!P41,0))))</f>
        <v>0</v>
      </c>
      <c r="D39" s="56">
        <f>IF((SUM('1_1'!J41))=1,'1_1'!Q41,IF((SUM('1_1'!J41))=5,'1_1'!Q41,IF(SUM('1_1'!J41)=10,'1_1'!Q41,IF(SUM('1_1'!J41)=7,'1_1'!Q41,0))))</f>
        <v>0</v>
      </c>
      <c r="E39" s="56">
        <f>IF((SUM('1_1'!J41))=1,'1_1'!R41,IF((SUM('1_1'!J41))=5,'1_1'!R41,IF(SUM('1_1'!J41)=10,'1_1'!R41,IF(SUM('1_1'!J41)=7,'1_1'!R41,0))))</f>
        <v>0</v>
      </c>
      <c r="F39" s="54">
        <f>IF('1_1'!J41=8,'1_1'!N41,0)</f>
        <v>0</v>
      </c>
      <c r="G39" s="105">
        <f>IF('1_1'!J41=8,'1_1'!P41,0)</f>
        <v>0</v>
      </c>
      <c r="H39" s="54">
        <f>IF('1_1'!J41=8,'1_1'!Q41,0)</f>
        <v>0</v>
      </c>
      <c r="I39" s="54">
        <f>IF('1_1'!J41=8,'1_1'!R41,0)</f>
        <v>0</v>
      </c>
    </row>
    <row r="40" spans="1:9" x14ac:dyDescent="0.2">
      <c r="A40" s="54">
        <v>35</v>
      </c>
      <c r="B40" s="56">
        <f>IF((SUM('1_1'!J42))=1,'1_1'!N42,IF((SUM('1_1'!J42))=5,'1_1'!N42,IF(SUM('1_1'!J42)=10,'1_1'!N42,IF(SUM('1_1'!J42)=7,'1_1'!N42,0))))</f>
        <v>0</v>
      </c>
      <c r="C40" s="57">
        <f>IF((SUM('1_1'!J42))=1,'1_1'!P42,IF((SUM('1_1'!J42))=5,'1_1'!P42,IF(SUM('1_1'!J42)=10,'1_1'!P42,IF(SUM('1_1'!J42)=7,'1_1'!P42,0))))</f>
        <v>0</v>
      </c>
      <c r="D40" s="56">
        <f>IF((SUM('1_1'!J42))=1,'1_1'!Q42,IF((SUM('1_1'!J42))=5,'1_1'!Q42,IF(SUM('1_1'!J42)=10,'1_1'!Q42,IF(SUM('1_1'!J42)=7,'1_1'!Q42,0))))</f>
        <v>0</v>
      </c>
      <c r="E40" s="56">
        <f>IF((SUM('1_1'!J42))=1,'1_1'!R42,IF((SUM('1_1'!J42))=5,'1_1'!R42,IF(SUM('1_1'!J42)=10,'1_1'!R42,IF(SUM('1_1'!J42)=7,'1_1'!R42,0))))</f>
        <v>0</v>
      </c>
      <c r="F40" s="54">
        <f>IF('1_1'!J42=8,'1_1'!N42,0)</f>
        <v>0</v>
      </c>
      <c r="G40" s="105">
        <f>IF('1_1'!J42=8,'1_1'!P42,0)</f>
        <v>0</v>
      </c>
      <c r="H40" s="54">
        <f>IF('1_1'!J42=8,'1_1'!Q42,0)</f>
        <v>0</v>
      </c>
      <c r="I40" s="54">
        <f>IF('1_1'!J42=8,'1_1'!R42,0)</f>
        <v>0</v>
      </c>
    </row>
    <row r="41" spans="1:9" x14ac:dyDescent="0.2">
      <c r="A41" s="54">
        <v>36</v>
      </c>
      <c r="B41" s="56">
        <f>IF((SUM('1_1'!J43))=1,'1_1'!N43,IF((SUM('1_1'!J43))=5,'1_1'!N43,IF(SUM('1_1'!J43)=10,'1_1'!N43,IF(SUM('1_1'!J43)=7,'1_1'!N43,0))))</f>
        <v>0</v>
      </c>
      <c r="C41" s="57">
        <f>IF((SUM('1_1'!J43))=1,'1_1'!P43,IF((SUM('1_1'!J43))=5,'1_1'!P43,IF(SUM('1_1'!J43)=10,'1_1'!P43,IF(SUM('1_1'!J43)=7,'1_1'!P43,0))))</f>
        <v>0</v>
      </c>
      <c r="D41" s="56">
        <f>IF((SUM('1_1'!J43))=1,'1_1'!Q43,IF((SUM('1_1'!J43))=5,'1_1'!Q43,IF(SUM('1_1'!J43)=10,'1_1'!Q43,IF(SUM('1_1'!J43)=7,'1_1'!Q43,0))))</f>
        <v>0</v>
      </c>
      <c r="E41" s="56">
        <f>IF((SUM('1_1'!J43))=1,'1_1'!R43,IF((SUM('1_1'!J43))=5,'1_1'!R43,IF(SUM('1_1'!J43)=10,'1_1'!R43,IF(SUM('1_1'!J43)=7,'1_1'!R43,0))))</f>
        <v>0</v>
      </c>
      <c r="F41" s="54">
        <f>IF('1_1'!J43=8,'1_1'!N43,0)</f>
        <v>0</v>
      </c>
      <c r="G41" s="105">
        <f>IF('1_1'!J43=8,'1_1'!P43,0)</f>
        <v>0</v>
      </c>
      <c r="H41" s="54">
        <f>IF('1_1'!J43=8,'1_1'!Q43,0)</f>
        <v>0</v>
      </c>
      <c r="I41" s="54">
        <f>IF('1_1'!J43=8,'1_1'!R43,0)</f>
        <v>0</v>
      </c>
    </row>
    <row r="42" spans="1:9" x14ac:dyDescent="0.2">
      <c r="A42" s="54">
        <v>37</v>
      </c>
      <c r="B42" s="56">
        <f>IF((SUM('1_1'!J44))=1,'1_1'!N44,IF((SUM('1_1'!J44))=5,'1_1'!N44,IF(SUM('1_1'!J44)=10,'1_1'!N44,IF(SUM('1_1'!J44)=7,'1_1'!N44,0))))</f>
        <v>0</v>
      </c>
      <c r="C42" s="57">
        <f>IF((SUM('1_1'!J44))=1,'1_1'!P44,IF((SUM('1_1'!J44))=5,'1_1'!P44,IF(SUM('1_1'!J44)=10,'1_1'!P44,IF(SUM('1_1'!J44)=7,'1_1'!P44,0))))</f>
        <v>0</v>
      </c>
      <c r="D42" s="56">
        <f>IF((SUM('1_1'!J44))=1,'1_1'!Q44,IF((SUM('1_1'!J44))=5,'1_1'!Q44,IF(SUM('1_1'!J44)=10,'1_1'!Q44,IF(SUM('1_1'!J44)=7,'1_1'!Q44,0))))</f>
        <v>0</v>
      </c>
      <c r="E42" s="56">
        <f>IF((SUM('1_1'!J44))=1,'1_1'!R44,IF((SUM('1_1'!J44))=5,'1_1'!R44,IF(SUM('1_1'!J44)=10,'1_1'!R44,IF(SUM('1_1'!J44)=7,'1_1'!R44,0))))</f>
        <v>0</v>
      </c>
      <c r="F42" s="54">
        <f>IF('1_1'!J44=8,'1_1'!N44,0)</f>
        <v>0</v>
      </c>
      <c r="G42" s="105">
        <f>IF('1_1'!J44=8,'1_1'!P44,0)</f>
        <v>0</v>
      </c>
      <c r="H42" s="54">
        <f>IF('1_1'!J44=8,'1_1'!Q44,0)</f>
        <v>0</v>
      </c>
      <c r="I42" s="54">
        <f>IF('1_1'!J44=8,'1_1'!R44,0)</f>
        <v>0</v>
      </c>
    </row>
    <row r="43" spans="1:9" x14ac:dyDescent="0.2">
      <c r="A43" s="54">
        <v>38</v>
      </c>
      <c r="B43" s="56">
        <f>IF((SUM('1_1'!J45))=1,'1_1'!N45,IF((SUM('1_1'!J45))=5,'1_1'!N45,IF(SUM('1_1'!J45)=10,'1_1'!N45,IF(SUM('1_1'!J45)=7,'1_1'!N45,0))))</f>
        <v>0</v>
      </c>
      <c r="C43" s="57">
        <f>IF((SUM('1_1'!J45))=1,'1_1'!P45,IF((SUM('1_1'!J45))=5,'1_1'!P45,IF(SUM('1_1'!J45)=10,'1_1'!P45,IF(SUM('1_1'!J45)=7,'1_1'!P45,0))))</f>
        <v>0</v>
      </c>
      <c r="D43" s="56">
        <f>IF((SUM('1_1'!J45))=1,'1_1'!Q45,IF((SUM('1_1'!J45))=5,'1_1'!Q45,IF(SUM('1_1'!J45)=10,'1_1'!Q45,IF(SUM('1_1'!J45)=7,'1_1'!Q45,0))))</f>
        <v>0</v>
      </c>
      <c r="E43" s="56">
        <f>IF((SUM('1_1'!J45))=1,'1_1'!R45,IF((SUM('1_1'!J45))=5,'1_1'!R45,IF(SUM('1_1'!J45)=10,'1_1'!R45,IF(SUM('1_1'!J45)=7,'1_1'!R45,0))))</f>
        <v>0</v>
      </c>
      <c r="F43" s="54">
        <f>IF('1_1'!J45=8,'1_1'!N45,0)</f>
        <v>0</v>
      </c>
      <c r="G43" s="105">
        <f>IF('1_1'!J45=8,'1_1'!P45,0)</f>
        <v>0</v>
      </c>
      <c r="H43" s="54">
        <f>IF('1_1'!J45=8,'1_1'!Q45,0)</f>
        <v>0</v>
      </c>
      <c r="I43" s="54">
        <f>IF('1_1'!J45=8,'1_1'!R45,0)</f>
        <v>0</v>
      </c>
    </row>
    <row r="44" spans="1:9" x14ac:dyDescent="0.2">
      <c r="A44" s="54">
        <v>39</v>
      </c>
      <c r="B44" s="56">
        <f>IF((SUM('1_1'!J46))=1,'1_1'!N46,IF((SUM('1_1'!J46))=5,'1_1'!N46,IF(SUM('1_1'!J46)=10,'1_1'!N46,IF(SUM('1_1'!J46)=7,'1_1'!N46,0))))</f>
        <v>0</v>
      </c>
      <c r="C44" s="57">
        <f>IF((SUM('1_1'!J46))=1,'1_1'!P46,IF((SUM('1_1'!J46))=5,'1_1'!P46,IF(SUM('1_1'!J46)=10,'1_1'!P46,IF(SUM('1_1'!J46)=7,'1_1'!P46,0))))</f>
        <v>0</v>
      </c>
      <c r="D44" s="56">
        <f>IF((SUM('1_1'!J46))=1,'1_1'!Q46,IF((SUM('1_1'!J46))=5,'1_1'!Q46,IF(SUM('1_1'!J46)=10,'1_1'!Q46,IF(SUM('1_1'!J46)=7,'1_1'!Q46,0))))</f>
        <v>0</v>
      </c>
      <c r="E44" s="56">
        <f>IF((SUM('1_1'!J46))=1,'1_1'!R46,IF((SUM('1_1'!J46))=5,'1_1'!R46,IF(SUM('1_1'!J46)=10,'1_1'!R46,IF(SUM('1_1'!J46)=7,'1_1'!R46,0))))</f>
        <v>0</v>
      </c>
      <c r="F44" s="54">
        <f>IF('1_1'!J46=8,'1_1'!N46,0)</f>
        <v>0</v>
      </c>
      <c r="G44" s="105">
        <f>IF('1_1'!J46=8,'1_1'!P46,0)</f>
        <v>0</v>
      </c>
      <c r="H44" s="54">
        <f>IF('1_1'!J46=8,'1_1'!Q46,0)</f>
        <v>0</v>
      </c>
      <c r="I44" s="54">
        <f>IF('1_1'!J46=8,'1_1'!R46,0)</f>
        <v>0</v>
      </c>
    </row>
    <row r="45" spans="1:9" x14ac:dyDescent="0.2">
      <c r="A45" s="54">
        <v>40</v>
      </c>
      <c r="B45" s="56">
        <f>IF((SUM('1_1'!J47))=1,'1_1'!N47,IF((SUM('1_1'!J47))=5,'1_1'!N47,IF(SUM('1_1'!J47)=10,'1_1'!N47,IF(SUM('1_1'!J47)=7,'1_1'!N47,0))))</f>
        <v>0</v>
      </c>
      <c r="C45" s="57">
        <f>IF((SUM('1_1'!J47))=1,'1_1'!P47,IF((SUM('1_1'!J47))=5,'1_1'!P47,IF(SUM('1_1'!J47)=10,'1_1'!P47,IF(SUM('1_1'!J47)=7,'1_1'!P47,0))))</f>
        <v>0</v>
      </c>
      <c r="D45" s="56">
        <f>IF((SUM('1_1'!J47))=1,'1_1'!Q47,IF((SUM('1_1'!J47))=5,'1_1'!Q47,IF(SUM('1_1'!J47)=10,'1_1'!Q47,IF(SUM('1_1'!J47)=7,'1_1'!Q47,0))))</f>
        <v>0</v>
      </c>
      <c r="E45" s="56">
        <f>IF((SUM('1_1'!J47))=1,'1_1'!R47,IF((SUM('1_1'!J47))=5,'1_1'!R47,IF(SUM('1_1'!J47)=10,'1_1'!R47,IF(SUM('1_1'!J47)=7,'1_1'!R47,0))))</f>
        <v>0</v>
      </c>
      <c r="F45" s="54">
        <f>IF('1_1'!J47=8,'1_1'!N47,0)</f>
        <v>0</v>
      </c>
      <c r="G45" s="105">
        <f>IF('1_1'!J47=8,'1_1'!P47,0)</f>
        <v>0</v>
      </c>
      <c r="H45" s="54">
        <f>IF('1_1'!J47=8,'1_1'!Q47,0)</f>
        <v>0</v>
      </c>
      <c r="I45" s="54">
        <f>IF('1_1'!J47=8,'1_1'!R47,0)</f>
        <v>0</v>
      </c>
    </row>
    <row r="46" spans="1:9" x14ac:dyDescent="0.2">
      <c r="A46" s="54">
        <v>41</v>
      </c>
      <c r="B46" s="56">
        <f>IF((SUM('1_1'!J48))=1,'1_1'!N48,IF((SUM('1_1'!J48))=5,'1_1'!N48,IF(SUM('1_1'!J48)=10,'1_1'!N48,IF(SUM('1_1'!J48)=7,'1_1'!N48,0))))</f>
        <v>0</v>
      </c>
      <c r="C46" s="57">
        <f>IF((SUM('1_1'!J48))=1,'1_1'!P48,IF((SUM('1_1'!J48))=5,'1_1'!P48,IF(SUM('1_1'!J48)=10,'1_1'!P48,IF(SUM('1_1'!J48)=7,'1_1'!P48,0))))</f>
        <v>0</v>
      </c>
      <c r="D46" s="56">
        <f>IF((SUM('1_1'!J48))=1,'1_1'!Q48,IF((SUM('1_1'!J48))=5,'1_1'!Q48,IF(SUM('1_1'!J48)=10,'1_1'!Q48,IF(SUM('1_1'!J48)=7,'1_1'!Q48,0))))</f>
        <v>0</v>
      </c>
      <c r="E46" s="56">
        <f>IF((SUM('1_1'!J48))=1,'1_1'!R48,IF((SUM('1_1'!J48))=5,'1_1'!R48,IF(SUM('1_1'!J48)=10,'1_1'!R48,IF(SUM('1_1'!J48)=7,'1_1'!R48,0))))</f>
        <v>0</v>
      </c>
      <c r="F46" s="54">
        <f>IF('1_1'!J48=8,'1_1'!N48,0)</f>
        <v>0</v>
      </c>
      <c r="G46" s="105">
        <f>IF('1_1'!J48=8,'1_1'!P48,0)</f>
        <v>0</v>
      </c>
      <c r="H46" s="54">
        <f>IF('1_1'!J48=8,'1_1'!Q48,0)</f>
        <v>0</v>
      </c>
      <c r="I46" s="54">
        <f>IF('1_1'!J48=8,'1_1'!R48,0)</f>
        <v>0</v>
      </c>
    </row>
    <row r="47" spans="1:9" x14ac:dyDescent="0.2">
      <c r="A47" s="54">
        <v>42</v>
      </c>
      <c r="B47" s="56">
        <f>IF((SUM('1_1'!J49))=1,'1_1'!N49,IF((SUM('1_1'!J49))=5,'1_1'!N49,IF(SUM('1_1'!J49)=10,'1_1'!N49,IF(SUM('1_1'!J49)=7,'1_1'!N49,0))))</f>
        <v>0</v>
      </c>
      <c r="C47" s="57">
        <f>IF((SUM('1_1'!J49))=1,'1_1'!P49,IF((SUM('1_1'!J49))=5,'1_1'!P49,IF(SUM('1_1'!J49)=10,'1_1'!P49,IF(SUM('1_1'!J49)=7,'1_1'!P49,0))))</f>
        <v>0</v>
      </c>
      <c r="D47" s="56">
        <f>IF((SUM('1_1'!J49))=1,'1_1'!Q49,IF((SUM('1_1'!J49))=5,'1_1'!Q49,IF(SUM('1_1'!J49)=10,'1_1'!Q49,IF(SUM('1_1'!J49)=7,'1_1'!Q49,0))))</f>
        <v>0</v>
      </c>
      <c r="E47" s="56">
        <f>IF((SUM('1_1'!J49))=1,'1_1'!R49,IF((SUM('1_1'!J49))=5,'1_1'!R49,IF(SUM('1_1'!J49)=10,'1_1'!R49,IF(SUM('1_1'!J49)=7,'1_1'!R49,0))))</f>
        <v>0</v>
      </c>
      <c r="F47" s="54">
        <f>IF('1_1'!J49=8,'1_1'!N49,0)</f>
        <v>0</v>
      </c>
      <c r="G47" s="105">
        <f>IF('1_1'!J49=8,'1_1'!P49,0)</f>
        <v>0</v>
      </c>
      <c r="H47" s="54">
        <f>IF('1_1'!J49=8,'1_1'!Q49,0)</f>
        <v>0</v>
      </c>
      <c r="I47" s="54">
        <f>IF('1_1'!J49=8,'1_1'!R49,0)</f>
        <v>0</v>
      </c>
    </row>
    <row r="48" spans="1:9" x14ac:dyDescent="0.2">
      <c r="A48" s="54">
        <v>43</v>
      </c>
      <c r="B48" s="56">
        <f>IF((SUM('1_1'!J50))=1,'1_1'!N50,IF((SUM('1_1'!J50))=5,'1_1'!N50,IF(SUM('1_1'!J50)=10,'1_1'!N50,IF(SUM('1_1'!J50)=7,'1_1'!N50,0))))</f>
        <v>0</v>
      </c>
      <c r="C48" s="57">
        <f>IF((SUM('1_1'!J50))=1,'1_1'!P50,IF((SUM('1_1'!J50))=5,'1_1'!P50,IF(SUM('1_1'!J50)=10,'1_1'!P50,IF(SUM('1_1'!J50)=7,'1_1'!P50,0))))</f>
        <v>0</v>
      </c>
      <c r="D48" s="56">
        <f>IF((SUM('1_1'!J50))=1,'1_1'!Q50,IF((SUM('1_1'!J50))=5,'1_1'!Q50,IF(SUM('1_1'!J50)=10,'1_1'!Q50,IF(SUM('1_1'!J50)=7,'1_1'!Q50,0))))</f>
        <v>0</v>
      </c>
      <c r="E48" s="56">
        <f>IF((SUM('1_1'!J50))=1,'1_1'!R50,IF((SUM('1_1'!J50))=5,'1_1'!R50,IF(SUM('1_1'!J50)=10,'1_1'!R50,IF(SUM('1_1'!J50)=7,'1_1'!R50,0))))</f>
        <v>0</v>
      </c>
      <c r="F48" s="54">
        <f>IF('1_1'!J50=8,'1_1'!N50,0)</f>
        <v>0</v>
      </c>
      <c r="G48" s="105">
        <f>IF('1_1'!J50=8,'1_1'!P50,0)</f>
        <v>0</v>
      </c>
      <c r="H48" s="54">
        <f>IF('1_1'!J50=8,'1_1'!Q50,0)</f>
        <v>0</v>
      </c>
      <c r="I48" s="54">
        <f>IF('1_1'!J50=8,'1_1'!R50,0)</f>
        <v>0</v>
      </c>
    </row>
    <row r="49" spans="1:9" x14ac:dyDescent="0.2">
      <c r="A49" s="54">
        <v>44</v>
      </c>
      <c r="B49" s="56">
        <f>IF((SUM('1_1'!J51))=1,'1_1'!N51,IF((SUM('1_1'!J51))=5,'1_1'!N51,IF(SUM('1_1'!J51)=10,'1_1'!N51,IF(SUM('1_1'!J51)=7,'1_1'!N51,0))))</f>
        <v>0</v>
      </c>
      <c r="C49" s="57">
        <f>IF((SUM('1_1'!J51))=1,'1_1'!P51,IF((SUM('1_1'!J51))=5,'1_1'!P51,IF(SUM('1_1'!J51)=10,'1_1'!P51,IF(SUM('1_1'!J51)=7,'1_1'!P51,0))))</f>
        <v>0</v>
      </c>
      <c r="D49" s="56">
        <f>IF((SUM('1_1'!J51))=1,'1_1'!Q51,IF((SUM('1_1'!J51))=5,'1_1'!Q51,IF(SUM('1_1'!J51)=10,'1_1'!Q51,IF(SUM('1_1'!J51)=7,'1_1'!Q51,0))))</f>
        <v>0</v>
      </c>
      <c r="E49" s="56">
        <f>IF((SUM('1_1'!J51))=1,'1_1'!R51,IF((SUM('1_1'!J51))=5,'1_1'!R51,IF(SUM('1_1'!J51)=10,'1_1'!R51,IF(SUM('1_1'!J51)=7,'1_1'!R51,0))))</f>
        <v>0</v>
      </c>
      <c r="F49" s="54">
        <f>IF('1_1'!J51=8,'1_1'!N51,0)</f>
        <v>0</v>
      </c>
      <c r="G49" s="105">
        <f>IF('1_1'!J51=8,'1_1'!P51,0)</f>
        <v>0</v>
      </c>
      <c r="H49" s="54">
        <f>IF('1_1'!J51=8,'1_1'!Q51,0)</f>
        <v>0</v>
      </c>
      <c r="I49" s="54">
        <f>IF('1_1'!J51=8,'1_1'!R51,0)</f>
        <v>0</v>
      </c>
    </row>
    <row r="50" spans="1:9" x14ac:dyDescent="0.2">
      <c r="A50" s="54">
        <v>45</v>
      </c>
      <c r="B50" s="56">
        <f>IF((SUM('1_1'!J52))=1,'1_1'!N52,IF((SUM('1_1'!J52))=5,'1_1'!N52,IF(SUM('1_1'!J52)=10,'1_1'!N52,IF(SUM('1_1'!J52)=7,'1_1'!N52,0))))</f>
        <v>0</v>
      </c>
      <c r="C50" s="57">
        <f>IF((SUM('1_1'!J52))=1,'1_1'!P52,IF((SUM('1_1'!J52))=5,'1_1'!P52,IF(SUM('1_1'!J52)=10,'1_1'!P52,IF(SUM('1_1'!J52)=7,'1_1'!P52,0))))</f>
        <v>0</v>
      </c>
      <c r="D50" s="56">
        <f>IF((SUM('1_1'!J52))=1,'1_1'!Q52,IF((SUM('1_1'!J52))=5,'1_1'!Q52,IF(SUM('1_1'!J52)=10,'1_1'!Q52,IF(SUM('1_1'!J52)=7,'1_1'!Q52,0))))</f>
        <v>0</v>
      </c>
      <c r="E50" s="56">
        <f>IF((SUM('1_1'!J52))=1,'1_1'!R52,IF((SUM('1_1'!J52))=5,'1_1'!R52,IF(SUM('1_1'!J52)=10,'1_1'!R52,IF(SUM('1_1'!J52)=7,'1_1'!R52,0))))</f>
        <v>0</v>
      </c>
      <c r="F50" s="54">
        <f>IF('1_1'!J52=8,'1_1'!N52,0)</f>
        <v>0</v>
      </c>
      <c r="G50" s="105">
        <f>IF('1_1'!J52=8,'1_1'!P52,0)</f>
        <v>0</v>
      </c>
      <c r="H50" s="54">
        <f>IF('1_1'!J52=8,'1_1'!Q52,0)</f>
        <v>0</v>
      </c>
      <c r="I50" s="54">
        <f>IF('1_1'!J52=8,'1_1'!R52,0)</f>
        <v>0</v>
      </c>
    </row>
    <row r="51" spans="1:9" x14ac:dyDescent="0.2">
      <c r="A51" s="54">
        <v>46</v>
      </c>
      <c r="B51" s="56">
        <f>IF((SUM('1_1'!J53))=1,'1_1'!N53,IF((SUM('1_1'!J53))=5,'1_1'!N53,IF(SUM('1_1'!J53)=10,'1_1'!N53,IF(SUM('1_1'!J53)=7,'1_1'!N53,0))))</f>
        <v>0</v>
      </c>
      <c r="C51" s="57">
        <f>IF((SUM('1_1'!J53))=1,'1_1'!P53,IF((SUM('1_1'!J53))=5,'1_1'!P53,IF(SUM('1_1'!J53)=10,'1_1'!P53,IF(SUM('1_1'!J53)=7,'1_1'!P53,0))))</f>
        <v>0</v>
      </c>
      <c r="D51" s="56">
        <f>IF((SUM('1_1'!J53))=1,'1_1'!Q53,IF((SUM('1_1'!J53))=5,'1_1'!Q53,IF(SUM('1_1'!J53)=10,'1_1'!Q53,IF(SUM('1_1'!J53)=7,'1_1'!Q53,0))))</f>
        <v>0</v>
      </c>
      <c r="E51" s="56">
        <f>IF((SUM('1_1'!J53))=1,'1_1'!R53,IF((SUM('1_1'!J53))=5,'1_1'!R53,IF(SUM('1_1'!J53)=10,'1_1'!R53,IF(SUM('1_1'!J53)=7,'1_1'!R53,0))))</f>
        <v>0</v>
      </c>
      <c r="F51" s="54">
        <f>IF('1_1'!J53=8,'1_1'!N53,0)</f>
        <v>0</v>
      </c>
      <c r="G51" s="105">
        <f>IF('1_1'!J53=8,'1_1'!P53,0)</f>
        <v>0</v>
      </c>
      <c r="H51" s="54">
        <f>IF('1_1'!J53=8,'1_1'!Q53,0)</f>
        <v>0</v>
      </c>
      <c r="I51" s="54">
        <f>IF('1_1'!J53=8,'1_1'!R53,0)</f>
        <v>0</v>
      </c>
    </row>
    <row r="52" spans="1:9" x14ac:dyDescent="0.2">
      <c r="A52" s="54">
        <v>47</v>
      </c>
      <c r="B52" s="56">
        <f>IF((SUM('1_1'!J54))=1,'1_1'!N54,IF((SUM('1_1'!J54))=5,'1_1'!N54,IF(SUM('1_1'!J54)=10,'1_1'!N54,IF(SUM('1_1'!J54)=7,'1_1'!N54,0))))</f>
        <v>0</v>
      </c>
      <c r="C52" s="57">
        <f>IF((SUM('1_1'!J54))=1,'1_1'!P54,IF((SUM('1_1'!J54))=5,'1_1'!P54,IF(SUM('1_1'!J54)=10,'1_1'!P54,IF(SUM('1_1'!J54)=7,'1_1'!P54,0))))</f>
        <v>0</v>
      </c>
      <c r="D52" s="56">
        <f>IF((SUM('1_1'!J54))=1,'1_1'!Q54,IF((SUM('1_1'!J54))=5,'1_1'!Q54,IF(SUM('1_1'!J54)=10,'1_1'!Q54,IF(SUM('1_1'!J54)=7,'1_1'!Q54,0))))</f>
        <v>0</v>
      </c>
      <c r="E52" s="56">
        <f>IF((SUM('1_1'!J54))=1,'1_1'!R54,IF((SUM('1_1'!J54))=5,'1_1'!R54,IF(SUM('1_1'!J54)=10,'1_1'!R54,IF(SUM('1_1'!J54)=7,'1_1'!R54,0))))</f>
        <v>0</v>
      </c>
      <c r="F52" s="54">
        <f>IF('1_1'!J54=8,'1_1'!N54,0)</f>
        <v>0</v>
      </c>
      <c r="G52" s="105">
        <f>IF('1_1'!J54=8,'1_1'!P54,0)</f>
        <v>0</v>
      </c>
      <c r="H52" s="54">
        <f>IF('1_1'!J54=8,'1_1'!Q54,0)</f>
        <v>0</v>
      </c>
      <c r="I52" s="54">
        <f>IF('1_1'!J54=8,'1_1'!R54,0)</f>
        <v>0</v>
      </c>
    </row>
    <row r="53" spans="1:9" x14ac:dyDescent="0.2">
      <c r="A53" s="54">
        <v>48</v>
      </c>
      <c r="B53" s="56">
        <f>IF((SUM('1_1'!J55))=1,'1_1'!N55,IF((SUM('1_1'!J55))=5,'1_1'!N55,IF(SUM('1_1'!J55)=10,'1_1'!N55,IF(SUM('1_1'!J55)=7,'1_1'!N55,0))))</f>
        <v>0</v>
      </c>
      <c r="C53" s="57">
        <f>IF((SUM('1_1'!J55))=1,'1_1'!P55,IF((SUM('1_1'!J55))=5,'1_1'!P55,IF(SUM('1_1'!J55)=10,'1_1'!P55,IF(SUM('1_1'!J55)=7,'1_1'!P55,0))))</f>
        <v>0</v>
      </c>
      <c r="D53" s="56">
        <f>IF((SUM('1_1'!J55))=1,'1_1'!Q55,IF((SUM('1_1'!J55))=5,'1_1'!Q55,IF(SUM('1_1'!J55)=10,'1_1'!Q55,IF(SUM('1_1'!J55)=7,'1_1'!Q55,0))))</f>
        <v>0</v>
      </c>
      <c r="E53" s="56">
        <f>IF((SUM('1_1'!J55))=1,'1_1'!R55,IF((SUM('1_1'!J55))=5,'1_1'!R55,IF(SUM('1_1'!J55)=10,'1_1'!R55,IF(SUM('1_1'!J55)=7,'1_1'!R55,0))))</f>
        <v>0</v>
      </c>
      <c r="F53" s="54">
        <f>IF('1_1'!J55=8,'1_1'!N55,0)</f>
        <v>0</v>
      </c>
      <c r="G53" s="105">
        <f>IF('1_1'!J55=8,'1_1'!P55,0)</f>
        <v>0</v>
      </c>
      <c r="H53" s="54">
        <f>IF('1_1'!J55=8,'1_1'!Q55,0)</f>
        <v>0</v>
      </c>
      <c r="I53" s="54">
        <f>IF('1_1'!J55=8,'1_1'!R55,0)</f>
        <v>0</v>
      </c>
    </row>
    <row r="54" spans="1:9" x14ac:dyDescent="0.2">
      <c r="A54" s="54">
        <v>49</v>
      </c>
      <c r="B54" s="56">
        <f>IF((SUM('1_1'!J56))=1,'1_1'!N56,IF((SUM('1_1'!J56))=5,'1_1'!N56,IF(SUM('1_1'!J56)=10,'1_1'!N56,IF(SUM('1_1'!J56)=7,'1_1'!N56,0))))</f>
        <v>0</v>
      </c>
      <c r="C54" s="57">
        <f>IF((SUM('1_1'!J56))=1,'1_1'!P56,IF((SUM('1_1'!J56))=5,'1_1'!P56,IF(SUM('1_1'!J56)=10,'1_1'!P56,IF(SUM('1_1'!J56)=7,'1_1'!P56,0))))</f>
        <v>0</v>
      </c>
      <c r="D54" s="56">
        <f>IF((SUM('1_1'!J56))=1,'1_1'!Q56,IF((SUM('1_1'!J56))=5,'1_1'!Q56,IF(SUM('1_1'!J56)=10,'1_1'!Q56,IF(SUM('1_1'!J56)=7,'1_1'!Q56,0))))</f>
        <v>0</v>
      </c>
      <c r="E54" s="56">
        <f>IF((SUM('1_1'!J56))=1,'1_1'!R56,IF((SUM('1_1'!J56))=5,'1_1'!R56,IF(SUM('1_1'!J56)=10,'1_1'!R56,IF(SUM('1_1'!J56)=7,'1_1'!R56,0))))</f>
        <v>0</v>
      </c>
      <c r="F54" s="54">
        <f>IF('1_1'!J56=8,'1_1'!N56,0)</f>
        <v>0</v>
      </c>
      <c r="G54" s="105">
        <f>IF('1_1'!J56=8,'1_1'!P56,0)</f>
        <v>0</v>
      </c>
      <c r="H54" s="54">
        <f>IF('1_1'!J56=8,'1_1'!Q56,0)</f>
        <v>0</v>
      </c>
      <c r="I54" s="54">
        <f>IF('1_1'!J56=8,'1_1'!R56,0)</f>
        <v>0</v>
      </c>
    </row>
    <row r="55" spans="1:9" x14ac:dyDescent="0.2">
      <c r="A55" s="54">
        <v>50</v>
      </c>
      <c r="B55" s="56">
        <f>IF((SUM('1_1'!J57))=1,'1_1'!N57,IF((SUM('1_1'!J57))=5,'1_1'!N57,IF(SUM('1_1'!J57)=10,'1_1'!N57,IF(SUM('1_1'!J57)=7,'1_1'!N57,0))))</f>
        <v>0</v>
      </c>
      <c r="C55" s="57">
        <f>IF((SUM('1_1'!J57))=1,'1_1'!P57,IF((SUM('1_1'!J57))=5,'1_1'!P57,IF(SUM('1_1'!J57)=10,'1_1'!P57,IF(SUM('1_1'!J57)=7,'1_1'!P57,0))))</f>
        <v>0</v>
      </c>
      <c r="D55" s="56">
        <f>IF((SUM('1_1'!J57))=1,'1_1'!Q57,IF((SUM('1_1'!J57))=5,'1_1'!Q57,IF(SUM('1_1'!J57)=10,'1_1'!Q57,IF(SUM('1_1'!J57)=7,'1_1'!Q57,0))))</f>
        <v>0</v>
      </c>
      <c r="E55" s="56">
        <f>IF((SUM('1_1'!J57))=1,'1_1'!R57,IF((SUM('1_1'!J57))=5,'1_1'!R57,IF(SUM('1_1'!J57)=10,'1_1'!R57,IF(SUM('1_1'!J57)=7,'1_1'!R57,0))))</f>
        <v>0</v>
      </c>
      <c r="F55" s="54">
        <f>IF('1_1'!J57=8,'1_1'!N57,0)</f>
        <v>0</v>
      </c>
      <c r="G55" s="105">
        <f>IF('1_1'!J57=8,'1_1'!P57,0)</f>
        <v>0</v>
      </c>
      <c r="H55" s="54">
        <f>IF('1_1'!J57=8,'1_1'!Q57,0)</f>
        <v>0</v>
      </c>
      <c r="I55" s="54">
        <f>IF('1_1'!J57=8,'1_1'!R57,0)</f>
        <v>0</v>
      </c>
    </row>
    <row r="56" spans="1:9" x14ac:dyDescent="0.2">
      <c r="A56" s="54">
        <v>51</v>
      </c>
      <c r="B56" s="56">
        <f>IF((SUM('1_1'!J58))=1,'1_1'!N58,IF((SUM('1_1'!J58))=5,'1_1'!N58,IF(SUM('1_1'!J58)=10,'1_1'!N58,IF(SUM('1_1'!J58)=7,'1_1'!N58,0))))</f>
        <v>0</v>
      </c>
      <c r="C56" s="57">
        <f>IF((SUM('1_1'!J58))=1,'1_1'!P58,IF((SUM('1_1'!J58))=5,'1_1'!P58,IF(SUM('1_1'!J58)=10,'1_1'!P58,IF(SUM('1_1'!J58)=7,'1_1'!P58,0))))</f>
        <v>0</v>
      </c>
      <c r="D56" s="56">
        <f>IF((SUM('1_1'!J58))=1,'1_1'!Q58,IF((SUM('1_1'!J58))=5,'1_1'!Q58,IF(SUM('1_1'!J58)=10,'1_1'!Q58,IF(SUM('1_1'!J58)=7,'1_1'!Q58,0))))</f>
        <v>0</v>
      </c>
      <c r="E56" s="56">
        <f>IF((SUM('1_1'!J58))=1,'1_1'!R58,IF((SUM('1_1'!J58))=5,'1_1'!R58,IF(SUM('1_1'!J58)=10,'1_1'!R58,IF(SUM('1_1'!J58)=7,'1_1'!R58,0))))</f>
        <v>0</v>
      </c>
      <c r="F56" s="54">
        <f>IF('1_1'!J58=8,'1_1'!N58,0)</f>
        <v>0</v>
      </c>
      <c r="G56" s="105">
        <f>IF('1_1'!J58=8,'1_1'!P58,0)</f>
        <v>0</v>
      </c>
      <c r="H56" s="54">
        <f>IF('1_1'!J58=8,'1_1'!Q58,0)</f>
        <v>0</v>
      </c>
      <c r="I56" s="54">
        <f>IF('1_1'!J58=8,'1_1'!R58,0)</f>
        <v>0</v>
      </c>
    </row>
    <row r="57" spans="1:9" x14ac:dyDescent="0.2">
      <c r="A57" s="54">
        <v>52</v>
      </c>
      <c r="B57" s="56">
        <f>IF((SUM('1_1'!J59))=1,'1_1'!N59,IF((SUM('1_1'!J59))=5,'1_1'!N59,IF(SUM('1_1'!J59)=10,'1_1'!N59,IF(SUM('1_1'!J59)=7,'1_1'!N59,0))))</f>
        <v>0</v>
      </c>
      <c r="C57" s="57">
        <f>IF((SUM('1_1'!J59))=1,'1_1'!P59,IF((SUM('1_1'!J59))=5,'1_1'!P59,IF(SUM('1_1'!J59)=10,'1_1'!P59,IF(SUM('1_1'!J59)=7,'1_1'!P59,0))))</f>
        <v>0</v>
      </c>
      <c r="D57" s="56">
        <f>IF((SUM('1_1'!J59))=1,'1_1'!Q59,IF((SUM('1_1'!J59))=5,'1_1'!Q59,IF(SUM('1_1'!J59)=10,'1_1'!Q59,IF(SUM('1_1'!J59)=7,'1_1'!Q59,0))))</f>
        <v>0</v>
      </c>
      <c r="E57" s="56">
        <f>IF((SUM('1_1'!J59))=1,'1_1'!R59,IF((SUM('1_1'!J59))=5,'1_1'!R59,IF(SUM('1_1'!J59)=10,'1_1'!R59,IF(SUM('1_1'!J59)=7,'1_1'!R59,0))))</f>
        <v>0</v>
      </c>
      <c r="F57" s="54">
        <f>IF('1_1'!J59=8,'1_1'!N59,0)</f>
        <v>0</v>
      </c>
      <c r="G57" s="105">
        <f>IF('1_1'!J59=8,'1_1'!P59,0)</f>
        <v>0</v>
      </c>
      <c r="H57" s="54">
        <f>IF('1_1'!J59=8,'1_1'!Q59,0)</f>
        <v>0</v>
      </c>
      <c r="I57" s="54">
        <f>IF('1_1'!J59=8,'1_1'!R59,0)</f>
        <v>0</v>
      </c>
    </row>
    <row r="58" spans="1:9" x14ac:dyDescent="0.2">
      <c r="A58" s="54">
        <v>53</v>
      </c>
      <c r="B58" s="56">
        <f>IF((SUM('1_1'!J60))=1,'1_1'!N60,IF((SUM('1_1'!J60))=5,'1_1'!N60,IF(SUM('1_1'!J60)=10,'1_1'!N60,IF(SUM('1_1'!J60)=7,'1_1'!N60,0))))</f>
        <v>0</v>
      </c>
      <c r="C58" s="57">
        <f>IF((SUM('1_1'!J60))=1,'1_1'!P60,IF((SUM('1_1'!J60))=5,'1_1'!P60,IF(SUM('1_1'!J60)=10,'1_1'!P60,IF(SUM('1_1'!J60)=7,'1_1'!P60,0))))</f>
        <v>0</v>
      </c>
      <c r="D58" s="56">
        <f>IF((SUM('1_1'!J60))=1,'1_1'!Q60,IF((SUM('1_1'!J60))=5,'1_1'!Q60,IF(SUM('1_1'!J60)=10,'1_1'!Q60,IF(SUM('1_1'!J60)=7,'1_1'!Q60,0))))</f>
        <v>0</v>
      </c>
      <c r="E58" s="56">
        <f>IF((SUM('1_1'!J60))=1,'1_1'!R60,IF((SUM('1_1'!J60))=5,'1_1'!R60,IF(SUM('1_1'!J60)=10,'1_1'!R60,IF(SUM('1_1'!J60)=7,'1_1'!R60,0))))</f>
        <v>0</v>
      </c>
      <c r="F58" s="54">
        <f>IF('1_1'!J60=8,'1_1'!N60,0)</f>
        <v>0</v>
      </c>
      <c r="G58" s="105">
        <f>IF('1_1'!J60=8,'1_1'!P60,0)</f>
        <v>0</v>
      </c>
      <c r="H58" s="54">
        <f>IF('1_1'!J60=8,'1_1'!Q60,0)</f>
        <v>0</v>
      </c>
      <c r="I58" s="54">
        <f>IF('1_1'!J60=8,'1_1'!R60,0)</f>
        <v>0</v>
      </c>
    </row>
    <row r="59" spans="1:9" x14ac:dyDescent="0.2">
      <c r="A59" s="54">
        <v>54</v>
      </c>
      <c r="B59" s="56">
        <f>IF((SUM('1_1'!J61))=1,'1_1'!N61,IF((SUM('1_1'!J61))=5,'1_1'!N61,IF(SUM('1_1'!J61)=10,'1_1'!N61,IF(SUM('1_1'!J61)=7,'1_1'!N61,0))))</f>
        <v>0</v>
      </c>
      <c r="C59" s="57">
        <f>IF((SUM('1_1'!J61))=1,'1_1'!P61,IF((SUM('1_1'!J61))=5,'1_1'!P61,IF(SUM('1_1'!J61)=10,'1_1'!P61,IF(SUM('1_1'!J61)=7,'1_1'!P61,0))))</f>
        <v>0</v>
      </c>
      <c r="D59" s="56">
        <f>IF((SUM('1_1'!J61))=1,'1_1'!Q61,IF((SUM('1_1'!J61))=5,'1_1'!Q61,IF(SUM('1_1'!J61)=10,'1_1'!Q61,IF(SUM('1_1'!J61)=7,'1_1'!Q61,0))))</f>
        <v>0</v>
      </c>
      <c r="E59" s="56">
        <f>IF((SUM('1_1'!J61))=1,'1_1'!R61,IF((SUM('1_1'!J61))=5,'1_1'!R61,IF(SUM('1_1'!J61)=10,'1_1'!R61,IF(SUM('1_1'!J61)=7,'1_1'!R61,0))))</f>
        <v>0</v>
      </c>
      <c r="F59" s="54">
        <f>IF('1_1'!J61=8,'1_1'!N61,0)</f>
        <v>0</v>
      </c>
      <c r="G59" s="105">
        <f>IF('1_1'!J61=8,'1_1'!P61,0)</f>
        <v>0</v>
      </c>
      <c r="H59" s="54">
        <f>IF('1_1'!J61=8,'1_1'!Q61,0)</f>
        <v>0</v>
      </c>
      <c r="I59" s="54">
        <f>IF('1_1'!J61=8,'1_1'!R61,0)</f>
        <v>0</v>
      </c>
    </row>
    <row r="60" spans="1:9" x14ac:dyDescent="0.2">
      <c r="A60" s="54">
        <v>55</v>
      </c>
      <c r="B60" s="56">
        <f>IF((SUM('1_1'!J62))=1,'1_1'!N62,IF((SUM('1_1'!J62))=5,'1_1'!N62,IF(SUM('1_1'!J62)=10,'1_1'!N62,IF(SUM('1_1'!J62)=7,'1_1'!N62,0))))</f>
        <v>0</v>
      </c>
      <c r="C60" s="57">
        <f>IF((SUM('1_1'!J62))=1,'1_1'!P62,IF((SUM('1_1'!J62))=5,'1_1'!P62,IF(SUM('1_1'!J62)=10,'1_1'!P62,IF(SUM('1_1'!J62)=7,'1_1'!P62,0))))</f>
        <v>0</v>
      </c>
      <c r="D60" s="56">
        <f>IF((SUM('1_1'!J62))=1,'1_1'!Q62,IF((SUM('1_1'!J62))=5,'1_1'!Q62,IF(SUM('1_1'!J62)=10,'1_1'!Q62,IF(SUM('1_1'!J62)=7,'1_1'!Q62,0))))</f>
        <v>0</v>
      </c>
      <c r="E60" s="56">
        <f>IF((SUM('1_1'!J62))=1,'1_1'!R62,IF((SUM('1_1'!J62))=5,'1_1'!R62,IF(SUM('1_1'!J62)=10,'1_1'!R62,IF(SUM('1_1'!J62)=7,'1_1'!R62,0))))</f>
        <v>0</v>
      </c>
      <c r="F60" s="54">
        <f>IF('1_1'!J62=8,'1_1'!N62,0)</f>
        <v>0</v>
      </c>
      <c r="G60" s="105">
        <f>IF('1_1'!J62=8,'1_1'!P62,0)</f>
        <v>0</v>
      </c>
      <c r="H60" s="54">
        <f>IF('1_1'!J62=8,'1_1'!Q62,0)</f>
        <v>0</v>
      </c>
      <c r="I60" s="54">
        <f>IF('1_1'!J62=8,'1_1'!R62,0)</f>
        <v>0</v>
      </c>
    </row>
    <row r="61" spans="1:9" x14ac:dyDescent="0.2">
      <c r="A61" s="54">
        <v>56</v>
      </c>
      <c r="B61" s="56">
        <f>IF((SUM('1_1'!J63))=1,'1_1'!N63,IF((SUM('1_1'!J63))=5,'1_1'!N63,IF(SUM('1_1'!J63)=10,'1_1'!N63,IF(SUM('1_1'!J63)=7,'1_1'!N63,0))))</f>
        <v>0</v>
      </c>
      <c r="C61" s="57">
        <f>IF((SUM('1_1'!J63))=1,'1_1'!P63,IF((SUM('1_1'!J63))=5,'1_1'!P63,IF(SUM('1_1'!J63)=10,'1_1'!P63,IF(SUM('1_1'!J63)=7,'1_1'!P63,0))))</f>
        <v>0</v>
      </c>
      <c r="D61" s="56">
        <f>IF((SUM('1_1'!J63))=1,'1_1'!Q63,IF((SUM('1_1'!J63))=5,'1_1'!Q63,IF(SUM('1_1'!J63)=10,'1_1'!Q63,IF(SUM('1_1'!J63)=7,'1_1'!Q63,0))))</f>
        <v>0</v>
      </c>
      <c r="E61" s="56">
        <f>IF((SUM('1_1'!J63))=1,'1_1'!R63,IF((SUM('1_1'!J63))=5,'1_1'!R63,IF(SUM('1_1'!J63)=10,'1_1'!R63,IF(SUM('1_1'!J63)=7,'1_1'!R63,0))))</f>
        <v>0</v>
      </c>
      <c r="F61" s="54">
        <f>IF('1_1'!J63=8,'1_1'!N63,0)</f>
        <v>0</v>
      </c>
      <c r="G61" s="105">
        <f>IF('1_1'!J63=8,'1_1'!P63,0)</f>
        <v>0</v>
      </c>
      <c r="H61" s="54">
        <f>IF('1_1'!J63=8,'1_1'!Q63,0)</f>
        <v>0</v>
      </c>
      <c r="I61" s="54">
        <f>IF('1_1'!J63=8,'1_1'!R63,0)</f>
        <v>0</v>
      </c>
    </row>
    <row r="62" spans="1:9" x14ac:dyDescent="0.2">
      <c r="A62" s="54">
        <v>57</v>
      </c>
      <c r="B62" s="56">
        <f>IF((SUM('1_1'!J64))=1,'1_1'!N64,IF((SUM('1_1'!J64))=5,'1_1'!N64,IF(SUM('1_1'!J64)=10,'1_1'!N64,IF(SUM('1_1'!J64)=7,'1_1'!N64,0))))</f>
        <v>0</v>
      </c>
      <c r="C62" s="57">
        <f>IF((SUM('1_1'!J64))=1,'1_1'!P64,IF((SUM('1_1'!J64))=5,'1_1'!P64,IF(SUM('1_1'!J64)=10,'1_1'!P64,IF(SUM('1_1'!J64)=7,'1_1'!P64,0))))</f>
        <v>0</v>
      </c>
      <c r="D62" s="56">
        <f>IF((SUM('1_1'!J64))=1,'1_1'!Q64,IF((SUM('1_1'!J64))=5,'1_1'!Q64,IF(SUM('1_1'!J64)=10,'1_1'!Q64,IF(SUM('1_1'!J64)=7,'1_1'!Q64,0))))</f>
        <v>0</v>
      </c>
      <c r="E62" s="56">
        <f>IF((SUM('1_1'!J64))=1,'1_1'!R64,IF((SUM('1_1'!J64))=5,'1_1'!R64,IF(SUM('1_1'!J64)=10,'1_1'!R64,IF(SUM('1_1'!J64)=7,'1_1'!R64,0))))</f>
        <v>0</v>
      </c>
      <c r="F62" s="54">
        <f>IF('1_1'!J64=8,'1_1'!N64,0)</f>
        <v>0</v>
      </c>
      <c r="G62" s="105">
        <f>IF('1_1'!J64=8,'1_1'!P64,0)</f>
        <v>0</v>
      </c>
      <c r="H62" s="54">
        <f>IF('1_1'!J64=8,'1_1'!Q64,0)</f>
        <v>0</v>
      </c>
      <c r="I62" s="54">
        <f>IF('1_1'!J64=8,'1_1'!R64,0)</f>
        <v>0</v>
      </c>
    </row>
    <row r="63" spans="1:9" x14ac:dyDescent="0.2">
      <c r="A63" s="54">
        <v>58</v>
      </c>
      <c r="B63" s="56">
        <f>IF((SUM('1_1'!J65))=1,'1_1'!N65,IF((SUM('1_1'!J65))=5,'1_1'!N65,IF(SUM('1_1'!J65)=10,'1_1'!N65,IF(SUM('1_1'!J65)=7,'1_1'!N65,0))))</f>
        <v>0</v>
      </c>
      <c r="C63" s="57">
        <f>IF((SUM('1_1'!J65))=1,'1_1'!P65,IF((SUM('1_1'!J65))=5,'1_1'!P65,IF(SUM('1_1'!J65)=10,'1_1'!P65,IF(SUM('1_1'!J65)=7,'1_1'!P65,0))))</f>
        <v>0</v>
      </c>
      <c r="D63" s="56">
        <f>IF((SUM('1_1'!J65))=1,'1_1'!Q65,IF((SUM('1_1'!J65))=5,'1_1'!Q65,IF(SUM('1_1'!J65)=10,'1_1'!Q65,IF(SUM('1_1'!J65)=7,'1_1'!Q65,0))))</f>
        <v>0</v>
      </c>
      <c r="E63" s="56">
        <f>IF((SUM('1_1'!J65))=1,'1_1'!R65,IF((SUM('1_1'!J65))=5,'1_1'!R65,IF(SUM('1_1'!J65)=10,'1_1'!R65,IF(SUM('1_1'!J65)=7,'1_1'!R65,0))))</f>
        <v>0</v>
      </c>
      <c r="F63" s="54">
        <f>IF('1_1'!J65=8,'1_1'!N65,0)</f>
        <v>0</v>
      </c>
      <c r="G63" s="105">
        <f>IF('1_1'!J65=8,'1_1'!P65,0)</f>
        <v>0</v>
      </c>
      <c r="H63" s="54">
        <f>IF('1_1'!J65=8,'1_1'!Q65,0)</f>
        <v>0</v>
      </c>
      <c r="I63" s="54">
        <f>IF('1_1'!J65=8,'1_1'!R65,0)</f>
        <v>0</v>
      </c>
    </row>
    <row r="64" spans="1:9" x14ac:dyDescent="0.2">
      <c r="A64" s="54">
        <v>59</v>
      </c>
      <c r="B64" s="56">
        <f>IF((SUM('1_1'!J66))=1,'1_1'!N66,IF((SUM('1_1'!J66))=5,'1_1'!N66,IF(SUM('1_1'!J66)=10,'1_1'!N66,IF(SUM('1_1'!J66)=7,'1_1'!N66,0))))</f>
        <v>0</v>
      </c>
      <c r="C64" s="57">
        <f>IF((SUM('1_1'!J66))=1,'1_1'!P66,IF((SUM('1_1'!J66))=5,'1_1'!P66,IF(SUM('1_1'!J66)=10,'1_1'!P66,IF(SUM('1_1'!J66)=7,'1_1'!P66,0))))</f>
        <v>0</v>
      </c>
      <c r="D64" s="56">
        <f>IF((SUM('1_1'!J66))=1,'1_1'!Q66,IF((SUM('1_1'!J66))=5,'1_1'!Q66,IF(SUM('1_1'!J66)=10,'1_1'!Q66,IF(SUM('1_1'!J66)=7,'1_1'!Q66,0))))</f>
        <v>0</v>
      </c>
      <c r="E64" s="56">
        <f>IF((SUM('1_1'!J66))=1,'1_1'!R66,IF((SUM('1_1'!J66))=5,'1_1'!R66,IF(SUM('1_1'!J66)=10,'1_1'!R66,IF(SUM('1_1'!J66)=7,'1_1'!R66,0))))</f>
        <v>0</v>
      </c>
      <c r="F64" s="54">
        <f>IF('1_1'!J66=8,'1_1'!N66,0)</f>
        <v>0</v>
      </c>
      <c r="G64" s="105">
        <f>IF('1_1'!J66=8,'1_1'!P66,0)</f>
        <v>0</v>
      </c>
      <c r="H64" s="54">
        <f>IF('1_1'!J66=8,'1_1'!Q66,0)</f>
        <v>0</v>
      </c>
      <c r="I64" s="54">
        <f>IF('1_1'!J66=8,'1_1'!R66,0)</f>
        <v>0</v>
      </c>
    </row>
    <row r="65" spans="1:9" x14ac:dyDescent="0.2">
      <c r="A65" s="54">
        <v>60</v>
      </c>
      <c r="B65" s="56">
        <f>IF((SUM('1_1'!J67))=1,'1_1'!N67,IF((SUM('1_1'!J67))=5,'1_1'!N67,IF(SUM('1_1'!J67)=10,'1_1'!N67,IF(SUM('1_1'!J67)=7,'1_1'!N67,0))))</f>
        <v>0</v>
      </c>
      <c r="C65" s="57">
        <f>IF((SUM('1_1'!J67))=1,'1_1'!P67,IF((SUM('1_1'!J67))=5,'1_1'!P67,IF(SUM('1_1'!J67)=10,'1_1'!P67,IF(SUM('1_1'!J67)=7,'1_1'!P67,0))))</f>
        <v>0</v>
      </c>
      <c r="D65" s="56">
        <f>IF((SUM('1_1'!J67))=1,'1_1'!Q67,IF((SUM('1_1'!J67))=5,'1_1'!Q67,IF(SUM('1_1'!J67)=10,'1_1'!Q67,IF(SUM('1_1'!J67)=7,'1_1'!Q67,0))))</f>
        <v>0</v>
      </c>
      <c r="E65" s="56">
        <f>IF((SUM('1_1'!J67))=1,'1_1'!R67,IF((SUM('1_1'!J67))=5,'1_1'!R67,IF(SUM('1_1'!J67)=10,'1_1'!R67,IF(SUM('1_1'!J67)=7,'1_1'!R67,0))))</f>
        <v>0</v>
      </c>
      <c r="F65" s="54">
        <f>IF('1_1'!J67=8,'1_1'!N67,0)</f>
        <v>0</v>
      </c>
      <c r="G65" s="105">
        <f>IF('1_1'!J67=8,'1_1'!P67,0)</f>
        <v>0</v>
      </c>
      <c r="H65" s="54">
        <f>IF('1_1'!J67=8,'1_1'!Q67,0)</f>
        <v>0</v>
      </c>
      <c r="I65" s="54">
        <f>IF('1_1'!J67=8,'1_1'!R67,0)</f>
        <v>0</v>
      </c>
    </row>
    <row r="66" spans="1:9" x14ac:dyDescent="0.2">
      <c r="A66" s="54">
        <v>61</v>
      </c>
      <c r="B66" s="56">
        <f>IF((SUM('1_1'!J68))=1,'1_1'!N68,IF((SUM('1_1'!J68))=5,'1_1'!N68,IF(SUM('1_1'!J68)=10,'1_1'!N68,IF(SUM('1_1'!J68)=7,'1_1'!N68,0))))</f>
        <v>0</v>
      </c>
      <c r="C66" s="57">
        <f>IF((SUM('1_1'!J68))=1,'1_1'!P68,IF((SUM('1_1'!J68))=5,'1_1'!P68,IF(SUM('1_1'!J68)=10,'1_1'!P68,IF(SUM('1_1'!J68)=7,'1_1'!P68,0))))</f>
        <v>0</v>
      </c>
      <c r="D66" s="56">
        <f>IF((SUM('1_1'!J68))=1,'1_1'!Q68,IF((SUM('1_1'!J68))=5,'1_1'!Q68,IF(SUM('1_1'!J68)=10,'1_1'!Q68,IF(SUM('1_1'!J68)=7,'1_1'!Q68,0))))</f>
        <v>0</v>
      </c>
      <c r="E66" s="56">
        <f>IF((SUM('1_1'!J68))=1,'1_1'!R68,IF((SUM('1_1'!J68))=5,'1_1'!R68,IF(SUM('1_1'!J68)=10,'1_1'!R68,IF(SUM('1_1'!J68)=7,'1_1'!R68,0))))</f>
        <v>0</v>
      </c>
      <c r="F66" s="54">
        <f>IF('1_1'!J68=8,'1_1'!N68,0)</f>
        <v>0</v>
      </c>
      <c r="G66" s="105">
        <f>IF('1_1'!J68=8,'1_1'!P68,0)</f>
        <v>0</v>
      </c>
      <c r="H66" s="54">
        <f>IF('1_1'!J68=8,'1_1'!Q68,0)</f>
        <v>0</v>
      </c>
      <c r="I66" s="54">
        <f>IF('1_1'!J68=8,'1_1'!R68,0)</f>
        <v>0</v>
      </c>
    </row>
    <row r="67" spans="1:9" x14ac:dyDescent="0.2">
      <c r="A67" s="54">
        <v>62</v>
      </c>
      <c r="B67" s="56">
        <f>IF((SUM('1_1'!J69))=1,'1_1'!N69,IF((SUM('1_1'!J69))=5,'1_1'!N69,IF(SUM('1_1'!J69)=10,'1_1'!N69,IF(SUM('1_1'!J69)=7,'1_1'!N69,0))))</f>
        <v>0</v>
      </c>
      <c r="C67" s="57">
        <f>IF((SUM('1_1'!J69))=1,'1_1'!P69,IF((SUM('1_1'!J69))=5,'1_1'!P69,IF(SUM('1_1'!J69)=10,'1_1'!P69,IF(SUM('1_1'!J69)=7,'1_1'!P69,0))))</f>
        <v>0</v>
      </c>
      <c r="D67" s="56">
        <f>IF((SUM('1_1'!J69))=1,'1_1'!Q69,IF((SUM('1_1'!J69))=5,'1_1'!Q69,IF(SUM('1_1'!J69)=10,'1_1'!Q69,IF(SUM('1_1'!J69)=7,'1_1'!Q69,0))))</f>
        <v>0</v>
      </c>
      <c r="E67" s="56">
        <f>IF((SUM('1_1'!J69))=1,'1_1'!R69,IF((SUM('1_1'!J69))=5,'1_1'!R69,IF(SUM('1_1'!J69)=10,'1_1'!R69,IF(SUM('1_1'!J69)=7,'1_1'!R69,0))))</f>
        <v>0</v>
      </c>
      <c r="F67" s="54">
        <f>IF('1_1'!J69=8,'1_1'!N69,0)</f>
        <v>0</v>
      </c>
      <c r="G67" s="105">
        <f>IF('1_1'!J69=8,'1_1'!P69,0)</f>
        <v>0</v>
      </c>
      <c r="H67" s="54">
        <f>IF('1_1'!J69=8,'1_1'!Q69,0)</f>
        <v>0</v>
      </c>
      <c r="I67" s="54">
        <f>IF('1_1'!J69=8,'1_1'!R69,0)</f>
        <v>0</v>
      </c>
    </row>
    <row r="68" spans="1:9" x14ac:dyDescent="0.2">
      <c r="A68" s="54">
        <v>63</v>
      </c>
      <c r="B68" s="56">
        <f>IF((SUM('1_1'!J70))=1,'1_1'!N70,IF((SUM('1_1'!J70))=5,'1_1'!N70,IF(SUM('1_1'!J70)=10,'1_1'!N70,IF(SUM('1_1'!J70)=7,'1_1'!N70,0))))</f>
        <v>0</v>
      </c>
      <c r="C68" s="57">
        <f>IF((SUM('1_1'!J70))=1,'1_1'!P70,IF((SUM('1_1'!J70))=5,'1_1'!P70,IF(SUM('1_1'!J70)=10,'1_1'!P70,IF(SUM('1_1'!J70)=7,'1_1'!P70,0))))</f>
        <v>0</v>
      </c>
      <c r="D68" s="56">
        <f>IF((SUM('1_1'!J70))=1,'1_1'!Q70,IF((SUM('1_1'!J70))=5,'1_1'!Q70,IF(SUM('1_1'!J70)=10,'1_1'!Q70,IF(SUM('1_1'!J70)=7,'1_1'!Q70,0))))</f>
        <v>0</v>
      </c>
      <c r="E68" s="56">
        <f>IF((SUM('1_1'!J70))=1,'1_1'!R70,IF((SUM('1_1'!J70))=5,'1_1'!R70,IF(SUM('1_1'!J70)=10,'1_1'!R70,IF(SUM('1_1'!J70)=7,'1_1'!R70,0))))</f>
        <v>0</v>
      </c>
      <c r="F68" s="54">
        <f>IF('1_1'!J70=8,'1_1'!N70,0)</f>
        <v>0</v>
      </c>
      <c r="G68" s="105">
        <f>IF('1_1'!J70=8,'1_1'!P70,0)</f>
        <v>0</v>
      </c>
      <c r="H68" s="54">
        <f>IF('1_1'!J70=8,'1_1'!Q70,0)</f>
        <v>0</v>
      </c>
      <c r="I68" s="54">
        <f>IF('1_1'!J70=8,'1_1'!R70,0)</f>
        <v>0</v>
      </c>
    </row>
    <row r="69" spans="1:9" x14ac:dyDescent="0.2">
      <c r="A69" s="54">
        <v>64</v>
      </c>
      <c r="B69" s="56">
        <f>IF((SUM('1_1'!J71))=1,'1_1'!N71,IF((SUM('1_1'!J71))=5,'1_1'!N71,IF(SUM('1_1'!J71)=10,'1_1'!N71,IF(SUM('1_1'!J71)=7,'1_1'!N71,0))))</f>
        <v>0</v>
      </c>
      <c r="C69" s="57">
        <f>IF((SUM('1_1'!J71))=1,'1_1'!P71,IF((SUM('1_1'!J71))=5,'1_1'!P71,IF(SUM('1_1'!J71)=10,'1_1'!P71,IF(SUM('1_1'!J71)=7,'1_1'!P71,0))))</f>
        <v>0</v>
      </c>
      <c r="D69" s="56">
        <f>IF((SUM('1_1'!J71))=1,'1_1'!Q71,IF((SUM('1_1'!J71))=5,'1_1'!Q71,IF(SUM('1_1'!J71)=10,'1_1'!Q71,IF(SUM('1_1'!J71)=7,'1_1'!Q71,0))))</f>
        <v>0</v>
      </c>
      <c r="E69" s="56">
        <f>IF((SUM('1_1'!J71))=1,'1_1'!R71,IF((SUM('1_1'!J71))=5,'1_1'!R71,IF(SUM('1_1'!J71)=10,'1_1'!R71,IF(SUM('1_1'!J71)=7,'1_1'!R71,0))))</f>
        <v>0</v>
      </c>
      <c r="F69" s="54">
        <f>IF('1_1'!J71=8,'1_1'!N71,0)</f>
        <v>0</v>
      </c>
      <c r="G69" s="105">
        <f>IF('1_1'!J71=8,'1_1'!P71,0)</f>
        <v>0</v>
      </c>
      <c r="H69" s="54">
        <f>IF('1_1'!J71=8,'1_1'!Q71,0)</f>
        <v>0</v>
      </c>
      <c r="I69" s="54">
        <f>IF('1_1'!J71=8,'1_1'!R71,0)</f>
        <v>0</v>
      </c>
    </row>
    <row r="70" spans="1:9" x14ac:dyDescent="0.2">
      <c r="A70" s="54">
        <v>65</v>
      </c>
      <c r="B70" s="56">
        <f>IF((SUM('1_1'!J72))=1,'1_1'!N72,IF((SUM('1_1'!J72))=5,'1_1'!N72,IF(SUM('1_1'!J72)=10,'1_1'!N72,IF(SUM('1_1'!J72)=7,'1_1'!N72,0))))</f>
        <v>0</v>
      </c>
      <c r="C70" s="57">
        <f>IF((SUM('1_1'!J72))=1,'1_1'!P72,IF((SUM('1_1'!J72))=5,'1_1'!P72,IF(SUM('1_1'!J72)=10,'1_1'!P72,IF(SUM('1_1'!J72)=7,'1_1'!P72,0))))</f>
        <v>0</v>
      </c>
      <c r="D70" s="56">
        <f>IF((SUM('1_1'!J72))=1,'1_1'!Q72,IF((SUM('1_1'!J72))=5,'1_1'!Q72,IF(SUM('1_1'!J72)=10,'1_1'!Q72,IF(SUM('1_1'!J72)=7,'1_1'!Q72,0))))</f>
        <v>0</v>
      </c>
      <c r="E70" s="56">
        <f>IF((SUM('1_1'!J72))=1,'1_1'!R72,IF((SUM('1_1'!J72))=5,'1_1'!R72,IF(SUM('1_1'!J72)=10,'1_1'!R72,IF(SUM('1_1'!J72)=7,'1_1'!R72,0))))</f>
        <v>0</v>
      </c>
      <c r="F70" s="54">
        <f>IF('1_1'!J72=8,'1_1'!N72,0)</f>
        <v>0</v>
      </c>
      <c r="G70" s="105">
        <f>IF('1_1'!J72=8,'1_1'!P72,0)</f>
        <v>0</v>
      </c>
      <c r="H70" s="54">
        <f>IF('1_1'!J72=8,'1_1'!Q72,0)</f>
        <v>0</v>
      </c>
      <c r="I70" s="54">
        <f>IF('1_1'!J72=8,'1_1'!R72,0)</f>
        <v>0</v>
      </c>
    </row>
    <row r="71" spans="1:9" x14ac:dyDescent="0.2">
      <c r="A71" s="54">
        <v>66</v>
      </c>
      <c r="B71" s="56">
        <f>IF((SUM('1_1'!J73))=1,'1_1'!N73,IF((SUM('1_1'!J73))=5,'1_1'!N73,IF(SUM('1_1'!J73)=10,'1_1'!N73,IF(SUM('1_1'!J73)=7,'1_1'!N73,0))))</f>
        <v>0</v>
      </c>
      <c r="C71" s="57">
        <f>IF((SUM('1_1'!J73))=1,'1_1'!P73,IF((SUM('1_1'!J73))=5,'1_1'!P73,IF(SUM('1_1'!J73)=10,'1_1'!P73,IF(SUM('1_1'!J73)=7,'1_1'!P73,0))))</f>
        <v>0</v>
      </c>
      <c r="D71" s="56">
        <f>IF((SUM('1_1'!J73))=1,'1_1'!Q73,IF((SUM('1_1'!J73))=5,'1_1'!Q73,IF(SUM('1_1'!J73)=10,'1_1'!Q73,IF(SUM('1_1'!J73)=7,'1_1'!Q73,0))))</f>
        <v>0</v>
      </c>
      <c r="E71" s="56">
        <f>IF((SUM('1_1'!J73))=1,'1_1'!R73,IF((SUM('1_1'!J73))=5,'1_1'!R73,IF(SUM('1_1'!J73)=10,'1_1'!R73,IF(SUM('1_1'!J73)=7,'1_1'!R73,0))))</f>
        <v>0</v>
      </c>
      <c r="F71" s="54">
        <f>IF('1_1'!J73=8,'1_1'!N73,0)</f>
        <v>0</v>
      </c>
      <c r="G71" s="105">
        <f>IF('1_1'!J73=8,'1_1'!P73,0)</f>
        <v>0</v>
      </c>
      <c r="H71" s="54">
        <f>IF('1_1'!J73=8,'1_1'!Q73,0)</f>
        <v>0</v>
      </c>
      <c r="I71" s="54">
        <f>IF('1_1'!J73=8,'1_1'!R73,0)</f>
        <v>0</v>
      </c>
    </row>
    <row r="72" spans="1:9" x14ac:dyDescent="0.2">
      <c r="A72" s="54">
        <v>67</v>
      </c>
      <c r="B72" s="56">
        <f>IF((SUM('1_1'!J74))=1,'1_1'!N74,IF((SUM('1_1'!J74))=5,'1_1'!N74,IF(SUM('1_1'!J74)=10,'1_1'!N74,IF(SUM('1_1'!J74)=7,'1_1'!N74,0))))</f>
        <v>0</v>
      </c>
      <c r="C72" s="57">
        <f>IF((SUM('1_1'!J74))=1,'1_1'!P74,IF((SUM('1_1'!J74))=5,'1_1'!P74,IF(SUM('1_1'!J74)=10,'1_1'!P74,IF(SUM('1_1'!J74)=7,'1_1'!P74,0))))</f>
        <v>0</v>
      </c>
      <c r="D72" s="56">
        <f>IF((SUM('1_1'!J74))=1,'1_1'!Q74,IF((SUM('1_1'!J74))=5,'1_1'!Q74,IF(SUM('1_1'!J74)=10,'1_1'!Q74,IF(SUM('1_1'!J74)=7,'1_1'!Q74,0))))</f>
        <v>0</v>
      </c>
      <c r="E72" s="56">
        <f>IF((SUM('1_1'!J74))=1,'1_1'!R74,IF((SUM('1_1'!J74))=5,'1_1'!R74,IF(SUM('1_1'!J74)=10,'1_1'!R74,IF(SUM('1_1'!J74)=7,'1_1'!R74,0))))</f>
        <v>0</v>
      </c>
      <c r="F72" s="54">
        <f>IF('1_1'!J74=8,'1_1'!N74,0)</f>
        <v>0</v>
      </c>
      <c r="G72" s="105">
        <f>IF('1_1'!J74=8,'1_1'!P74,0)</f>
        <v>0</v>
      </c>
      <c r="H72" s="54">
        <f>IF('1_1'!J74=8,'1_1'!Q74,0)</f>
        <v>0</v>
      </c>
      <c r="I72" s="54">
        <f>IF('1_1'!J74=8,'1_1'!R74,0)</f>
        <v>0</v>
      </c>
    </row>
    <row r="73" spans="1:9" x14ac:dyDescent="0.2">
      <c r="A73" s="54">
        <v>68</v>
      </c>
      <c r="B73" s="56">
        <f>IF((SUM('1_1'!J75))=1,'1_1'!N75,IF((SUM('1_1'!J75))=5,'1_1'!N75,IF(SUM('1_1'!J75)=10,'1_1'!N75,IF(SUM('1_1'!J75)=7,'1_1'!N75,0))))</f>
        <v>0</v>
      </c>
      <c r="C73" s="57">
        <f>IF((SUM('1_1'!J75))=1,'1_1'!P75,IF((SUM('1_1'!J75))=5,'1_1'!P75,IF(SUM('1_1'!J75)=10,'1_1'!P75,IF(SUM('1_1'!J75)=7,'1_1'!P75,0))))</f>
        <v>0</v>
      </c>
      <c r="D73" s="56">
        <f>IF((SUM('1_1'!J75))=1,'1_1'!Q75,IF((SUM('1_1'!J75))=5,'1_1'!Q75,IF(SUM('1_1'!J75)=10,'1_1'!Q75,IF(SUM('1_1'!J75)=7,'1_1'!Q75,0))))</f>
        <v>0</v>
      </c>
      <c r="E73" s="56">
        <f>IF((SUM('1_1'!J75))=1,'1_1'!R75,IF((SUM('1_1'!J75))=5,'1_1'!R75,IF(SUM('1_1'!J75)=10,'1_1'!R75,IF(SUM('1_1'!J75)=7,'1_1'!R75,0))))</f>
        <v>0</v>
      </c>
      <c r="F73" s="54">
        <f>IF('1_1'!J75=8,'1_1'!N75,0)</f>
        <v>0</v>
      </c>
      <c r="G73" s="105">
        <f>IF('1_1'!J75=8,'1_1'!P75,0)</f>
        <v>0</v>
      </c>
      <c r="H73" s="54">
        <f>IF('1_1'!J75=8,'1_1'!Q75,0)</f>
        <v>0</v>
      </c>
      <c r="I73" s="54">
        <f>IF('1_1'!J75=8,'1_1'!R75,0)</f>
        <v>0</v>
      </c>
    </row>
    <row r="74" spans="1:9" x14ac:dyDescent="0.2">
      <c r="A74" s="54">
        <v>69</v>
      </c>
      <c r="B74" s="56">
        <f>IF((SUM('1_1'!J76))=1,'1_1'!N76,IF((SUM('1_1'!J76))=5,'1_1'!N76,IF(SUM('1_1'!J76)=10,'1_1'!N76,IF(SUM('1_1'!J76)=7,'1_1'!N76,0))))</f>
        <v>0</v>
      </c>
      <c r="C74" s="57">
        <f>IF((SUM('1_1'!J76))=1,'1_1'!P76,IF((SUM('1_1'!J76))=5,'1_1'!P76,IF(SUM('1_1'!J76)=10,'1_1'!P76,IF(SUM('1_1'!J76)=7,'1_1'!P76,0))))</f>
        <v>0</v>
      </c>
      <c r="D74" s="56">
        <f>IF((SUM('1_1'!J76))=1,'1_1'!Q76,IF((SUM('1_1'!J76))=5,'1_1'!Q76,IF(SUM('1_1'!J76)=10,'1_1'!Q76,IF(SUM('1_1'!J76)=7,'1_1'!Q76,0))))</f>
        <v>0</v>
      </c>
      <c r="E74" s="56">
        <f>IF((SUM('1_1'!J76))=1,'1_1'!R76,IF((SUM('1_1'!J76))=5,'1_1'!R76,IF(SUM('1_1'!J76)=10,'1_1'!R76,IF(SUM('1_1'!J76)=7,'1_1'!R76,0))))</f>
        <v>0</v>
      </c>
      <c r="F74" s="54">
        <f>IF('1_1'!J76=8,'1_1'!N76,0)</f>
        <v>0</v>
      </c>
      <c r="G74" s="105">
        <f>IF('1_1'!J76=8,'1_1'!P76,0)</f>
        <v>0</v>
      </c>
      <c r="H74" s="54">
        <f>IF('1_1'!J76=8,'1_1'!Q76,0)</f>
        <v>0</v>
      </c>
      <c r="I74" s="54">
        <f>IF('1_1'!J76=8,'1_1'!R76,0)</f>
        <v>0</v>
      </c>
    </row>
    <row r="75" spans="1:9" x14ac:dyDescent="0.2">
      <c r="A75" s="54">
        <v>70</v>
      </c>
      <c r="B75" s="56">
        <f>IF((SUM('1_1'!J77))=1,'1_1'!N77,IF((SUM('1_1'!J77))=5,'1_1'!N77,IF(SUM('1_1'!J77)=10,'1_1'!N77,IF(SUM('1_1'!J77)=7,'1_1'!N77,0))))</f>
        <v>0</v>
      </c>
      <c r="C75" s="57">
        <f>IF((SUM('1_1'!J77))=1,'1_1'!P77,IF((SUM('1_1'!J77))=5,'1_1'!P77,IF(SUM('1_1'!J77)=10,'1_1'!P77,IF(SUM('1_1'!J77)=7,'1_1'!P77,0))))</f>
        <v>0</v>
      </c>
      <c r="D75" s="56">
        <f>IF((SUM('1_1'!J77))=1,'1_1'!Q77,IF((SUM('1_1'!J77))=5,'1_1'!Q77,IF(SUM('1_1'!J77)=10,'1_1'!Q77,IF(SUM('1_1'!J77)=7,'1_1'!Q77,0))))</f>
        <v>0</v>
      </c>
      <c r="E75" s="56">
        <f>IF((SUM('1_1'!J77))=1,'1_1'!R77,IF((SUM('1_1'!J77))=5,'1_1'!R77,IF(SUM('1_1'!J77)=10,'1_1'!R77,IF(SUM('1_1'!J77)=7,'1_1'!R77,0))))</f>
        <v>0</v>
      </c>
      <c r="F75" s="54">
        <f>IF('1_1'!J77=8,'1_1'!N77,0)</f>
        <v>0</v>
      </c>
      <c r="G75" s="105">
        <f>IF('1_1'!J77=8,'1_1'!P77,0)</f>
        <v>0</v>
      </c>
      <c r="H75" s="54">
        <f>IF('1_1'!J77=8,'1_1'!Q77,0)</f>
        <v>0</v>
      </c>
      <c r="I75" s="54">
        <f>IF('1_1'!J77=8,'1_1'!R77,0)</f>
        <v>0</v>
      </c>
    </row>
    <row r="76" spans="1:9" x14ac:dyDescent="0.2">
      <c r="A76" s="54">
        <v>71</v>
      </c>
      <c r="B76" s="56">
        <f>IF((SUM('1_1'!J78))=1,'1_1'!N78,IF((SUM('1_1'!J78))=5,'1_1'!N78,IF(SUM('1_1'!J78)=10,'1_1'!N78,IF(SUM('1_1'!J78)=7,'1_1'!N78,0))))</f>
        <v>0</v>
      </c>
      <c r="C76" s="57">
        <f>IF((SUM('1_1'!J78))=1,'1_1'!P78,IF((SUM('1_1'!J78))=5,'1_1'!P78,IF(SUM('1_1'!J78)=10,'1_1'!P78,IF(SUM('1_1'!J78)=7,'1_1'!P78,0))))</f>
        <v>0</v>
      </c>
      <c r="D76" s="56">
        <f>IF((SUM('1_1'!J78))=1,'1_1'!Q78,IF((SUM('1_1'!J78))=5,'1_1'!Q78,IF(SUM('1_1'!J78)=10,'1_1'!Q78,IF(SUM('1_1'!J78)=7,'1_1'!Q78,0))))</f>
        <v>0</v>
      </c>
      <c r="E76" s="56">
        <f>IF((SUM('1_1'!J78))=1,'1_1'!R78,IF((SUM('1_1'!J78))=5,'1_1'!R78,IF(SUM('1_1'!J78)=10,'1_1'!R78,IF(SUM('1_1'!J78)=7,'1_1'!R78,0))))</f>
        <v>0</v>
      </c>
      <c r="F76" s="54">
        <f>IF('1_1'!J78=8,'1_1'!N78,0)</f>
        <v>0</v>
      </c>
      <c r="G76" s="105">
        <f>IF('1_1'!J78=8,'1_1'!P78,0)</f>
        <v>0</v>
      </c>
      <c r="H76" s="54">
        <f>IF('1_1'!J78=8,'1_1'!Q78,0)</f>
        <v>0</v>
      </c>
      <c r="I76" s="54">
        <f>IF('1_1'!J78=8,'1_1'!R78,0)</f>
        <v>0</v>
      </c>
    </row>
    <row r="77" spans="1:9" x14ac:dyDescent="0.2">
      <c r="A77" s="54">
        <v>72</v>
      </c>
      <c r="B77" s="56">
        <f>IF((SUM('1_1'!J79))=1,'1_1'!N79,IF((SUM('1_1'!J79))=5,'1_1'!N79,IF(SUM('1_1'!J79)=10,'1_1'!N79,IF(SUM('1_1'!J79)=7,'1_1'!N79,0))))</f>
        <v>0</v>
      </c>
      <c r="C77" s="57">
        <f>IF((SUM('1_1'!J79))=1,'1_1'!P79,IF((SUM('1_1'!J79))=5,'1_1'!P79,IF(SUM('1_1'!J79)=10,'1_1'!P79,IF(SUM('1_1'!J79)=7,'1_1'!P79,0))))</f>
        <v>0</v>
      </c>
      <c r="D77" s="56">
        <f>IF((SUM('1_1'!J79))=1,'1_1'!Q79,IF((SUM('1_1'!J79))=5,'1_1'!Q79,IF(SUM('1_1'!J79)=10,'1_1'!Q79,IF(SUM('1_1'!J79)=7,'1_1'!Q79,0))))</f>
        <v>0</v>
      </c>
      <c r="E77" s="56">
        <f>IF((SUM('1_1'!J79))=1,'1_1'!R79,IF((SUM('1_1'!J79))=5,'1_1'!R79,IF(SUM('1_1'!J79)=10,'1_1'!R79,IF(SUM('1_1'!J79)=7,'1_1'!R79,0))))</f>
        <v>0</v>
      </c>
      <c r="F77" s="54">
        <f>IF('1_1'!J79=8,'1_1'!N79,0)</f>
        <v>0</v>
      </c>
      <c r="G77" s="105">
        <f>IF('1_1'!J79=8,'1_1'!P79,0)</f>
        <v>0</v>
      </c>
      <c r="H77" s="54">
        <f>IF('1_1'!J79=8,'1_1'!Q79,0)</f>
        <v>0</v>
      </c>
      <c r="I77" s="54">
        <f>IF('1_1'!J79=8,'1_1'!R79,0)</f>
        <v>0</v>
      </c>
    </row>
    <row r="78" spans="1:9" x14ac:dyDescent="0.2">
      <c r="A78" s="54">
        <v>73</v>
      </c>
      <c r="B78" s="56">
        <f>IF((SUM('1_1'!J80))=1,'1_1'!N80,IF((SUM('1_1'!J80))=5,'1_1'!N80,IF(SUM('1_1'!J80)=10,'1_1'!N80,IF(SUM('1_1'!J80)=7,'1_1'!N80,0))))</f>
        <v>0</v>
      </c>
      <c r="C78" s="57">
        <f>IF((SUM('1_1'!J80))=1,'1_1'!P80,IF((SUM('1_1'!J80))=5,'1_1'!P80,IF(SUM('1_1'!J80)=10,'1_1'!P80,IF(SUM('1_1'!J80)=7,'1_1'!P80,0))))</f>
        <v>0</v>
      </c>
      <c r="D78" s="56">
        <f>IF((SUM('1_1'!J80))=1,'1_1'!Q80,IF((SUM('1_1'!J80))=5,'1_1'!Q80,IF(SUM('1_1'!J80)=10,'1_1'!Q80,IF(SUM('1_1'!J80)=7,'1_1'!Q80,0))))</f>
        <v>0</v>
      </c>
      <c r="E78" s="56">
        <f>IF((SUM('1_1'!J80))=1,'1_1'!R80,IF((SUM('1_1'!J80))=5,'1_1'!R80,IF(SUM('1_1'!J80)=10,'1_1'!R80,IF(SUM('1_1'!J80)=7,'1_1'!R80,0))))</f>
        <v>0</v>
      </c>
      <c r="F78" s="54">
        <f>IF('1_1'!J80=8,'1_1'!N80,0)</f>
        <v>0</v>
      </c>
      <c r="G78" s="105">
        <f>IF('1_1'!J80=8,'1_1'!P80,0)</f>
        <v>0</v>
      </c>
      <c r="H78" s="54">
        <f>IF('1_1'!J80=8,'1_1'!Q80,0)</f>
        <v>0</v>
      </c>
      <c r="I78" s="54">
        <f>IF('1_1'!J80=8,'1_1'!R80,0)</f>
        <v>0</v>
      </c>
    </row>
    <row r="79" spans="1:9" x14ac:dyDescent="0.2">
      <c r="A79" s="54">
        <v>74</v>
      </c>
      <c r="B79" s="56">
        <f>IF((SUM('1_1'!J81))=1,'1_1'!N81,IF((SUM('1_1'!J81))=5,'1_1'!N81,IF(SUM('1_1'!J81)=10,'1_1'!N81,IF(SUM('1_1'!J81)=7,'1_1'!N81,0))))</f>
        <v>0</v>
      </c>
      <c r="C79" s="57">
        <f>IF((SUM('1_1'!J81))=1,'1_1'!P81,IF((SUM('1_1'!J81))=5,'1_1'!P81,IF(SUM('1_1'!J81)=10,'1_1'!P81,IF(SUM('1_1'!J81)=7,'1_1'!P81,0))))</f>
        <v>0</v>
      </c>
      <c r="D79" s="56">
        <f>IF((SUM('1_1'!J81))=1,'1_1'!Q81,IF((SUM('1_1'!J81))=5,'1_1'!Q81,IF(SUM('1_1'!J81)=10,'1_1'!Q81,IF(SUM('1_1'!J81)=7,'1_1'!Q81,0))))</f>
        <v>0</v>
      </c>
      <c r="E79" s="56">
        <f>IF((SUM('1_1'!J81))=1,'1_1'!R81,IF((SUM('1_1'!J81))=5,'1_1'!R81,IF(SUM('1_1'!J81)=10,'1_1'!R81,IF(SUM('1_1'!J81)=7,'1_1'!R81,0))))</f>
        <v>0</v>
      </c>
      <c r="F79" s="54">
        <f>IF('1_1'!J81=8,'1_1'!N81,0)</f>
        <v>0</v>
      </c>
      <c r="G79" s="105">
        <f>IF('1_1'!J81=8,'1_1'!P81,0)</f>
        <v>0</v>
      </c>
      <c r="H79" s="54">
        <f>IF('1_1'!J81=8,'1_1'!Q81,0)</f>
        <v>0</v>
      </c>
      <c r="I79" s="54">
        <f>IF('1_1'!J81=8,'1_1'!R81,0)</f>
        <v>0</v>
      </c>
    </row>
    <row r="80" spans="1:9" x14ac:dyDescent="0.2">
      <c r="A80" s="54">
        <v>75</v>
      </c>
      <c r="B80" s="56">
        <f>IF((SUM('1_1'!J82))=1,'1_1'!N82,IF((SUM('1_1'!J82))=5,'1_1'!N82,IF(SUM('1_1'!J82)=10,'1_1'!N82,IF(SUM('1_1'!J82)=7,'1_1'!N82,0))))</f>
        <v>0</v>
      </c>
      <c r="C80" s="57">
        <f>IF((SUM('1_1'!J82))=1,'1_1'!P82,IF((SUM('1_1'!J82))=5,'1_1'!P82,IF(SUM('1_1'!J82)=10,'1_1'!P82,IF(SUM('1_1'!J82)=7,'1_1'!P82,0))))</f>
        <v>0</v>
      </c>
      <c r="D80" s="56">
        <f>IF((SUM('1_1'!J82))=1,'1_1'!Q82,IF((SUM('1_1'!J82))=5,'1_1'!Q82,IF(SUM('1_1'!J82)=10,'1_1'!Q82,IF(SUM('1_1'!J82)=7,'1_1'!Q82,0))))</f>
        <v>0</v>
      </c>
      <c r="E80" s="56">
        <f>IF((SUM('1_1'!J82))=1,'1_1'!R82,IF((SUM('1_1'!J82))=5,'1_1'!R82,IF(SUM('1_1'!J82)=10,'1_1'!R82,IF(SUM('1_1'!J82)=7,'1_1'!R82,0))))</f>
        <v>0</v>
      </c>
      <c r="F80" s="54">
        <f>IF('1_1'!J82=8,'1_1'!N82,0)</f>
        <v>0</v>
      </c>
      <c r="G80" s="105">
        <f>IF('1_1'!J82=8,'1_1'!P82,0)</f>
        <v>0</v>
      </c>
      <c r="H80" s="54">
        <f>IF('1_1'!J82=8,'1_1'!Q82,0)</f>
        <v>0</v>
      </c>
      <c r="I80" s="54">
        <f>IF('1_1'!J82=8,'1_1'!R82,0)</f>
        <v>0</v>
      </c>
    </row>
    <row r="81" spans="1:9" x14ac:dyDescent="0.2">
      <c r="A81" s="54">
        <v>76</v>
      </c>
      <c r="B81" s="56">
        <f>IF((SUM('1_1'!J83))=1,'1_1'!N83,IF((SUM('1_1'!J83))=5,'1_1'!N83,IF(SUM('1_1'!J83)=10,'1_1'!N83,IF(SUM('1_1'!J83)=7,'1_1'!N83,0))))</f>
        <v>0</v>
      </c>
      <c r="C81" s="57">
        <f>IF((SUM('1_1'!J83))=1,'1_1'!P83,IF((SUM('1_1'!J83))=5,'1_1'!P83,IF(SUM('1_1'!J83)=10,'1_1'!P83,IF(SUM('1_1'!J83)=7,'1_1'!P83,0))))</f>
        <v>0</v>
      </c>
      <c r="D81" s="56">
        <f>IF((SUM('1_1'!J83))=1,'1_1'!Q83,IF((SUM('1_1'!J83))=5,'1_1'!Q83,IF(SUM('1_1'!J83)=10,'1_1'!Q83,IF(SUM('1_1'!J83)=7,'1_1'!Q83,0))))</f>
        <v>0</v>
      </c>
      <c r="E81" s="56">
        <f>IF((SUM('1_1'!J83))=1,'1_1'!R83,IF((SUM('1_1'!J83))=5,'1_1'!R83,IF(SUM('1_1'!J83)=10,'1_1'!R83,IF(SUM('1_1'!J83)=7,'1_1'!R83,0))))</f>
        <v>0</v>
      </c>
      <c r="F81" s="54">
        <f>IF('1_1'!J83=8,'1_1'!N83,0)</f>
        <v>0</v>
      </c>
      <c r="G81" s="105">
        <f>IF('1_1'!J83=8,'1_1'!P83,0)</f>
        <v>0</v>
      </c>
      <c r="H81" s="54">
        <f>IF('1_1'!J83=8,'1_1'!Q83,0)</f>
        <v>0</v>
      </c>
      <c r="I81" s="54">
        <f>IF('1_1'!J83=8,'1_1'!R83,0)</f>
        <v>0</v>
      </c>
    </row>
    <row r="82" spans="1:9" x14ac:dyDescent="0.2">
      <c r="A82" s="54">
        <v>77</v>
      </c>
      <c r="B82" s="56">
        <f>IF((SUM('1_1'!J84))=1,'1_1'!N84,IF((SUM('1_1'!J84))=5,'1_1'!N84,IF(SUM('1_1'!J84)=10,'1_1'!N84,IF(SUM('1_1'!J84)=7,'1_1'!N84,0))))</f>
        <v>0</v>
      </c>
      <c r="C82" s="57">
        <f>IF((SUM('1_1'!J84))=1,'1_1'!P84,IF((SUM('1_1'!J84))=5,'1_1'!P84,IF(SUM('1_1'!J84)=10,'1_1'!P84,IF(SUM('1_1'!J84)=7,'1_1'!P84,0))))</f>
        <v>0</v>
      </c>
      <c r="D82" s="56">
        <f>IF((SUM('1_1'!J84))=1,'1_1'!Q84,IF((SUM('1_1'!J84))=5,'1_1'!Q84,IF(SUM('1_1'!J84)=10,'1_1'!Q84,IF(SUM('1_1'!J84)=7,'1_1'!Q84,0))))</f>
        <v>0</v>
      </c>
      <c r="E82" s="56">
        <f>IF((SUM('1_1'!J84))=1,'1_1'!R84,IF((SUM('1_1'!J84))=5,'1_1'!R84,IF(SUM('1_1'!J84)=10,'1_1'!R84,IF(SUM('1_1'!J84)=7,'1_1'!R84,0))))</f>
        <v>0</v>
      </c>
      <c r="F82" s="54">
        <f>IF('1_1'!J84=8,'1_1'!N84,0)</f>
        <v>0</v>
      </c>
      <c r="G82" s="105">
        <f>IF('1_1'!J84=8,'1_1'!P84,0)</f>
        <v>0</v>
      </c>
      <c r="H82" s="54">
        <f>IF('1_1'!J84=8,'1_1'!Q84,0)</f>
        <v>0</v>
      </c>
      <c r="I82" s="54">
        <f>IF('1_1'!J84=8,'1_1'!R84,0)</f>
        <v>0</v>
      </c>
    </row>
    <row r="83" spans="1:9" x14ac:dyDescent="0.2">
      <c r="A83" s="54">
        <v>78</v>
      </c>
      <c r="B83" s="56">
        <f>IF((SUM('1_1'!J85))=1,'1_1'!N85,IF((SUM('1_1'!J85))=5,'1_1'!N85,IF(SUM('1_1'!J85)=10,'1_1'!N85,IF(SUM('1_1'!J85)=7,'1_1'!N85,0))))</f>
        <v>0</v>
      </c>
      <c r="C83" s="57">
        <f>IF((SUM('1_1'!J85))=1,'1_1'!P85,IF((SUM('1_1'!J85))=5,'1_1'!P85,IF(SUM('1_1'!J85)=10,'1_1'!P85,IF(SUM('1_1'!J85)=7,'1_1'!P85,0))))</f>
        <v>0</v>
      </c>
      <c r="D83" s="56">
        <f>IF((SUM('1_1'!J85))=1,'1_1'!Q85,IF((SUM('1_1'!J85))=5,'1_1'!Q85,IF(SUM('1_1'!J85)=10,'1_1'!Q85,IF(SUM('1_1'!J85)=7,'1_1'!Q85,0))))</f>
        <v>0</v>
      </c>
      <c r="E83" s="56">
        <f>IF((SUM('1_1'!J85))=1,'1_1'!R85,IF((SUM('1_1'!J85))=5,'1_1'!R85,IF(SUM('1_1'!J85)=10,'1_1'!R85,IF(SUM('1_1'!J85)=7,'1_1'!R85,0))))</f>
        <v>0</v>
      </c>
      <c r="F83" s="54">
        <f>IF('1_1'!J85=8,'1_1'!N85,0)</f>
        <v>0</v>
      </c>
      <c r="G83" s="105">
        <f>IF('1_1'!J85=8,'1_1'!P85,0)</f>
        <v>0</v>
      </c>
      <c r="H83" s="54">
        <f>IF('1_1'!J85=8,'1_1'!Q85,0)</f>
        <v>0</v>
      </c>
      <c r="I83" s="54">
        <f>IF('1_1'!J85=8,'1_1'!R85,0)</f>
        <v>0</v>
      </c>
    </row>
    <row r="84" spans="1:9" x14ac:dyDescent="0.2">
      <c r="A84" s="54">
        <v>79</v>
      </c>
      <c r="B84" s="56">
        <f>IF((SUM('1_1'!J86))=1,'1_1'!N86,IF((SUM('1_1'!J86))=5,'1_1'!N86,IF(SUM('1_1'!J86)=10,'1_1'!N86,IF(SUM('1_1'!J86)=7,'1_1'!N86,0))))</f>
        <v>0</v>
      </c>
      <c r="C84" s="57">
        <f>IF((SUM('1_1'!J86))=1,'1_1'!P86,IF((SUM('1_1'!J86))=5,'1_1'!P86,IF(SUM('1_1'!J86)=10,'1_1'!P86,IF(SUM('1_1'!J86)=7,'1_1'!P86,0))))</f>
        <v>0</v>
      </c>
      <c r="D84" s="56">
        <f>IF((SUM('1_1'!J86))=1,'1_1'!Q86,IF((SUM('1_1'!J86))=5,'1_1'!Q86,IF(SUM('1_1'!J86)=10,'1_1'!Q86,IF(SUM('1_1'!J86)=7,'1_1'!Q86,0))))</f>
        <v>0</v>
      </c>
      <c r="E84" s="56">
        <f>IF((SUM('1_1'!J86))=1,'1_1'!R86,IF((SUM('1_1'!J86))=5,'1_1'!R86,IF(SUM('1_1'!J86)=10,'1_1'!R86,IF(SUM('1_1'!J86)=7,'1_1'!R86,0))))</f>
        <v>0</v>
      </c>
      <c r="F84" s="54">
        <f>IF('1_1'!J86=8,'1_1'!N86,0)</f>
        <v>0</v>
      </c>
      <c r="G84" s="105">
        <f>IF('1_1'!J86=8,'1_1'!P86,0)</f>
        <v>0</v>
      </c>
      <c r="H84" s="54">
        <f>IF('1_1'!J86=8,'1_1'!Q86,0)</f>
        <v>0</v>
      </c>
      <c r="I84" s="54">
        <f>IF('1_1'!J86=8,'1_1'!R86,0)</f>
        <v>0</v>
      </c>
    </row>
    <row r="85" spans="1:9" x14ac:dyDescent="0.2">
      <c r="A85" s="54">
        <v>80</v>
      </c>
      <c r="B85" s="56">
        <f>IF((SUM('1_1'!J87))=1,'1_1'!N87,IF((SUM('1_1'!J87))=5,'1_1'!N87,IF(SUM('1_1'!J87)=10,'1_1'!N87,IF(SUM('1_1'!J87)=7,'1_1'!N87,0))))</f>
        <v>0</v>
      </c>
      <c r="C85" s="57">
        <f>IF((SUM('1_1'!J87))=1,'1_1'!P87,IF((SUM('1_1'!J87))=5,'1_1'!P87,IF(SUM('1_1'!J87)=10,'1_1'!P87,IF(SUM('1_1'!J87)=7,'1_1'!P87,0))))</f>
        <v>0</v>
      </c>
      <c r="D85" s="56">
        <f>IF((SUM('1_1'!J87))=1,'1_1'!Q87,IF((SUM('1_1'!J87))=5,'1_1'!Q87,IF(SUM('1_1'!J87)=10,'1_1'!Q87,IF(SUM('1_1'!J87)=7,'1_1'!Q87,0))))</f>
        <v>0</v>
      </c>
      <c r="E85" s="56">
        <f>IF((SUM('1_1'!J87))=1,'1_1'!R87,IF((SUM('1_1'!J87))=5,'1_1'!R87,IF(SUM('1_1'!J87)=10,'1_1'!R87,IF(SUM('1_1'!J87)=7,'1_1'!R87,0))))</f>
        <v>0</v>
      </c>
      <c r="F85" s="54">
        <f>IF('1_1'!J87=8,'1_1'!N87,0)</f>
        <v>0</v>
      </c>
      <c r="G85" s="105">
        <f>IF('1_1'!J87=8,'1_1'!P87,0)</f>
        <v>0</v>
      </c>
      <c r="H85" s="54">
        <f>IF('1_1'!J87=8,'1_1'!Q87,0)</f>
        <v>0</v>
      </c>
      <c r="I85" s="54">
        <f>IF('1_1'!J87=8,'1_1'!R87,0)</f>
        <v>0</v>
      </c>
    </row>
    <row r="86" spans="1:9" x14ac:dyDescent="0.2">
      <c r="A86" s="54">
        <v>81</v>
      </c>
      <c r="B86" s="56">
        <f>IF((SUM('1_1'!J88))=1,'1_1'!N88,IF((SUM('1_1'!J88))=5,'1_1'!N88,IF(SUM('1_1'!J88)=10,'1_1'!N88,IF(SUM('1_1'!J88)=7,'1_1'!N88,0))))</f>
        <v>0</v>
      </c>
      <c r="C86" s="57">
        <f>IF((SUM('1_1'!J88))=1,'1_1'!P88,IF((SUM('1_1'!J88))=5,'1_1'!P88,IF(SUM('1_1'!J88)=10,'1_1'!P88,IF(SUM('1_1'!J88)=7,'1_1'!P88,0))))</f>
        <v>0</v>
      </c>
      <c r="D86" s="56">
        <f>IF((SUM('1_1'!J88))=1,'1_1'!Q88,IF((SUM('1_1'!J88))=5,'1_1'!Q88,IF(SUM('1_1'!J88)=10,'1_1'!Q88,IF(SUM('1_1'!J88)=7,'1_1'!Q88,0))))</f>
        <v>0</v>
      </c>
      <c r="E86" s="56">
        <f>IF((SUM('1_1'!J88))=1,'1_1'!R88,IF((SUM('1_1'!J88))=5,'1_1'!R88,IF(SUM('1_1'!J88)=10,'1_1'!R88,IF(SUM('1_1'!J88)=7,'1_1'!R88,0))))</f>
        <v>0</v>
      </c>
      <c r="F86" s="54">
        <f>IF('1_1'!J88=8,'1_1'!N88,0)</f>
        <v>0</v>
      </c>
      <c r="G86" s="105">
        <f>IF('1_1'!J88=8,'1_1'!P88,0)</f>
        <v>0</v>
      </c>
      <c r="H86" s="54">
        <f>IF('1_1'!J88=8,'1_1'!Q88,0)</f>
        <v>0</v>
      </c>
      <c r="I86" s="54">
        <f>IF('1_1'!J88=8,'1_1'!R88,0)</f>
        <v>0</v>
      </c>
    </row>
    <row r="87" spans="1:9" x14ac:dyDescent="0.2">
      <c r="A87" s="54">
        <v>82</v>
      </c>
      <c r="B87" s="56">
        <f>IF((SUM('1_1'!J89))=1,'1_1'!N89,IF((SUM('1_1'!J89))=5,'1_1'!N89,IF(SUM('1_1'!J89)=10,'1_1'!N89,IF(SUM('1_1'!J89)=7,'1_1'!N89,0))))</f>
        <v>0</v>
      </c>
      <c r="C87" s="57">
        <f>IF((SUM('1_1'!J89))=1,'1_1'!P89,IF((SUM('1_1'!J89))=5,'1_1'!P89,IF(SUM('1_1'!J89)=10,'1_1'!P89,IF(SUM('1_1'!J89)=7,'1_1'!P89,0))))</f>
        <v>0</v>
      </c>
      <c r="D87" s="56">
        <f>IF((SUM('1_1'!J89))=1,'1_1'!Q89,IF((SUM('1_1'!J89))=5,'1_1'!Q89,IF(SUM('1_1'!J89)=10,'1_1'!Q89,IF(SUM('1_1'!J89)=7,'1_1'!Q89,0))))</f>
        <v>0</v>
      </c>
      <c r="E87" s="56">
        <f>IF((SUM('1_1'!J89))=1,'1_1'!R89,IF((SUM('1_1'!J89))=5,'1_1'!R89,IF(SUM('1_1'!J89)=10,'1_1'!R89,IF(SUM('1_1'!J89)=7,'1_1'!R89,0))))</f>
        <v>0</v>
      </c>
      <c r="F87" s="54">
        <f>IF('1_1'!J89=8,'1_1'!N89,0)</f>
        <v>0</v>
      </c>
      <c r="G87" s="105">
        <f>IF('1_1'!J89=8,'1_1'!P89,0)</f>
        <v>0</v>
      </c>
      <c r="H87" s="54">
        <f>IF('1_1'!J89=8,'1_1'!Q89,0)</f>
        <v>0</v>
      </c>
      <c r="I87" s="54">
        <f>IF('1_1'!J89=8,'1_1'!R89,0)</f>
        <v>0</v>
      </c>
    </row>
    <row r="88" spans="1:9" x14ac:dyDescent="0.2">
      <c r="A88" s="54">
        <v>83</v>
      </c>
      <c r="B88" s="56">
        <f>IF((SUM('1_1'!J90))=1,'1_1'!N90,IF((SUM('1_1'!J90))=5,'1_1'!N90,IF(SUM('1_1'!J90)=10,'1_1'!N90,IF(SUM('1_1'!J90)=7,'1_1'!N90,0))))</f>
        <v>0</v>
      </c>
      <c r="C88" s="57">
        <f>IF((SUM('1_1'!J90))=1,'1_1'!P90,IF((SUM('1_1'!J90))=5,'1_1'!P90,IF(SUM('1_1'!J90)=10,'1_1'!P90,IF(SUM('1_1'!J90)=7,'1_1'!P90,0))))</f>
        <v>0</v>
      </c>
      <c r="D88" s="56">
        <f>IF((SUM('1_1'!J90))=1,'1_1'!Q90,IF((SUM('1_1'!J90))=5,'1_1'!Q90,IF(SUM('1_1'!J90)=10,'1_1'!Q90,IF(SUM('1_1'!J90)=7,'1_1'!Q90,0))))</f>
        <v>0</v>
      </c>
      <c r="E88" s="56">
        <f>IF((SUM('1_1'!J90))=1,'1_1'!R90,IF((SUM('1_1'!J90))=5,'1_1'!R90,IF(SUM('1_1'!J90)=10,'1_1'!R90,IF(SUM('1_1'!J90)=7,'1_1'!R90,0))))</f>
        <v>0</v>
      </c>
      <c r="F88" s="54">
        <f>IF('1_1'!J90=8,'1_1'!N90,0)</f>
        <v>0</v>
      </c>
      <c r="G88" s="105">
        <f>IF('1_1'!J90=8,'1_1'!P90,0)</f>
        <v>0</v>
      </c>
      <c r="H88" s="54">
        <f>IF('1_1'!J90=8,'1_1'!Q90,0)</f>
        <v>0</v>
      </c>
      <c r="I88" s="54">
        <f>IF('1_1'!J90=8,'1_1'!R90,0)</f>
        <v>0</v>
      </c>
    </row>
    <row r="89" spans="1:9" x14ac:dyDescent="0.2">
      <c r="A89" s="54">
        <v>84</v>
      </c>
      <c r="B89" s="56">
        <f>IF((SUM('1_1'!J91))=1,'1_1'!N91,IF((SUM('1_1'!J91))=5,'1_1'!N91,IF(SUM('1_1'!J91)=10,'1_1'!N91,IF(SUM('1_1'!J91)=7,'1_1'!N91,0))))</f>
        <v>0</v>
      </c>
      <c r="C89" s="57">
        <f>IF((SUM('1_1'!J91))=1,'1_1'!P91,IF((SUM('1_1'!J91))=5,'1_1'!P91,IF(SUM('1_1'!J91)=10,'1_1'!P91,IF(SUM('1_1'!J91)=7,'1_1'!P91,0))))</f>
        <v>0</v>
      </c>
      <c r="D89" s="56">
        <f>IF((SUM('1_1'!J91))=1,'1_1'!Q91,IF((SUM('1_1'!J91))=5,'1_1'!Q91,IF(SUM('1_1'!J91)=10,'1_1'!Q91,IF(SUM('1_1'!J91)=7,'1_1'!Q91,0))))</f>
        <v>0</v>
      </c>
      <c r="E89" s="56">
        <f>IF((SUM('1_1'!J91))=1,'1_1'!R91,IF((SUM('1_1'!J91))=5,'1_1'!R91,IF(SUM('1_1'!J91)=10,'1_1'!R91,IF(SUM('1_1'!J91)=7,'1_1'!R91,0))))</f>
        <v>0</v>
      </c>
      <c r="F89" s="54">
        <f>IF('1_1'!J91=8,'1_1'!N91,0)</f>
        <v>0</v>
      </c>
      <c r="G89" s="105">
        <f>IF('1_1'!J91=8,'1_1'!P91,0)</f>
        <v>0</v>
      </c>
      <c r="H89" s="54">
        <f>IF('1_1'!J91=8,'1_1'!Q91,0)</f>
        <v>0</v>
      </c>
      <c r="I89" s="54">
        <f>IF('1_1'!J91=8,'1_1'!R91,0)</f>
        <v>0</v>
      </c>
    </row>
    <row r="90" spans="1:9" x14ac:dyDescent="0.2">
      <c r="A90" s="54">
        <v>85</v>
      </c>
      <c r="B90" s="56">
        <f>IF((SUM('1_1'!J92))=1,'1_1'!N92,IF((SUM('1_1'!J92))=5,'1_1'!N92,IF(SUM('1_1'!J92)=10,'1_1'!N92,IF(SUM('1_1'!J92)=7,'1_1'!N92,0))))</f>
        <v>0</v>
      </c>
      <c r="C90" s="57">
        <f>IF((SUM('1_1'!J92))=1,'1_1'!P92,IF((SUM('1_1'!J92))=5,'1_1'!P92,IF(SUM('1_1'!J92)=10,'1_1'!P92,IF(SUM('1_1'!J92)=7,'1_1'!P92,0))))</f>
        <v>0</v>
      </c>
      <c r="D90" s="56">
        <f>IF((SUM('1_1'!J92))=1,'1_1'!Q92,IF((SUM('1_1'!J92))=5,'1_1'!Q92,IF(SUM('1_1'!J92)=10,'1_1'!Q92,IF(SUM('1_1'!J92)=7,'1_1'!Q92,0))))</f>
        <v>0</v>
      </c>
      <c r="E90" s="56">
        <f>IF((SUM('1_1'!J92))=1,'1_1'!R92,IF((SUM('1_1'!J92))=5,'1_1'!R92,IF(SUM('1_1'!J92)=10,'1_1'!R92,IF(SUM('1_1'!J92)=7,'1_1'!R92,0))))</f>
        <v>0</v>
      </c>
      <c r="F90" s="54">
        <f>IF('1_1'!J92=8,'1_1'!N92,0)</f>
        <v>0</v>
      </c>
      <c r="G90" s="105">
        <f>IF('1_1'!J92=8,'1_1'!P92,0)</f>
        <v>0</v>
      </c>
      <c r="H90" s="54">
        <f>IF('1_1'!J92=8,'1_1'!Q92,0)</f>
        <v>0</v>
      </c>
      <c r="I90" s="54">
        <f>IF('1_1'!J92=8,'1_1'!R92,0)</f>
        <v>0</v>
      </c>
    </row>
    <row r="91" spans="1:9" x14ac:dyDescent="0.2">
      <c r="A91" s="54">
        <v>86</v>
      </c>
      <c r="B91" s="56">
        <f>IF((SUM('1_1'!J93))=1,'1_1'!N93,IF((SUM('1_1'!J93))=5,'1_1'!N93,IF(SUM('1_1'!J93)=10,'1_1'!N93,IF(SUM('1_1'!J93)=7,'1_1'!N93,0))))</f>
        <v>0</v>
      </c>
      <c r="C91" s="57">
        <f>IF((SUM('1_1'!J93))=1,'1_1'!P93,IF((SUM('1_1'!J93))=5,'1_1'!P93,IF(SUM('1_1'!J93)=10,'1_1'!P93,IF(SUM('1_1'!J93)=7,'1_1'!P93,0))))</f>
        <v>0</v>
      </c>
      <c r="D91" s="56">
        <f>IF((SUM('1_1'!J93))=1,'1_1'!Q93,IF((SUM('1_1'!J93))=5,'1_1'!Q93,IF(SUM('1_1'!J93)=10,'1_1'!Q93,IF(SUM('1_1'!J93)=7,'1_1'!Q93,0))))</f>
        <v>0</v>
      </c>
      <c r="E91" s="56">
        <f>IF((SUM('1_1'!J93))=1,'1_1'!R93,IF((SUM('1_1'!J93))=5,'1_1'!R93,IF(SUM('1_1'!J93)=10,'1_1'!R93,IF(SUM('1_1'!J93)=7,'1_1'!R93,0))))</f>
        <v>0</v>
      </c>
      <c r="F91" s="54">
        <f>IF('1_1'!J93=8,'1_1'!N93,0)</f>
        <v>0</v>
      </c>
      <c r="G91" s="105">
        <f>IF('1_1'!J93=8,'1_1'!P93,0)</f>
        <v>0</v>
      </c>
      <c r="H91" s="54">
        <f>IF('1_1'!J93=8,'1_1'!Q93,0)</f>
        <v>0</v>
      </c>
      <c r="I91" s="54">
        <f>IF('1_1'!J93=8,'1_1'!R93,0)</f>
        <v>0</v>
      </c>
    </row>
    <row r="92" spans="1:9" x14ac:dyDescent="0.2">
      <c r="A92" s="54">
        <v>87</v>
      </c>
      <c r="B92" s="56">
        <f>IF((SUM('1_1'!J94))=1,'1_1'!N94,IF((SUM('1_1'!J94))=5,'1_1'!N94,IF(SUM('1_1'!J94)=10,'1_1'!N94,IF(SUM('1_1'!J94)=7,'1_1'!N94,0))))</f>
        <v>0</v>
      </c>
      <c r="C92" s="57">
        <f>IF((SUM('1_1'!J94))=1,'1_1'!P94,IF((SUM('1_1'!J94))=5,'1_1'!P94,IF(SUM('1_1'!J94)=10,'1_1'!P94,IF(SUM('1_1'!J94)=7,'1_1'!P94,0))))</f>
        <v>0</v>
      </c>
      <c r="D92" s="56">
        <f>IF((SUM('1_1'!J94))=1,'1_1'!Q94,IF((SUM('1_1'!J94))=5,'1_1'!Q94,IF(SUM('1_1'!J94)=10,'1_1'!Q94,IF(SUM('1_1'!J94)=7,'1_1'!Q94,0))))</f>
        <v>0</v>
      </c>
      <c r="E92" s="56">
        <f>IF((SUM('1_1'!J94))=1,'1_1'!R94,IF((SUM('1_1'!J94))=5,'1_1'!R94,IF(SUM('1_1'!J94)=10,'1_1'!R94,IF(SUM('1_1'!J94)=7,'1_1'!R94,0))))</f>
        <v>0</v>
      </c>
      <c r="F92" s="54">
        <f>IF('1_1'!J94=8,'1_1'!N94,0)</f>
        <v>0</v>
      </c>
      <c r="G92" s="105">
        <f>IF('1_1'!J94=8,'1_1'!P94,0)</f>
        <v>0</v>
      </c>
      <c r="H92" s="54">
        <f>IF('1_1'!J94=8,'1_1'!Q94,0)</f>
        <v>0</v>
      </c>
      <c r="I92" s="54">
        <f>IF('1_1'!J94=8,'1_1'!R94,0)</f>
        <v>0</v>
      </c>
    </row>
    <row r="93" spans="1:9" x14ac:dyDescent="0.2">
      <c r="A93" s="54">
        <v>88</v>
      </c>
      <c r="B93" s="56">
        <f>IF((SUM('1_1'!J95))=1,'1_1'!N95,IF((SUM('1_1'!J95))=5,'1_1'!N95,IF(SUM('1_1'!J95)=10,'1_1'!N95,IF(SUM('1_1'!J95)=7,'1_1'!N95,0))))</f>
        <v>0</v>
      </c>
      <c r="C93" s="57">
        <f>IF((SUM('1_1'!J95))=1,'1_1'!P95,IF((SUM('1_1'!J95))=5,'1_1'!P95,IF(SUM('1_1'!J95)=10,'1_1'!P95,IF(SUM('1_1'!J95)=7,'1_1'!P95,0))))</f>
        <v>0</v>
      </c>
      <c r="D93" s="56">
        <f>IF((SUM('1_1'!J95))=1,'1_1'!Q95,IF((SUM('1_1'!J95))=5,'1_1'!Q95,IF(SUM('1_1'!J95)=10,'1_1'!Q95,IF(SUM('1_1'!J95)=7,'1_1'!Q95,0))))</f>
        <v>0</v>
      </c>
      <c r="E93" s="56">
        <f>IF((SUM('1_1'!J95))=1,'1_1'!R95,IF((SUM('1_1'!J95))=5,'1_1'!R95,IF(SUM('1_1'!J95)=10,'1_1'!R95,IF(SUM('1_1'!J95)=7,'1_1'!R95,0))))</f>
        <v>0</v>
      </c>
      <c r="F93" s="54">
        <f>IF('1_1'!J95=8,'1_1'!N95,0)</f>
        <v>0</v>
      </c>
      <c r="G93" s="105">
        <f>IF('1_1'!J95=8,'1_1'!P95,0)</f>
        <v>0</v>
      </c>
      <c r="H93" s="54">
        <f>IF('1_1'!J95=8,'1_1'!Q95,0)</f>
        <v>0</v>
      </c>
      <c r="I93" s="54">
        <f>IF('1_1'!J95=8,'1_1'!R95,0)</f>
        <v>0</v>
      </c>
    </row>
    <row r="94" spans="1:9" x14ac:dyDescent="0.2">
      <c r="A94" s="54">
        <v>89</v>
      </c>
      <c r="B94" s="56">
        <f>IF((SUM('1_1'!J96))=1,'1_1'!N96,IF((SUM('1_1'!J96))=5,'1_1'!N96,IF(SUM('1_1'!J96)=10,'1_1'!N96,IF(SUM('1_1'!J96)=7,'1_1'!N96,0))))</f>
        <v>0</v>
      </c>
      <c r="C94" s="57">
        <f>IF((SUM('1_1'!J96))=1,'1_1'!P96,IF((SUM('1_1'!J96))=5,'1_1'!P96,IF(SUM('1_1'!J96)=10,'1_1'!P96,IF(SUM('1_1'!J96)=7,'1_1'!P96,0))))</f>
        <v>0</v>
      </c>
      <c r="D94" s="56">
        <f>IF((SUM('1_1'!J96))=1,'1_1'!Q96,IF((SUM('1_1'!J96))=5,'1_1'!Q96,IF(SUM('1_1'!J96)=10,'1_1'!Q96,IF(SUM('1_1'!J96)=7,'1_1'!Q96,0))))</f>
        <v>0</v>
      </c>
      <c r="E94" s="56">
        <f>IF((SUM('1_1'!J96))=1,'1_1'!R96,IF((SUM('1_1'!J96))=5,'1_1'!R96,IF(SUM('1_1'!J96)=10,'1_1'!R96,IF(SUM('1_1'!J96)=7,'1_1'!R96,0))))</f>
        <v>0</v>
      </c>
      <c r="F94" s="54">
        <f>IF('1_1'!J96=8,'1_1'!N96,0)</f>
        <v>0</v>
      </c>
      <c r="G94" s="105">
        <f>IF('1_1'!J96=8,'1_1'!P96,0)</f>
        <v>0</v>
      </c>
      <c r="H94" s="54">
        <f>IF('1_1'!J96=8,'1_1'!Q96,0)</f>
        <v>0</v>
      </c>
      <c r="I94" s="54">
        <f>IF('1_1'!J96=8,'1_1'!R96,0)</f>
        <v>0</v>
      </c>
    </row>
    <row r="95" spans="1:9" x14ac:dyDescent="0.2">
      <c r="A95" s="54">
        <v>90</v>
      </c>
      <c r="B95" s="56">
        <f>IF((SUM('1_1'!J97))=1,'1_1'!N97,IF((SUM('1_1'!J97))=5,'1_1'!N97,IF(SUM('1_1'!J97)=10,'1_1'!N97,IF(SUM('1_1'!J97)=7,'1_1'!N97,0))))</f>
        <v>0</v>
      </c>
      <c r="C95" s="57">
        <f>IF((SUM('1_1'!J97))=1,'1_1'!P97,IF((SUM('1_1'!J97))=5,'1_1'!P97,IF(SUM('1_1'!J97)=10,'1_1'!P97,IF(SUM('1_1'!J97)=7,'1_1'!P97,0))))</f>
        <v>0</v>
      </c>
      <c r="D95" s="56">
        <f>IF((SUM('1_1'!J97))=1,'1_1'!Q97,IF((SUM('1_1'!J97))=5,'1_1'!Q97,IF(SUM('1_1'!J97)=10,'1_1'!Q97,IF(SUM('1_1'!J97)=7,'1_1'!Q97,0))))</f>
        <v>0</v>
      </c>
      <c r="E95" s="56">
        <f>IF((SUM('1_1'!J97))=1,'1_1'!R97,IF((SUM('1_1'!J97))=5,'1_1'!R97,IF(SUM('1_1'!J97)=10,'1_1'!R97,IF(SUM('1_1'!J97)=7,'1_1'!R97,0))))</f>
        <v>0</v>
      </c>
      <c r="F95" s="54">
        <f>IF('1_1'!J97=8,'1_1'!N97,0)</f>
        <v>0</v>
      </c>
      <c r="G95" s="105">
        <f>IF('1_1'!J97=8,'1_1'!P97,0)</f>
        <v>0</v>
      </c>
      <c r="H95" s="54">
        <f>IF('1_1'!J97=8,'1_1'!Q97,0)</f>
        <v>0</v>
      </c>
      <c r="I95" s="54">
        <f>IF('1_1'!J97=8,'1_1'!R97,0)</f>
        <v>0</v>
      </c>
    </row>
    <row r="96" spans="1:9" x14ac:dyDescent="0.2">
      <c r="A96" s="54">
        <v>91</v>
      </c>
      <c r="B96" s="56">
        <f>IF((SUM('1_1'!J98))=1,'1_1'!N98,IF((SUM('1_1'!J98))=5,'1_1'!N98,IF(SUM('1_1'!J98)=10,'1_1'!N98,IF(SUM('1_1'!J98)=7,'1_1'!N98,0))))</f>
        <v>0</v>
      </c>
      <c r="C96" s="57">
        <f>IF((SUM('1_1'!J98))=1,'1_1'!P98,IF((SUM('1_1'!J98))=5,'1_1'!P98,IF(SUM('1_1'!J98)=10,'1_1'!P98,IF(SUM('1_1'!J98)=7,'1_1'!P98,0))))</f>
        <v>0</v>
      </c>
      <c r="D96" s="56">
        <f>IF((SUM('1_1'!J98))=1,'1_1'!Q98,IF((SUM('1_1'!J98))=5,'1_1'!Q98,IF(SUM('1_1'!J98)=10,'1_1'!Q98,IF(SUM('1_1'!J98)=7,'1_1'!Q98,0))))</f>
        <v>0</v>
      </c>
      <c r="E96" s="56">
        <f>IF((SUM('1_1'!J98))=1,'1_1'!R98,IF((SUM('1_1'!J98))=5,'1_1'!R98,IF(SUM('1_1'!J98)=10,'1_1'!R98,IF(SUM('1_1'!J98)=7,'1_1'!R98,0))))</f>
        <v>0</v>
      </c>
      <c r="F96" s="54">
        <f>IF('1_1'!J98=8,'1_1'!N98,0)</f>
        <v>0</v>
      </c>
      <c r="G96" s="105">
        <f>IF('1_1'!J98=8,'1_1'!P98,0)</f>
        <v>0</v>
      </c>
      <c r="H96" s="54">
        <f>IF('1_1'!J98=8,'1_1'!Q98,0)</f>
        <v>0</v>
      </c>
      <c r="I96" s="54">
        <f>IF('1_1'!J98=8,'1_1'!R98,0)</f>
        <v>0</v>
      </c>
    </row>
    <row r="97" spans="1:9" x14ac:dyDescent="0.2">
      <c r="A97" s="54">
        <v>92</v>
      </c>
      <c r="B97" s="56">
        <f>IF((SUM('1_1'!J99))=1,'1_1'!N99,IF((SUM('1_1'!J99))=5,'1_1'!N99,IF(SUM('1_1'!J99)=10,'1_1'!N99,IF(SUM('1_1'!J99)=7,'1_1'!N99,0))))</f>
        <v>0</v>
      </c>
      <c r="C97" s="57">
        <f>IF((SUM('1_1'!J99))=1,'1_1'!P99,IF((SUM('1_1'!J99))=5,'1_1'!P99,IF(SUM('1_1'!J99)=10,'1_1'!P99,IF(SUM('1_1'!J99)=7,'1_1'!P99,0))))</f>
        <v>0</v>
      </c>
      <c r="D97" s="56">
        <f>IF((SUM('1_1'!J99))=1,'1_1'!Q99,IF((SUM('1_1'!J99))=5,'1_1'!Q99,IF(SUM('1_1'!J99)=10,'1_1'!Q99,IF(SUM('1_1'!J99)=7,'1_1'!Q99,0))))</f>
        <v>0</v>
      </c>
      <c r="E97" s="56">
        <f>IF((SUM('1_1'!J99))=1,'1_1'!R99,IF((SUM('1_1'!J99))=5,'1_1'!R99,IF(SUM('1_1'!J99)=10,'1_1'!R99,IF(SUM('1_1'!J99)=7,'1_1'!R99,0))))</f>
        <v>0</v>
      </c>
      <c r="F97" s="54">
        <f>IF('1_1'!J99=8,'1_1'!N99,0)</f>
        <v>0</v>
      </c>
      <c r="G97" s="105">
        <f>IF('1_1'!J99=8,'1_1'!P99,0)</f>
        <v>0</v>
      </c>
      <c r="H97" s="54">
        <f>IF('1_1'!J99=8,'1_1'!Q99,0)</f>
        <v>0</v>
      </c>
      <c r="I97" s="54">
        <f>IF('1_1'!J99=8,'1_1'!R99,0)</f>
        <v>0</v>
      </c>
    </row>
    <row r="98" spans="1:9" x14ac:dyDescent="0.2">
      <c r="A98" s="54">
        <v>93</v>
      </c>
      <c r="B98" s="56">
        <f>IF((SUM('1_1'!J100))=1,'1_1'!N100,IF((SUM('1_1'!J100))=5,'1_1'!N100,IF(SUM('1_1'!J100)=10,'1_1'!N100,IF(SUM('1_1'!J100)=7,'1_1'!N100,0))))</f>
        <v>0</v>
      </c>
      <c r="C98" s="57">
        <f>IF((SUM('1_1'!J100))=1,'1_1'!P100,IF((SUM('1_1'!J100))=5,'1_1'!P100,IF(SUM('1_1'!J100)=10,'1_1'!P100,IF(SUM('1_1'!J100)=7,'1_1'!P100,0))))</f>
        <v>0</v>
      </c>
      <c r="D98" s="56">
        <f>IF((SUM('1_1'!J100))=1,'1_1'!Q100,IF((SUM('1_1'!J100))=5,'1_1'!Q100,IF(SUM('1_1'!J100)=10,'1_1'!Q100,IF(SUM('1_1'!J100)=7,'1_1'!Q100,0))))</f>
        <v>0</v>
      </c>
      <c r="E98" s="56">
        <f>IF((SUM('1_1'!J100))=1,'1_1'!R100,IF((SUM('1_1'!J100))=5,'1_1'!R100,IF(SUM('1_1'!J100)=10,'1_1'!R100,IF(SUM('1_1'!J100)=7,'1_1'!R100,0))))</f>
        <v>0</v>
      </c>
      <c r="F98" s="54">
        <f>IF('1_1'!J100=8,'1_1'!N100,0)</f>
        <v>0</v>
      </c>
      <c r="G98" s="105">
        <f>IF('1_1'!J100=8,'1_1'!P100,0)</f>
        <v>0</v>
      </c>
      <c r="H98" s="54">
        <f>IF('1_1'!J100=8,'1_1'!Q100,0)</f>
        <v>0</v>
      </c>
      <c r="I98" s="54">
        <f>IF('1_1'!J100=8,'1_1'!R100,0)</f>
        <v>0</v>
      </c>
    </row>
    <row r="99" spans="1:9" x14ac:dyDescent="0.2">
      <c r="A99" s="54">
        <v>94</v>
      </c>
      <c r="B99" s="56">
        <f>IF((SUM('1_1'!J101))=1,'1_1'!N101,IF((SUM('1_1'!J101))=5,'1_1'!N101,IF(SUM('1_1'!J101)=10,'1_1'!N101,IF(SUM('1_1'!J101)=7,'1_1'!N101,0))))</f>
        <v>0</v>
      </c>
      <c r="C99" s="57">
        <f>IF((SUM('1_1'!J101))=1,'1_1'!P101,IF((SUM('1_1'!J101))=5,'1_1'!P101,IF(SUM('1_1'!J101)=10,'1_1'!P101,IF(SUM('1_1'!J101)=7,'1_1'!P101,0))))</f>
        <v>0</v>
      </c>
      <c r="D99" s="56">
        <f>IF((SUM('1_1'!J101))=1,'1_1'!Q101,IF((SUM('1_1'!J101))=5,'1_1'!Q101,IF(SUM('1_1'!J101)=10,'1_1'!Q101,IF(SUM('1_1'!J101)=7,'1_1'!Q101,0))))</f>
        <v>0</v>
      </c>
      <c r="E99" s="56">
        <f>IF((SUM('1_1'!J101))=1,'1_1'!R101,IF((SUM('1_1'!J101))=5,'1_1'!R101,IF(SUM('1_1'!J101)=10,'1_1'!R101,IF(SUM('1_1'!J101)=7,'1_1'!R101,0))))</f>
        <v>0</v>
      </c>
      <c r="F99" s="54">
        <f>IF('1_1'!J101=8,'1_1'!N101,0)</f>
        <v>0</v>
      </c>
      <c r="G99" s="105">
        <f>IF('1_1'!J101=8,'1_1'!P101,0)</f>
        <v>0</v>
      </c>
      <c r="H99" s="54">
        <f>IF('1_1'!J101=8,'1_1'!Q101,0)</f>
        <v>0</v>
      </c>
      <c r="I99" s="54">
        <f>IF('1_1'!J101=8,'1_1'!R101,0)</f>
        <v>0</v>
      </c>
    </row>
    <row r="100" spans="1:9" x14ac:dyDescent="0.2">
      <c r="A100" s="54">
        <v>95</v>
      </c>
      <c r="B100" s="56">
        <f>IF((SUM('1_1'!J102))=1,'1_1'!N102,IF((SUM('1_1'!J102))=5,'1_1'!N102,IF(SUM('1_1'!J102)=10,'1_1'!N102,IF(SUM('1_1'!J102)=7,'1_1'!N102,0))))</f>
        <v>0</v>
      </c>
      <c r="C100" s="57">
        <f>IF((SUM('1_1'!J102))=1,'1_1'!P102,IF((SUM('1_1'!J102))=5,'1_1'!P102,IF(SUM('1_1'!J102)=10,'1_1'!P102,IF(SUM('1_1'!J102)=7,'1_1'!P102,0))))</f>
        <v>0</v>
      </c>
      <c r="D100" s="56">
        <f>IF((SUM('1_1'!J102))=1,'1_1'!Q102,IF((SUM('1_1'!J102))=5,'1_1'!Q102,IF(SUM('1_1'!J102)=10,'1_1'!Q102,IF(SUM('1_1'!J102)=7,'1_1'!Q102,0))))</f>
        <v>0</v>
      </c>
      <c r="E100" s="56">
        <f>IF((SUM('1_1'!J102))=1,'1_1'!R102,IF((SUM('1_1'!J102))=5,'1_1'!R102,IF(SUM('1_1'!J102)=10,'1_1'!R102,IF(SUM('1_1'!J102)=7,'1_1'!R102,0))))</f>
        <v>0</v>
      </c>
      <c r="F100" s="54">
        <f>IF('1_1'!J102=8,'1_1'!N102,0)</f>
        <v>0</v>
      </c>
      <c r="G100" s="105">
        <f>IF('1_1'!J102=8,'1_1'!P102,0)</f>
        <v>0</v>
      </c>
      <c r="H100" s="54">
        <f>IF('1_1'!J102=8,'1_1'!Q102,0)</f>
        <v>0</v>
      </c>
      <c r="I100" s="54">
        <f>IF('1_1'!J102=8,'1_1'!R102,0)</f>
        <v>0</v>
      </c>
    </row>
    <row r="101" spans="1:9" x14ac:dyDescent="0.2">
      <c r="A101" s="54">
        <v>96</v>
      </c>
      <c r="B101" s="56">
        <f>IF((SUM('1_1'!J103))=1,'1_1'!N103,IF((SUM('1_1'!J103))=5,'1_1'!N103,IF(SUM('1_1'!J103)=10,'1_1'!N103,IF(SUM('1_1'!J103)=7,'1_1'!N103,0))))</f>
        <v>0</v>
      </c>
      <c r="C101" s="57">
        <f>IF((SUM('1_1'!J103))=1,'1_1'!P103,IF((SUM('1_1'!J103))=5,'1_1'!P103,IF(SUM('1_1'!J103)=10,'1_1'!P103,IF(SUM('1_1'!J103)=7,'1_1'!P103,0))))</f>
        <v>0</v>
      </c>
      <c r="D101" s="56">
        <f>IF((SUM('1_1'!J103))=1,'1_1'!Q103,IF((SUM('1_1'!J103))=5,'1_1'!Q103,IF(SUM('1_1'!J103)=10,'1_1'!Q103,IF(SUM('1_1'!J103)=7,'1_1'!Q103,0))))</f>
        <v>0</v>
      </c>
      <c r="E101" s="56">
        <f>IF((SUM('1_1'!J103))=1,'1_1'!R103,IF((SUM('1_1'!J103))=5,'1_1'!R103,IF(SUM('1_1'!J103)=10,'1_1'!R103,IF(SUM('1_1'!J103)=7,'1_1'!R103,0))))</f>
        <v>0</v>
      </c>
      <c r="F101" s="54">
        <f>IF('1_1'!J103=8,'1_1'!N103,0)</f>
        <v>0</v>
      </c>
      <c r="G101" s="105">
        <f>IF('1_1'!J103=8,'1_1'!P103,0)</f>
        <v>0</v>
      </c>
      <c r="H101" s="54">
        <f>IF('1_1'!J103=8,'1_1'!Q103,0)</f>
        <v>0</v>
      </c>
      <c r="I101" s="54">
        <f>IF('1_1'!J103=8,'1_1'!R103,0)</f>
        <v>0</v>
      </c>
    </row>
    <row r="102" spans="1:9" x14ac:dyDescent="0.2">
      <c r="A102" s="54">
        <v>97</v>
      </c>
      <c r="B102" s="56">
        <f>IF((SUM('1_1'!J104))=1,'1_1'!N104,IF((SUM('1_1'!J104))=5,'1_1'!N104,IF(SUM('1_1'!J104)=10,'1_1'!N104,IF(SUM('1_1'!J104)=7,'1_1'!N104,0))))</f>
        <v>0</v>
      </c>
      <c r="C102" s="57">
        <f>IF((SUM('1_1'!J104))=1,'1_1'!P104,IF((SUM('1_1'!J104))=5,'1_1'!P104,IF(SUM('1_1'!J104)=10,'1_1'!P104,IF(SUM('1_1'!J104)=7,'1_1'!P104,0))))</f>
        <v>0</v>
      </c>
      <c r="D102" s="56">
        <f>IF((SUM('1_1'!J104))=1,'1_1'!Q104,IF((SUM('1_1'!J104))=5,'1_1'!Q104,IF(SUM('1_1'!J104)=10,'1_1'!Q104,IF(SUM('1_1'!J104)=7,'1_1'!Q104,0))))</f>
        <v>0</v>
      </c>
      <c r="E102" s="56">
        <f>IF((SUM('1_1'!J104))=1,'1_1'!R104,IF((SUM('1_1'!J104))=5,'1_1'!R104,IF(SUM('1_1'!J104)=10,'1_1'!R104,IF(SUM('1_1'!J104)=7,'1_1'!R104,0))))</f>
        <v>0</v>
      </c>
      <c r="F102" s="54">
        <f>IF('1_1'!J104=8,'1_1'!N104,0)</f>
        <v>0</v>
      </c>
      <c r="G102" s="105">
        <f>IF('1_1'!J104=8,'1_1'!P104,0)</f>
        <v>0</v>
      </c>
      <c r="H102" s="54">
        <f>IF('1_1'!J104=8,'1_1'!Q104,0)</f>
        <v>0</v>
      </c>
      <c r="I102" s="54">
        <f>IF('1_1'!J104=8,'1_1'!R104,0)</f>
        <v>0</v>
      </c>
    </row>
    <row r="103" spans="1:9" x14ac:dyDescent="0.2">
      <c r="A103" s="54">
        <v>98</v>
      </c>
      <c r="B103" s="56">
        <f>IF((SUM('1_1'!J105))=1,'1_1'!N105,IF((SUM('1_1'!J105))=5,'1_1'!N105,IF(SUM('1_1'!J105)=10,'1_1'!N105,IF(SUM('1_1'!J105)=7,'1_1'!N105,0))))</f>
        <v>0</v>
      </c>
      <c r="C103" s="57">
        <f>IF((SUM('1_1'!J105))=1,'1_1'!P105,IF((SUM('1_1'!J105))=5,'1_1'!P105,IF(SUM('1_1'!J105)=10,'1_1'!P105,IF(SUM('1_1'!J105)=7,'1_1'!P105,0))))</f>
        <v>0</v>
      </c>
      <c r="D103" s="56">
        <f>IF((SUM('1_1'!J105))=1,'1_1'!Q105,IF((SUM('1_1'!J105))=5,'1_1'!Q105,IF(SUM('1_1'!J105)=10,'1_1'!Q105,IF(SUM('1_1'!J105)=7,'1_1'!Q105,0))))</f>
        <v>0</v>
      </c>
      <c r="E103" s="56">
        <f>IF((SUM('1_1'!J105))=1,'1_1'!R105,IF((SUM('1_1'!J105))=5,'1_1'!R105,IF(SUM('1_1'!J105)=10,'1_1'!R105,IF(SUM('1_1'!J105)=7,'1_1'!R105,0))))</f>
        <v>0</v>
      </c>
      <c r="F103" s="54">
        <f>IF('1_1'!J105=8,'1_1'!N105,0)</f>
        <v>0</v>
      </c>
      <c r="G103" s="105">
        <f>IF('1_1'!J105=8,'1_1'!P105,0)</f>
        <v>0</v>
      </c>
      <c r="H103" s="54">
        <f>IF('1_1'!J105=8,'1_1'!Q105,0)</f>
        <v>0</v>
      </c>
      <c r="I103" s="54">
        <f>IF('1_1'!J105=8,'1_1'!R105,0)</f>
        <v>0</v>
      </c>
    </row>
    <row r="104" spans="1:9" x14ac:dyDescent="0.2">
      <c r="A104" s="54">
        <v>99</v>
      </c>
      <c r="B104" s="56">
        <f>IF((SUM('1_1'!J106))=1,'1_1'!N106,IF((SUM('1_1'!J106))=5,'1_1'!N106,IF(SUM('1_1'!J106)=10,'1_1'!N106,IF(SUM('1_1'!J106)=7,'1_1'!N106,0))))</f>
        <v>0</v>
      </c>
      <c r="C104" s="57">
        <f>IF((SUM('1_1'!J106))=1,'1_1'!P106,IF((SUM('1_1'!J106))=5,'1_1'!P106,IF(SUM('1_1'!J106)=10,'1_1'!P106,IF(SUM('1_1'!J106)=7,'1_1'!P106,0))))</f>
        <v>0</v>
      </c>
      <c r="D104" s="56">
        <f>IF((SUM('1_1'!J106))=1,'1_1'!Q106,IF((SUM('1_1'!J106))=5,'1_1'!Q106,IF(SUM('1_1'!J106)=10,'1_1'!Q106,IF(SUM('1_1'!J106)=7,'1_1'!Q106,0))))</f>
        <v>0</v>
      </c>
      <c r="E104" s="56">
        <f>IF((SUM('1_1'!J106))=1,'1_1'!R106,IF((SUM('1_1'!J106))=5,'1_1'!R106,IF(SUM('1_1'!J106)=10,'1_1'!R106,IF(SUM('1_1'!J106)=7,'1_1'!R106,0))))</f>
        <v>0</v>
      </c>
      <c r="F104" s="54">
        <f>IF('1_1'!J106=8,'1_1'!N106,0)</f>
        <v>0</v>
      </c>
      <c r="G104" s="105">
        <f>IF('1_1'!J106=8,'1_1'!P106,0)</f>
        <v>0</v>
      </c>
      <c r="H104" s="54">
        <f>IF('1_1'!J106=8,'1_1'!Q106,0)</f>
        <v>0</v>
      </c>
      <c r="I104" s="54">
        <f>IF('1_1'!J106=8,'1_1'!R106,0)</f>
        <v>0</v>
      </c>
    </row>
    <row r="105" spans="1:9" x14ac:dyDescent="0.2">
      <c r="A105" s="54">
        <v>100</v>
      </c>
      <c r="B105" s="56">
        <f>IF((SUM('1_1'!J107))=1,'1_1'!N107,IF((SUM('1_1'!J107))=5,'1_1'!N107,IF(SUM('1_1'!J107)=10,'1_1'!N107,IF(SUM('1_1'!J107)=7,'1_1'!N107,0))))</f>
        <v>0</v>
      </c>
      <c r="C105" s="57">
        <f>IF((SUM('1_1'!J107))=1,'1_1'!P107,IF((SUM('1_1'!J107))=5,'1_1'!P107,IF(SUM('1_1'!J107)=10,'1_1'!P107,IF(SUM('1_1'!J107)=7,'1_1'!P107,0))))</f>
        <v>0</v>
      </c>
      <c r="D105" s="56">
        <f>IF((SUM('1_1'!J107))=1,'1_1'!Q107,IF((SUM('1_1'!J107))=5,'1_1'!Q107,IF(SUM('1_1'!J107)=10,'1_1'!Q107,IF(SUM('1_1'!J107)=7,'1_1'!Q107,0))))</f>
        <v>0</v>
      </c>
      <c r="E105" s="56">
        <f>IF((SUM('1_1'!J107))=1,'1_1'!R107,IF((SUM('1_1'!J107))=5,'1_1'!R107,IF(SUM('1_1'!J107)=10,'1_1'!R107,IF(SUM('1_1'!J107)=7,'1_1'!R107,0))))</f>
        <v>0</v>
      </c>
      <c r="F105" s="54">
        <f>IF('1_1'!J107=8,'1_1'!N107,0)</f>
        <v>0</v>
      </c>
      <c r="G105" s="105">
        <f>IF('1_1'!J107=8,'1_1'!P107,0)</f>
        <v>0</v>
      </c>
      <c r="H105" s="54">
        <f>IF('1_1'!J107=8,'1_1'!Q107,0)</f>
        <v>0</v>
      </c>
      <c r="I105" s="54">
        <f>IF('1_1'!J107=8,'1_1'!R107,0)</f>
        <v>0</v>
      </c>
    </row>
    <row r="106" spans="1:9" x14ac:dyDescent="0.2">
      <c r="A106" s="54">
        <v>101</v>
      </c>
      <c r="B106" s="56">
        <f>IF((SUM('1_1'!J108))=1,'1_1'!N108,IF((SUM('1_1'!J108))=5,'1_1'!N108,IF(SUM('1_1'!J108)=10,'1_1'!N108,IF(SUM('1_1'!J108)=7,'1_1'!N108,0))))</f>
        <v>0</v>
      </c>
      <c r="C106" s="57">
        <f>IF((SUM('1_1'!J108))=1,'1_1'!P108,IF((SUM('1_1'!J108))=5,'1_1'!P108,IF(SUM('1_1'!J108)=10,'1_1'!P108,IF(SUM('1_1'!J108)=7,'1_1'!P108,0))))</f>
        <v>0</v>
      </c>
      <c r="D106" s="56">
        <f>IF((SUM('1_1'!J108))=1,'1_1'!Q108,IF((SUM('1_1'!J108))=5,'1_1'!Q108,IF(SUM('1_1'!J108)=10,'1_1'!Q108,IF(SUM('1_1'!J108)=7,'1_1'!Q108,0))))</f>
        <v>0</v>
      </c>
      <c r="E106" s="56">
        <f>IF((SUM('1_1'!J108))=1,'1_1'!R108,IF((SUM('1_1'!J108))=5,'1_1'!R108,IF(SUM('1_1'!J108)=10,'1_1'!R108,IF(SUM('1_1'!J108)=7,'1_1'!R108,0))))</f>
        <v>0</v>
      </c>
      <c r="F106" s="54">
        <f>IF('1_1'!J108=8,'1_1'!N108,0)</f>
        <v>0</v>
      </c>
      <c r="G106" s="105">
        <f>IF('1_1'!J108=8,'1_1'!P108,0)</f>
        <v>0</v>
      </c>
      <c r="H106" s="54">
        <f>IF('1_1'!J108=8,'1_1'!Q108,0)</f>
        <v>0</v>
      </c>
      <c r="I106" s="54">
        <f>IF('1_1'!J108=8,'1_1'!R108,0)</f>
        <v>0</v>
      </c>
    </row>
    <row r="107" spans="1:9" x14ac:dyDescent="0.2">
      <c r="A107" s="54">
        <v>102</v>
      </c>
      <c r="B107" s="56">
        <f>IF((SUM('1_1'!J109))=1,'1_1'!N109,IF((SUM('1_1'!J109))=5,'1_1'!N109,IF(SUM('1_1'!J109)=10,'1_1'!N109,IF(SUM('1_1'!J109)=7,'1_1'!N109,0))))</f>
        <v>0</v>
      </c>
      <c r="C107" s="57">
        <f>IF((SUM('1_1'!J109))=1,'1_1'!P109,IF((SUM('1_1'!J109))=5,'1_1'!P109,IF(SUM('1_1'!J109)=10,'1_1'!P109,IF(SUM('1_1'!J109)=7,'1_1'!P109,0))))</f>
        <v>0</v>
      </c>
      <c r="D107" s="56">
        <f>IF((SUM('1_1'!J109))=1,'1_1'!Q109,IF((SUM('1_1'!J109))=5,'1_1'!Q109,IF(SUM('1_1'!J109)=10,'1_1'!Q109,IF(SUM('1_1'!J109)=7,'1_1'!Q109,0))))</f>
        <v>0</v>
      </c>
      <c r="E107" s="56">
        <f>IF((SUM('1_1'!J109))=1,'1_1'!R109,IF((SUM('1_1'!J109))=5,'1_1'!R109,IF(SUM('1_1'!J109)=10,'1_1'!R109,IF(SUM('1_1'!J109)=7,'1_1'!R109,0))))</f>
        <v>0</v>
      </c>
      <c r="F107" s="54">
        <f>IF('1_1'!J109=8,'1_1'!N109,0)</f>
        <v>0</v>
      </c>
      <c r="G107" s="105">
        <f>IF('1_1'!J109=8,'1_1'!P109,0)</f>
        <v>0</v>
      </c>
      <c r="H107" s="54">
        <f>IF('1_1'!J109=8,'1_1'!Q109,0)</f>
        <v>0</v>
      </c>
      <c r="I107" s="54">
        <f>IF('1_1'!J109=8,'1_1'!R109,0)</f>
        <v>0</v>
      </c>
    </row>
    <row r="108" spans="1:9" x14ac:dyDescent="0.2">
      <c r="A108" s="54">
        <v>103</v>
      </c>
      <c r="B108" s="56">
        <f>IF((SUM('1_1'!J110))=1,'1_1'!N110,IF((SUM('1_1'!J110))=5,'1_1'!N110,IF(SUM('1_1'!J110)=10,'1_1'!N110,IF(SUM('1_1'!J110)=7,'1_1'!N110,0))))</f>
        <v>0</v>
      </c>
      <c r="C108" s="57">
        <f>IF((SUM('1_1'!J110))=1,'1_1'!P110,IF((SUM('1_1'!J110))=5,'1_1'!P110,IF(SUM('1_1'!J110)=10,'1_1'!P110,IF(SUM('1_1'!J110)=7,'1_1'!P110,0))))</f>
        <v>0</v>
      </c>
      <c r="D108" s="56">
        <f>IF((SUM('1_1'!J110))=1,'1_1'!Q110,IF((SUM('1_1'!J110))=5,'1_1'!Q110,IF(SUM('1_1'!J110)=10,'1_1'!Q110,IF(SUM('1_1'!J110)=7,'1_1'!Q110,0))))</f>
        <v>0</v>
      </c>
      <c r="E108" s="56">
        <f>IF((SUM('1_1'!J110))=1,'1_1'!R110,IF((SUM('1_1'!J110))=5,'1_1'!R110,IF(SUM('1_1'!J110)=10,'1_1'!R110,IF(SUM('1_1'!J110)=7,'1_1'!R110,0))))</f>
        <v>0</v>
      </c>
      <c r="F108" s="54">
        <f>IF('1_1'!J110=8,'1_1'!N110,0)</f>
        <v>0</v>
      </c>
      <c r="G108" s="105">
        <f>IF('1_1'!J110=8,'1_1'!P110,0)</f>
        <v>0</v>
      </c>
      <c r="H108" s="54">
        <f>IF('1_1'!J110=8,'1_1'!Q110,0)</f>
        <v>0</v>
      </c>
      <c r="I108" s="54">
        <f>IF('1_1'!J110=8,'1_1'!R110,0)</f>
        <v>0</v>
      </c>
    </row>
    <row r="109" spans="1:9" x14ac:dyDescent="0.2">
      <c r="A109" s="54">
        <v>104</v>
      </c>
      <c r="B109" s="56">
        <f>IF((SUM('1_1'!J111))=1,'1_1'!N111,IF((SUM('1_1'!J111))=5,'1_1'!N111,IF(SUM('1_1'!J111)=10,'1_1'!N111,IF(SUM('1_1'!J111)=7,'1_1'!N111,0))))</f>
        <v>0</v>
      </c>
      <c r="C109" s="57">
        <f>IF((SUM('1_1'!J111))=1,'1_1'!P111,IF((SUM('1_1'!J111))=5,'1_1'!P111,IF(SUM('1_1'!J111)=10,'1_1'!P111,IF(SUM('1_1'!J111)=7,'1_1'!P111,0))))</f>
        <v>0</v>
      </c>
      <c r="D109" s="56">
        <f>IF((SUM('1_1'!J111))=1,'1_1'!Q111,IF((SUM('1_1'!J111))=5,'1_1'!Q111,IF(SUM('1_1'!J111)=10,'1_1'!Q111,IF(SUM('1_1'!J111)=7,'1_1'!Q111,0))))</f>
        <v>0</v>
      </c>
      <c r="E109" s="56">
        <f>IF((SUM('1_1'!J111))=1,'1_1'!R111,IF((SUM('1_1'!J111))=5,'1_1'!R111,IF(SUM('1_1'!J111)=10,'1_1'!R111,IF(SUM('1_1'!J111)=7,'1_1'!R111,0))))</f>
        <v>0</v>
      </c>
      <c r="F109" s="54">
        <f>IF('1_1'!J111=8,'1_1'!N111,0)</f>
        <v>0</v>
      </c>
      <c r="G109" s="105">
        <f>IF('1_1'!J111=8,'1_1'!P111,0)</f>
        <v>0</v>
      </c>
      <c r="H109" s="54">
        <f>IF('1_1'!J111=8,'1_1'!Q111,0)</f>
        <v>0</v>
      </c>
      <c r="I109" s="54">
        <f>IF('1_1'!J111=8,'1_1'!R111,0)</f>
        <v>0</v>
      </c>
    </row>
    <row r="110" spans="1:9" x14ac:dyDescent="0.2">
      <c r="A110" s="54">
        <v>105</v>
      </c>
      <c r="B110" s="56">
        <f>IF((SUM('1_1'!J112))=1,'1_1'!N112,IF((SUM('1_1'!J112))=5,'1_1'!N112,IF(SUM('1_1'!J112)=10,'1_1'!N112,IF(SUM('1_1'!J112)=7,'1_1'!N112,0))))</f>
        <v>0</v>
      </c>
      <c r="C110" s="57">
        <f>IF((SUM('1_1'!J112))=1,'1_1'!P112,IF((SUM('1_1'!J112))=5,'1_1'!P112,IF(SUM('1_1'!J112)=10,'1_1'!P112,IF(SUM('1_1'!J112)=7,'1_1'!P112,0))))</f>
        <v>0</v>
      </c>
      <c r="D110" s="56">
        <f>IF((SUM('1_1'!J112))=1,'1_1'!Q112,IF((SUM('1_1'!J112))=5,'1_1'!Q112,IF(SUM('1_1'!J112)=10,'1_1'!Q112,IF(SUM('1_1'!J112)=7,'1_1'!Q112,0))))</f>
        <v>0</v>
      </c>
      <c r="E110" s="56">
        <f>IF((SUM('1_1'!J112))=1,'1_1'!R112,IF((SUM('1_1'!J112))=5,'1_1'!R112,IF(SUM('1_1'!J112)=10,'1_1'!R112,IF(SUM('1_1'!J112)=7,'1_1'!R112,0))))</f>
        <v>0</v>
      </c>
      <c r="F110" s="54">
        <f>IF('1_1'!J112=8,'1_1'!N112,0)</f>
        <v>0</v>
      </c>
      <c r="G110" s="105">
        <f>IF('1_1'!J112=8,'1_1'!P112,0)</f>
        <v>0</v>
      </c>
      <c r="H110" s="54">
        <f>IF('1_1'!J112=8,'1_1'!Q112,0)</f>
        <v>0</v>
      </c>
      <c r="I110" s="54">
        <f>IF('1_1'!J112=8,'1_1'!R112,0)</f>
        <v>0</v>
      </c>
    </row>
    <row r="111" spans="1:9" x14ac:dyDescent="0.2">
      <c r="A111" s="54">
        <v>106</v>
      </c>
      <c r="B111" s="56">
        <f>IF((SUM('1_1'!J113))=1,'1_1'!N113,IF((SUM('1_1'!J113))=5,'1_1'!N113,IF(SUM('1_1'!J113)=10,'1_1'!N113,IF(SUM('1_1'!J113)=7,'1_1'!N113,0))))</f>
        <v>0</v>
      </c>
      <c r="C111" s="57">
        <f>IF((SUM('1_1'!J113))=1,'1_1'!P113,IF((SUM('1_1'!J113))=5,'1_1'!P113,IF(SUM('1_1'!J113)=10,'1_1'!P113,IF(SUM('1_1'!J113)=7,'1_1'!P113,0))))</f>
        <v>0</v>
      </c>
      <c r="D111" s="56">
        <f>IF((SUM('1_1'!J113))=1,'1_1'!Q113,IF((SUM('1_1'!J113))=5,'1_1'!Q113,IF(SUM('1_1'!J113)=10,'1_1'!Q113,IF(SUM('1_1'!J113)=7,'1_1'!Q113,0))))</f>
        <v>0</v>
      </c>
      <c r="E111" s="56">
        <f>IF((SUM('1_1'!J113))=1,'1_1'!R113,IF((SUM('1_1'!J113))=5,'1_1'!R113,IF(SUM('1_1'!J113)=10,'1_1'!R113,IF(SUM('1_1'!J113)=7,'1_1'!R113,0))))</f>
        <v>0</v>
      </c>
      <c r="F111" s="54">
        <f>IF('1_1'!J113=8,'1_1'!N113,0)</f>
        <v>0</v>
      </c>
      <c r="G111" s="105">
        <f>IF('1_1'!J113=8,'1_1'!P113,0)</f>
        <v>0</v>
      </c>
      <c r="H111" s="54">
        <f>IF('1_1'!J113=8,'1_1'!Q113,0)</f>
        <v>0</v>
      </c>
      <c r="I111" s="54">
        <f>IF('1_1'!J113=8,'1_1'!R113,0)</f>
        <v>0</v>
      </c>
    </row>
    <row r="112" spans="1:9" x14ac:dyDescent="0.2">
      <c r="A112" s="54">
        <v>107</v>
      </c>
      <c r="B112" s="56">
        <f>IF((SUM('1_1'!J114))=1,'1_1'!N114,IF((SUM('1_1'!J114))=5,'1_1'!N114,IF(SUM('1_1'!J114)=10,'1_1'!N114,IF(SUM('1_1'!J114)=7,'1_1'!N114,0))))</f>
        <v>0</v>
      </c>
      <c r="C112" s="57">
        <f>IF((SUM('1_1'!J114))=1,'1_1'!P114,IF((SUM('1_1'!J114))=5,'1_1'!P114,IF(SUM('1_1'!J114)=10,'1_1'!P114,IF(SUM('1_1'!J114)=7,'1_1'!P114,0))))</f>
        <v>0</v>
      </c>
      <c r="D112" s="56">
        <f>IF((SUM('1_1'!J114))=1,'1_1'!Q114,IF((SUM('1_1'!J114))=5,'1_1'!Q114,IF(SUM('1_1'!J114)=10,'1_1'!Q114,IF(SUM('1_1'!J114)=7,'1_1'!Q114,0))))</f>
        <v>0</v>
      </c>
      <c r="E112" s="56">
        <f>IF((SUM('1_1'!J114))=1,'1_1'!R114,IF((SUM('1_1'!J114))=5,'1_1'!R114,IF(SUM('1_1'!J114)=10,'1_1'!R114,IF(SUM('1_1'!J114)=7,'1_1'!R114,0))))</f>
        <v>0</v>
      </c>
      <c r="F112" s="54">
        <f>IF('1_1'!J114=8,'1_1'!N114,0)</f>
        <v>0</v>
      </c>
      <c r="G112" s="105">
        <f>IF('1_1'!J114=8,'1_1'!P114,0)</f>
        <v>0</v>
      </c>
      <c r="H112" s="54">
        <f>IF('1_1'!J114=8,'1_1'!Q114,0)</f>
        <v>0</v>
      </c>
      <c r="I112" s="54">
        <f>IF('1_1'!J114=8,'1_1'!R114,0)</f>
        <v>0</v>
      </c>
    </row>
    <row r="113" spans="1:9" x14ac:dyDescent="0.2">
      <c r="A113" s="54">
        <v>108</v>
      </c>
      <c r="B113" s="56">
        <f>IF((SUM('1_1'!J115))=1,'1_1'!N115,IF((SUM('1_1'!J115))=5,'1_1'!N115,IF(SUM('1_1'!J115)=10,'1_1'!N115,IF(SUM('1_1'!J115)=7,'1_1'!N115,0))))</f>
        <v>0</v>
      </c>
      <c r="C113" s="57">
        <f>IF((SUM('1_1'!J115))=1,'1_1'!P115,IF((SUM('1_1'!J115))=5,'1_1'!P115,IF(SUM('1_1'!J115)=10,'1_1'!P115,IF(SUM('1_1'!J115)=7,'1_1'!P115,0))))</f>
        <v>0</v>
      </c>
      <c r="D113" s="56">
        <f>IF((SUM('1_1'!J115))=1,'1_1'!Q115,IF((SUM('1_1'!J115))=5,'1_1'!Q115,IF(SUM('1_1'!J115)=10,'1_1'!Q115,IF(SUM('1_1'!J115)=7,'1_1'!Q115,0))))</f>
        <v>0</v>
      </c>
      <c r="E113" s="56">
        <f>IF((SUM('1_1'!J115))=1,'1_1'!R115,IF((SUM('1_1'!J115))=5,'1_1'!R115,IF(SUM('1_1'!J115)=10,'1_1'!R115,IF(SUM('1_1'!J115)=7,'1_1'!R115,0))))</f>
        <v>0</v>
      </c>
      <c r="F113" s="54">
        <f>IF('1_1'!J115=8,'1_1'!N115,0)</f>
        <v>0</v>
      </c>
      <c r="G113" s="105">
        <f>IF('1_1'!J115=8,'1_1'!P115,0)</f>
        <v>0</v>
      </c>
      <c r="H113" s="54">
        <f>IF('1_1'!J115=8,'1_1'!Q115,0)</f>
        <v>0</v>
      </c>
      <c r="I113" s="54">
        <f>IF('1_1'!J115=8,'1_1'!R115,0)</f>
        <v>0</v>
      </c>
    </row>
    <row r="114" spans="1:9" x14ac:dyDescent="0.2">
      <c r="A114" s="54">
        <v>109</v>
      </c>
      <c r="B114" s="56">
        <f>IF((SUM('1_1'!J116))=1,'1_1'!N116,IF((SUM('1_1'!J116))=5,'1_1'!N116,IF(SUM('1_1'!J116)=10,'1_1'!N116,IF(SUM('1_1'!J116)=7,'1_1'!N116,0))))</f>
        <v>0</v>
      </c>
      <c r="C114" s="57">
        <f>IF((SUM('1_1'!J116))=1,'1_1'!P116,IF((SUM('1_1'!J116))=5,'1_1'!P116,IF(SUM('1_1'!J116)=10,'1_1'!P116,IF(SUM('1_1'!J116)=7,'1_1'!P116,0))))</f>
        <v>0</v>
      </c>
      <c r="D114" s="56">
        <f>IF((SUM('1_1'!J116))=1,'1_1'!Q116,IF((SUM('1_1'!J116))=5,'1_1'!Q116,IF(SUM('1_1'!J116)=10,'1_1'!Q116,IF(SUM('1_1'!J116)=7,'1_1'!Q116,0))))</f>
        <v>0</v>
      </c>
      <c r="E114" s="56">
        <f>IF((SUM('1_1'!J116))=1,'1_1'!R116,IF((SUM('1_1'!J116))=5,'1_1'!R116,IF(SUM('1_1'!J116)=10,'1_1'!R116,IF(SUM('1_1'!J116)=7,'1_1'!R116,0))))</f>
        <v>0</v>
      </c>
      <c r="F114" s="54">
        <f>IF('1_1'!J116=8,'1_1'!N116,0)</f>
        <v>0</v>
      </c>
      <c r="G114" s="105">
        <f>IF('1_1'!J116=8,'1_1'!P116,0)</f>
        <v>0</v>
      </c>
      <c r="H114" s="54">
        <f>IF('1_1'!J116=8,'1_1'!Q116,0)</f>
        <v>0</v>
      </c>
      <c r="I114" s="54">
        <f>IF('1_1'!J116=8,'1_1'!R116,0)</f>
        <v>0</v>
      </c>
    </row>
    <row r="115" spans="1:9" x14ac:dyDescent="0.2">
      <c r="A115" s="54">
        <v>110</v>
      </c>
      <c r="B115" s="56">
        <f>IF((SUM('1_1'!J117))=1,'1_1'!N117,IF((SUM('1_1'!J117))=5,'1_1'!N117,IF(SUM('1_1'!J117)=10,'1_1'!N117,IF(SUM('1_1'!J117)=7,'1_1'!N117,0))))</f>
        <v>0</v>
      </c>
      <c r="C115" s="57">
        <f>IF((SUM('1_1'!J117))=1,'1_1'!P117,IF((SUM('1_1'!J117))=5,'1_1'!P117,IF(SUM('1_1'!J117)=10,'1_1'!P117,IF(SUM('1_1'!J117)=7,'1_1'!P117,0))))</f>
        <v>0</v>
      </c>
      <c r="D115" s="56">
        <f>IF((SUM('1_1'!J117))=1,'1_1'!Q117,IF((SUM('1_1'!J117))=5,'1_1'!Q117,IF(SUM('1_1'!J117)=10,'1_1'!Q117,IF(SUM('1_1'!J117)=7,'1_1'!Q117,0))))</f>
        <v>0</v>
      </c>
      <c r="E115" s="56">
        <f>IF((SUM('1_1'!J117))=1,'1_1'!R117,IF((SUM('1_1'!J117))=5,'1_1'!R117,IF(SUM('1_1'!J117)=10,'1_1'!R117,IF(SUM('1_1'!J117)=7,'1_1'!R117,0))))</f>
        <v>0</v>
      </c>
      <c r="F115" s="54">
        <f>IF('1_1'!J117=8,'1_1'!N117,0)</f>
        <v>0</v>
      </c>
      <c r="G115" s="105">
        <f>IF('1_1'!J117=8,'1_1'!P117,0)</f>
        <v>0</v>
      </c>
      <c r="H115" s="54">
        <f>IF('1_1'!J117=8,'1_1'!Q117,0)</f>
        <v>0</v>
      </c>
      <c r="I115" s="54">
        <f>IF('1_1'!J117=8,'1_1'!R117,0)</f>
        <v>0</v>
      </c>
    </row>
    <row r="116" spans="1:9" x14ac:dyDescent="0.2">
      <c r="A116" s="54">
        <v>111</v>
      </c>
      <c r="B116" s="56">
        <f>IF((SUM('1_1'!J118))=1,'1_1'!N118,IF((SUM('1_1'!J118))=5,'1_1'!N118,IF(SUM('1_1'!J118)=10,'1_1'!N118,IF(SUM('1_1'!J118)=7,'1_1'!N118,0))))</f>
        <v>0</v>
      </c>
      <c r="C116" s="57">
        <f>IF((SUM('1_1'!J118))=1,'1_1'!P118,IF((SUM('1_1'!J118))=5,'1_1'!P118,IF(SUM('1_1'!J118)=10,'1_1'!P118,IF(SUM('1_1'!J118)=7,'1_1'!P118,0))))</f>
        <v>0</v>
      </c>
      <c r="D116" s="56">
        <f>IF((SUM('1_1'!J118))=1,'1_1'!Q118,IF((SUM('1_1'!J118))=5,'1_1'!Q118,IF(SUM('1_1'!J118)=10,'1_1'!Q118,IF(SUM('1_1'!J118)=7,'1_1'!Q118,0))))</f>
        <v>0</v>
      </c>
      <c r="E116" s="56">
        <f>IF((SUM('1_1'!J118))=1,'1_1'!R118,IF((SUM('1_1'!J118))=5,'1_1'!R118,IF(SUM('1_1'!J118)=10,'1_1'!R118,IF(SUM('1_1'!J118)=7,'1_1'!R118,0))))</f>
        <v>0</v>
      </c>
      <c r="F116" s="54">
        <f>IF('1_1'!J118=8,'1_1'!N118,0)</f>
        <v>0</v>
      </c>
      <c r="G116" s="105">
        <f>IF('1_1'!J118=8,'1_1'!P118,0)</f>
        <v>0</v>
      </c>
      <c r="H116" s="54">
        <f>IF('1_1'!J118=8,'1_1'!Q118,0)</f>
        <v>0</v>
      </c>
      <c r="I116" s="54">
        <f>IF('1_1'!J118=8,'1_1'!R118,0)</f>
        <v>0</v>
      </c>
    </row>
    <row r="117" spans="1:9" x14ac:dyDescent="0.2">
      <c r="A117" s="54">
        <v>112</v>
      </c>
      <c r="B117" s="56">
        <f>IF((SUM('1_1'!J119))=1,'1_1'!N119,IF((SUM('1_1'!J119))=5,'1_1'!N119,IF(SUM('1_1'!J119)=10,'1_1'!N119,IF(SUM('1_1'!J119)=7,'1_1'!N119,0))))</f>
        <v>0</v>
      </c>
      <c r="C117" s="57">
        <f>IF((SUM('1_1'!J119))=1,'1_1'!P119,IF((SUM('1_1'!J119))=5,'1_1'!P119,IF(SUM('1_1'!J119)=10,'1_1'!P119,IF(SUM('1_1'!J119)=7,'1_1'!P119,0))))</f>
        <v>0</v>
      </c>
      <c r="D117" s="56">
        <f>IF((SUM('1_1'!J119))=1,'1_1'!Q119,IF((SUM('1_1'!J119))=5,'1_1'!Q119,IF(SUM('1_1'!J119)=10,'1_1'!Q119,IF(SUM('1_1'!J119)=7,'1_1'!Q119,0))))</f>
        <v>0</v>
      </c>
      <c r="E117" s="56">
        <f>IF((SUM('1_1'!J119))=1,'1_1'!R119,IF((SUM('1_1'!J119))=5,'1_1'!R119,IF(SUM('1_1'!J119)=10,'1_1'!R119,IF(SUM('1_1'!J119)=7,'1_1'!R119,0))))</f>
        <v>0</v>
      </c>
      <c r="F117" s="54">
        <f>IF('1_1'!J119=8,'1_1'!N119,0)</f>
        <v>0</v>
      </c>
      <c r="G117" s="105">
        <f>IF('1_1'!J119=8,'1_1'!P119,0)</f>
        <v>0</v>
      </c>
      <c r="H117" s="54">
        <f>IF('1_1'!J119=8,'1_1'!Q119,0)</f>
        <v>0</v>
      </c>
      <c r="I117" s="54">
        <f>IF('1_1'!J119=8,'1_1'!R119,0)</f>
        <v>0</v>
      </c>
    </row>
    <row r="118" spans="1:9" x14ac:dyDescent="0.2">
      <c r="A118" s="54">
        <v>113</v>
      </c>
      <c r="B118" s="56">
        <f>IF((SUM('1_1'!J120))=1,'1_1'!N120,IF((SUM('1_1'!J120))=5,'1_1'!N120,IF(SUM('1_1'!J120)=10,'1_1'!N120,IF(SUM('1_1'!J120)=7,'1_1'!N120,0))))</f>
        <v>0</v>
      </c>
      <c r="C118" s="57">
        <f>IF((SUM('1_1'!J120))=1,'1_1'!P120,IF((SUM('1_1'!J120))=5,'1_1'!P120,IF(SUM('1_1'!J120)=10,'1_1'!P120,IF(SUM('1_1'!J120)=7,'1_1'!P120,0))))</f>
        <v>0</v>
      </c>
      <c r="D118" s="56">
        <f>IF((SUM('1_1'!J120))=1,'1_1'!Q120,IF((SUM('1_1'!J120))=5,'1_1'!Q120,IF(SUM('1_1'!J120)=10,'1_1'!Q120,IF(SUM('1_1'!J120)=7,'1_1'!Q120,0))))</f>
        <v>0</v>
      </c>
      <c r="E118" s="56">
        <f>IF((SUM('1_1'!J120))=1,'1_1'!R120,IF((SUM('1_1'!J120))=5,'1_1'!R120,IF(SUM('1_1'!J120)=10,'1_1'!R120,IF(SUM('1_1'!J120)=7,'1_1'!R120,0))))</f>
        <v>0</v>
      </c>
      <c r="F118" s="54">
        <f>IF('1_1'!J120=8,'1_1'!N120,0)</f>
        <v>0</v>
      </c>
      <c r="G118" s="105">
        <f>IF('1_1'!J120=8,'1_1'!P120,0)</f>
        <v>0</v>
      </c>
      <c r="H118" s="54">
        <f>IF('1_1'!J120=8,'1_1'!Q120,0)</f>
        <v>0</v>
      </c>
      <c r="I118" s="54">
        <f>IF('1_1'!J120=8,'1_1'!R120,0)</f>
        <v>0</v>
      </c>
    </row>
    <row r="119" spans="1:9" x14ac:dyDescent="0.2">
      <c r="A119" s="54">
        <v>114</v>
      </c>
      <c r="B119" s="56">
        <f>IF((SUM('1_1'!J121))=1,'1_1'!N121,IF((SUM('1_1'!J121))=5,'1_1'!N121,IF(SUM('1_1'!J121)=10,'1_1'!N121,IF(SUM('1_1'!J121)=7,'1_1'!N121,0))))</f>
        <v>0</v>
      </c>
      <c r="C119" s="57">
        <f>IF((SUM('1_1'!J121))=1,'1_1'!P121,IF((SUM('1_1'!J121))=5,'1_1'!P121,IF(SUM('1_1'!J121)=10,'1_1'!P121,IF(SUM('1_1'!J121)=7,'1_1'!P121,0))))</f>
        <v>0</v>
      </c>
      <c r="D119" s="56">
        <f>IF((SUM('1_1'!J121))=1,'1_1'!Q121,IF((SUM('1_1'!J121))=5,'1_1'!Q121,IF(SUM('1_1'!J121)=10,'1_1'!Q121,IF(SUM('1_1'!J121)=7,'1_1'!Q121,0))))</f>
        <v>0</v>
      </c>
      <c r="E119" s="56">
        <f>IF((SUM('1_1'!J121))=1,'1_1'!R121,IF((SUM('1_1'!J121))=5,'1_1'!R121,IF(SUM('1_1'!J121)=10,'1_1'!R121,IF(SUM('1_1'!J121)=7,'1_1'!R121,0))))</f>
        <v>0</v>
      </c>
      <c r="F119" s="54">
        <f>IF('1_1'!J121=8,'1_1'!N121,0)</f>
        <v>0</v>
      </c>
      <c r="G119" s="105">
        <f>IF('1_1'!J121=8,'1_1'!P121,0)</f>
        <v>0</v>
      </c>
      <c r="H119" s="54">
        <f>IF('1_1'!J121=8,'1_1'!Q121,0)</f>
        <v>0</v>
      </c>
      <c r="I119" s="54">
        <f>IF('1_1'!J121=8,'1_1'!R121,0)</f>
        <v>0</v>
      </c>
    </row>
    <row r="120" spans="1:9" x14ac:dyDescent="0.2">
      <c r="A120" s="54">
        <v>115</v>
      </c>
      <c r="B120" s="56">
        <f>IF((SUM('1_1'!J122))=1,'1_1'!N122,IF((SUM('1_1'!J122))=5,'1_1'!N122,IF(SUM('1_1'!J122)=10,'1_1'!N122,IF(SUM('1_1'!J122)=7,'1_1'!N122,0))))</f>
        <v>0</v>
      </c>
      <c r="C120" s="57">
        <f>IF((SUM('1_1'!J122))=1,'1_1'!P122,IF((SUM('1_1'!J122))=5,'1_1'!P122,IF(SUM('1_1'!J122)=10,'1_1'!P122,IF(SUM('1_1'!J122)=7,'1_1'!P122,0))))</f>
        <v>0</v>
      </c>
      <c r="D120" s="56">
        <f>IF((SUM('1_1'!J122))=1,'1_1'!Q122,IF((SUM('1_1'!J122))=5,'1_1'!Q122,IF(SUM('1_1'!J122)=10,'1_1'!Q122,IF(SUM('1_1'!J122)=7,'1_1'!Q122,0))))</f>
        <v>0</v>
      </c>
      <c r="E120" s="56">
        <f>IF((SUM('1_1'!J122))=1,'1_1'!R122,IF((SUM('1_1'!J122))=5,'1_1'!R122,IF(SUM('1_1'!J122)=10,'1_1'!R122,IF(SUM('1_1'!J122)=7,'1_1'!R122,0))))</f>
        <v>0</v>
      </c>
      <c r="F120" s="54">
        <f>IF('1_1'!J122=8,'1_1'!N122,0)</f>
        <v>0</v>
      </c>
      <c r="G120" s="105">
        <f>IF('1_1'!J122=8,'1_1'!P122,0)</f>
        <v>0</v>
      </c>
      <c r="H120" s="54">
        <f>IF('1_1'!J122=8,'1_1'!Q122,0)</f>
        <v>0</v>
      </c>
      <c r="I120" s="54">
        <f>IF('1_1'!J122=8,'1_1'!R122,0)</f>
        <v>0</v>
      </c>
    </row>
    <row r="121" spans="1:9" x14ac:dyDescent="0.2">
      <c r="A121" s="54">
        <v>116</v>
      </c>
      <c r="B121" s="56">
        <f>IF((SUM('1_1'!J123))=1,'1_1'!N123,IF((SUM('1_1'!J123))=5,'1_1'!N123,IF(SUM('1_1'!J123)=10,'1_1'!N123,IF(SUM('1_1'!J123)=7,'1_1'!N123,0))))</f>
        <v>0</v>
      </c>
      <c r="C121" s="57">
        <f>IF((SUM('1_1'!J123))=1,'1_1'!P123,IF((SUM('1_1'!J123))=5,'1_1'!P123,IF(SUM('1_1'!J123)=10,'1_1'!P123,IF(SUM('1_1'!J123)=7,'1_1'!P123,0))))</f>
        <v>0</v>
      </c>
      <c r="D121" s="56">
        <f>IF((SUM('1_1'!J123))=1,'1_1'!Q123,IF((SUM('1_1'!J123))=5,'1_1'!Q123,IF(SUM('1_1'!J123)=10,'1_1'!Q123,IF(SUM('1_1'!J123)=7,'1_1'!Q123,0))))</f>
        <v>0</v>
      </c>
      <c r="E121" s="56">
        <f>IF((SUM('1_1'!J123))=1,'1_1'!R123,IF((SUM('1_1'!J123))=5,'1_1'!R123,IF(SUM('1_1'!J123)=10,'1_1'!R123,IF(SUM('1_1'!J123)=7,'1_1'!R123,0))))</f>
        <v>0</v>
      </c>
      <c r="F121" s="54">
        <f>IF('1_1'!J123=8,'1_1'!N123,0)</f>
        <v>0</v>
      </c>
      <c r="G121" s="105">
        <f>IF('1_1'!J123=8,'1_1'!P123,0)</f>
        <v>0</v>
      </c>
      <c r="H121" s="54">
        <f>IF('1_1'!J123=8,'1_1'!Q123,0)</f>
        <v>0</v>
      </c>
      <c r="I121" s="54">
        <f>IF('1_1'!J123=8,'1_1'!R123,0)</f>
        <v>0</v>
      </c>
    </row>
    <row r="122" spans="1:9" x14ac:dyDescent="0.2">
      <c r="A122" s="54">
        <v>117</v>
      </c>
      <c r="B122" s="56">
        <f>IF((SUM('1_1'!J124))=1,'1_1'!N124,IF((SUM('1_1'!J124))=5,'1_1'!N124,IF(SUM('1_1'!J124)=10,'1_1'!N124,IF(SUM('1_1'!J124)=7,'1_1'!N124,0))))</f>
        <v>0</v>
      </c>
      <c r="C122" s="57">
        <f>IF((SUM('1_1'!J124))=1,'1_1'!P124,IF((SUM('1_1'!J124))=5,'1_1'!P124,IF(SUM('1_1'!J124)=10,'1_1'!P124,IF(SUM('1_1'!J124)=7,'1_1'!P124,0))))</f>
        <v>0</v>
      </c>
      <c r="D122" s="56">
        <f>IF((SUM('1_1'!J124))=1,'1_1'!Q124,IF((SUM('1_1'!J124))=5,'1_1'!Q124,IF(SUM('1_1'!J124)=10,'1_1'!Q124,IF(SUM('1_1'!J124)=7,'1_1'!Q124,0))))</f>
        <v>0</v>
      </c>
      <c r="E122" s="56">
        <f>IF((SUM('1_1'!J124))=1,'1_1'!R124,IF((SUM('1_1'!J124))=5,'1_1'!R124,IF(SUM('1_1'!J124)=10,'1_1'!R124,IF(SUM('1_1'!J124)=7,'1_1'!R124,0))))</f>
        <v>0</v>
      </c>
      <c r="F122" s="54">
        <f>IF('1_1'!J124=8,'1_1'!N124,0)</f>
        <v>0</v>
      </c>
      <c r="G122" s="105">
        <f>IF('1_1'!J124=8,'1_1'!P124,0)</f>
        <v>0</v>
      </c>
      <c r="H122" s="54">
        <f>IF('1_1'!J124=8,'1_1'!Q124,0)</f>
        <v>0</v>
      </c>
      <c r="I122" s="54">
        <f>IF('1_1'!J124=8,'1_1'!R124,0)</f>
        <v>0</v>
      </c>
    </row>
    <row r="123" spans="1:9" x14ac:dyDescent="0.2">
      <c r="A123" s="54">
        <v>118</v>
      </c>
      <c r="B123" s="56">
        <f>IF((SUM('1_1'!J125))=1,'1_1'!N125,IF((SUM('1_1'!J125))=5,'1_1'!N125,IF(SUM('1_1'!J125)=10,'1_1'!N125,IF(SUM('1_1'!J125)=7,'1_1'!N125,0))))</f>
        <v>0</v>
      </c>
      <c r="C123" s="57">
        <f>IF((SUM('1_1'!J125))=1,'1_1'!P125,IF((SUM('1_1'!J125))=5,'1_1'!P125,IF(SUM('1_1'!J125)=10,'1_1'!P125,IF(SUM('1_1'!J125)=7,'1_1'!P125,0))))</f>
        <v>0</v>
      </c>
      <c r="D123" s="56">
        <f>IF((SUM('1_1'!J125))=1,'1_1'!Q125,IF((SUM('1_1'!J125))=5,'1_1'!Q125,IF(SUM('1_1'!J125)=10,'1_1'!Q125,IF(SUM('1_1'!J125)=7,'1_1'!Q125,0))))</f>
        <v>0</v>
      </c>
      <c r="E123" s="56">
        <f>IF((SUM('1_1'!J125))=1,'1_1'!R125,IF((SUM('1_1'!J125))=5,'1_1'!R125,IF(SUM('1_1'!J125)=10,'1_1'!R125,IF(SUM('1_1'!J125)=7,'1_1'!R125,0))))</f>
        <v>0</v>
      </c>
      <c r="F123" s="54">
        <f>IF('1_1'!J125=8,'1_1'!N125,0)</f>
        <v>0</v>
      </c>
      <c r="G123" s="105">
        <f>IF('1_1'!J125=8,'1_1'!P125,0)</f>
        <v>0</v>
      </c>
      <c r="H123" s="54">
        <f>IF('1_1'!J125=8,'1_1'!Q125,0)</f>
        <v>0</v>
      </c>
      <c r="I123" s="54">
        <f>IF('1_1'!J125=8,'1_1'!R125,0)</f>
        <v>0</v>
      </c>
    </row>
    <row r="124" spans="1:9" x14ac:dyDescent="0.2">
      <c r="A124" s="54">
        <v>119</v>
      </c>
      <c r="B124" s="56">
        <f>IF((SUM('1_1'!J126))=1,'1_1'!N126,IF((SUM('1_1'!J126))=5,'1_1'!N126,IF(SUM('1_1'!J126)=10,'1_1'!N126,IF(SUM('1_1'!J126)=7,'1_1'!N126,0))))</f>
        <v>0</v>
      </c>
      <c r="C124" s="57">
        <f>IF((SUM('1_1'!J126))=1,'1_1'!P126,IF((SUM('1_1'!J126))=5,'1_1'!P126,IF(SUM('1_1'!J126)=10,'1_1'!P126,IF(SUM('1_1'!J126)=7,'1_1'!P126,0))))</f>
        <v>0</v>
      </c>
      <c r="D124" s="56">
        <f>IF((SUM('1_1'!J126))=1,'1_1'!Q126,IF((SUM('1_1'!J126))=5,'1_1'!Q126,IF(SUM('1_1'!J126)=10,'1_1'!Q126,IF(SUM('1_1'!J126)=7,'1_1'!Q126,0))))</f>
        <v>0</v>
      </c>
      <c r="E124" s="56">
        <f>IF((SUM('1_1'!J126))=1,'1_1'!R126,IF((SUM('1_1'!J126))=5,'1_1'!R126,IF(SUM('1_1'!J126)=10,'1_1'!R126,IF(SUM('1_1'!J126)=7,'1_1'!R126,0))))</f>
        <v>0</v>
      </c>
      <c r="F124" s="54">
        <f>IF('1_1'!J126=8,'1_1'!N126,0)</f>
        <v>0</v>
      </c>
      <c r="G124" s="105">
        <f>IF('1_1'!J126=8,'1_1'!P126,0)</f>
        <v>0</v>
      </c>
      <c r="H124" s="54">
        <f>IF('1_1'!J126=8,'1_1'!Q126,0)</f>
        <v>0</v>
      </c>
      <c r="I124" s="54">
        <f>IF('1_1'!J126=8,'1_1'!R126,0)</f>
        <v>0</v>
      </c>
    </row>
    <row r="125" spans="1:9" x14ac:dyDescent="0.2">
      <c r="A125" s="54">
        <v>120</v>
      </c>
      <c r="B125" s="56">
        <f>IF((SUM('1_1'!J127))=1,'1_1'!N127,IF((SUM('1_1'!J127))=5,'1_1'!N127,IF(SUM('1_1'!J127)=10,'1_1'!N127,IF(SUM('1_1'!J127)=7,'1_1'!N127,0))))</f>
        <v>0</v>
      </c>
      <c r="C125" s="57">
        <f>IF((SUM('1_1'!J127))=1,'1_1'!P127,IF((SUM('1_1'!J127))=5,'1_1'!P127,IF(SUM('1_1'!J127)=10,'1_1'!P127,IF(SUM('1_1'!J127)=7,'1_1'!P127,0))))</f>
        <v>0</v>
      </c>
      <c r="D125" s="56">
        <f>IF((SUM('1_1'!J127))=1,'1_1'!Q127,IF((SUM('1_1'!J127))=5,'1_1'!Q127,IF(SUM('1_1'!J127)=10,'1_1'!Q127,IF(SUM('1_1'!J127)=7,'1_1'!Q127,0))))</f>
        <v>0</v>
      </c>
      <c r="E125" s="56">
        <f>IF((SUM('1_1'!J127))=1,'1_1'!R127,IF((SUM('1_1'!J127))=5,'1_1'!R127,IF(SUM('1_1'!J127)=10,'1_1'!R127,IF(SUM('1_1'!J127)=7,'1_1'!R127,0))))</f>
        <v>0</v>
      </c>
      <c r="F125" s="54">
        <f>IF('1_1'!J127=8,'1_1'!N127,0)</f>
        <v>0</v>
      </c>
      <c r="G125" s="105">
        <f>IF('1_1'!J127=8,'1_1'!P127,0)</f>
        <v>0</v>
      </c>
      <c r="H125" s="54">
        <f>IF('1_1'!J127=8,'1_1'!Q127,0)</f>
        <v>0</v>
      </c>
      <c r="I125" s="54">
        <f>IF('1_1'!J127=8,'1_1'!R127,0)</f>
        <v>0</v>
      </c>
    </row>
    <row r="126" spans="1:9" x14ac:dyDescent="0.2">
      <c r="A126" s="54">
        <v>121</v>
      </c>
      <c r="B126" s="56">
        <f>IF((SUM('1_1'!J128))=1,'1_1'!N128,IF((SUM('1_1'!J128))=5,'1_1'!N128,IF(SUM('1_1'!J128)=10,'1_1'!N128,IF(SUM('1_1'!J128)=7,'1_1'!N128,0))))</f>
        <v>0</v>
      </c>
      <c r="C126" s="57">
        <f>IF((SUM('1_1'!J128))=1,'1_1'!P128,IF((SUM('1_1'!J128))=5,'1_1'!P128,IF(SUM('1_1'!J128)=10,'1_1'!P128,IF(SUM('1_1'!J128)=7,'1_1'!P128,0))))</f>
        <v>0</v>
      </c>
      <c r="D126" s="56">
        <f>IF((SUM('1_1'!J128))=1,'1_1'!Q128,IF((SUM('1_1'!J128))=5,'1_1'!Q128,IF(SUM('1_1'!J128)=10,'1_1'!Q128,IF(SUM('1_1'!J128)=7,'1_1'!Q128,0))))</f>
        <v>0</v>
      </c>
      <c r="E126" s="56">
        <f>IF((SUM('1_1'!J128))=1,'1_1'!R128,IF((SUM('1_1'!J128))=5,'1_1'!R128,IF(SUM('1_1'!J128)=10,'1_1'!R128,IF(SUM('1_1'!J128)=7,'1_1'!R128,0))))</f>
        <v>0</v>
      </c>
      <c r="F126" s="54">
        <f>IF('1_1'!J128=8,'1_1'!N128,0)</f>
        <v>0</v>
      </c>
      <c r="G126" s="105">
        <f>IF('1_1'!J128=8,'1_1'!P128,0)</f>
        <v>0</v>
      </c>
      <c r="H126" s="54">
        <f>IF('1_1'!J128=8,'1_1'!Q128,0)</f>
        <v>0</v>
      </c>
      <c r="I126" s="54">
        <f>IF('1_1'!J128=8,'1_1'!R128,0)</f>
        <v>0</v>
      </c>
    </row>
    <row r="127" spans="1:9" x14ac:dyDescent="0.2">
      <c r="A127" s="54">
        <v>122</v>
      </c>
      <c r="B127" s="56">
        <f>IF((SUM('1_1'!J129))=1,'1_1'!N129,IF((SUM('1_1'!J129))=5,'1_1'!N129,IF(SUM('1_1'!J129)=10,'1_1'!N129,IF(SUM('1_1'!J129)=7,'1_1'!N129,0))))</f>
        <v>0</v>
      </c>
      <c r="C127" s="57">
        <f>IF((SUM('1_1'!J129))=1,'1_1'!P129,IF((SUM('1_1'!J129))=5,'1_1'!P129,IF(SUM('1_1'!J129)=10,'1_1'!P129,IF(SUM('1_1'!J129)=7,'1_1'!P129,0))))</f>
        <v>0</v>
      </c>
      <c r="D127" s="56">
        <f>IF((SUM('1_1'!J129))=1,'1_1'!Q129,IF((SUM('1_1'!J129))=5,'1_1'!Q129,IF(SUM('1_1'!J129)=10,'1_1'!Q129,IF(SUM('1_1'!J129)=7,'1_1'!Q129,0))))</f>
        <v>0</v>
      </c>
      <c r="E127" s="56">
        <f>IF((SUM('1_1'!J129))=1,'1_1'!R129,IF((SUM('1_1'!J129))=5,'1_1'!R129,IF(SUM('1_1'!J129)=10,'1_1'!R129,IF(SUM('1_1'!J129)=7,'1_1'!R129,0))))</f>
        <v>0</v>
      </c>
      <c r="F127" s="54">
        <f>IF('1_1'!J129=8,'1_1'!N129,0)</f>
        <v>0</v>
      </c>
      <c r="G127" s="105">
        <f>IF('1_1'!J129=8,'1_1'!P129,0)</f>
        <v>0</v>
      </c>
      <c r="H127" s="54">
        <f>IF('1_1'!J129=8,'1_1'!Q129,0)</f>
        <v>0</v>
      </c>
      <c r="I127" s="54">
        <f>IF('1_1'!J129=8,'1_1'!R129,0)</f>
        <v>0</v>
      </c>
    </row>
    <row r="128" spans="1:9" x14ac:dyDescent="0.2">
      <c r="A128" s="54">
        <v>123</v>
      </c>
      <c r="B128" s="56">
        <f>IF((SUM('1_1'!J130))=1,'1_1'!N130,IF((SUM('1_1'!J130))=5,'1_1'!N130,IF(SUM('1_1'!J130)=10,'1_1'!N130,IF(SUM('1_1'!J130)=7,'1_1'!N130,0))))</f>
        <v>0</v>
      </c>
      <c r="C128" s="57">
        <f>IF((SUM('1_1'!J130))=1,'1_1'!P130,IF((SUM('1_1'!J130))=5,'1_1'!P130,IF(SUM('1_1'!J130)=10,'1_1'!P130,IF(SUM('1_1'!J130)=7,'1_1'!P130,0))))</f>
        <v>0</v>
      </c>
      <c r="D128" s="56">
        <f>IF((SUM('1_1'!J130))=1,'1_1'!Q130,IF((SUM('1_1'!J130))=5,'1_1'!Q130,IF(SUM('1_1'!J130)=10,'1_1'!Q130,IF(SUM('1_1'!J130)=7,'1_1'!Q130,0))))</f>
        <v>0</v>
      </c>
      <c r="E128" s="56">
        <f>IF((SUM('1_1'!J130))=1,'1_1'!R130,IF((SUM('1_1'!J130))=5,'1_1'!R130,IF(SUM('1_1'!J130)=10,'1_1'!R130,IF(SUM('1_1'!J130)=7,'1_1'!R130,0))))</f>
        <v>0</v>
      </c>
      <c r="F128" s="54">
        <f>IF('1_1'!J130=8,'1_1'!N130,0)</f>
        <v>0</v>
      </c>
      <c r="G128" s="105">
        <f>IF('1_1'!J130=8,'1_1'!P130,0)</f>
        <v>0</v>
      </c>
      <c r="H128" s="54">
        <f>IF('1_1'!J130=8,'1_1'!Q130,0)</f>
        <v>0</v>
      </c>
      <c r="I128" s="54">
        <f>IF('1_1'!J130=8,'1_1'!R130,0)</f>
        <v>0</v>
      </c>
    </row>
    <row r="129" spans="1:9" x14ac:dyDescent="0.2">
      <c r="A129" s="54">
        <v>124</v>
      </c>
      <c r="B129" s="56">
        <f>IF((SUM('1_1'!J131))=1,'1_1'!N131,IF((SUM('1_1'!J131))=5,'1_1'!N131,IF(SUM('1_1'!J131)=10,'1_1'!N131,IF(SUM('1_1'!J131)=7,'1_1'!N131,0))))</f>
        <v>0</v>
      </c>
      <c r="C129" s="57">
        <f>IF((SUM('1_1'!J131))=1,'1_1'!P131,IF((SUM('1_1'!J131))=5,'1_1'!P131,IF(SUM('1_1'!J131)=10,'1_1'!P131,IF(SUM('1_1'!J131)=7,'1_1'!P131,0))))</f>
        <v>0</v>
      </c>
      <c r="D129" s="56">
        <f>IF((SUM('1_1'!J131))=1,'1_1'!Q131,IF((SUM('1_1'!J131))=5,'1_1'!Q131,IF(SUM('1_1'!J131)=10,'1_1'!Q131,IF(SUM('1_1'!J131)=7,'1_1'!Q131,0))))</f>
        <v>0</v>
      </c>
      <c r="E129" s="56">
        <f>IF((SUM('1_1'!J131))=1,'1_1'!R131,IF((SUM('1_1'!J131))=5,'1_1'!R131,IF(SUM('1_1'!J131)=10,'1_1'!R131,IF(SUM('1_1'!J131)=7,'1_1'!R131,0))))</f>
        <v>0</v>
      </c>
      <c r="F129" s="54">
        <f>IF('1_1'!J131=8,'1_1'!N131,0)</f>
        <v>0</v>
      </c>
      <c r="G129" s="105">
        <f>IF('1_1'!J131=8,'1_1'!P131,0)</f>
        <v>0</v>
      </c>
      <c r="H129" s="54">
        <f>IF('1_1'!J131=8,'1_1'!Q131,0)</f>
        <v>0</v>
      </c>
      <c r="I129" s="54">
        <f>IF('1_1'!J131=8,'1_1'!R131,0)</f>
        <v>0</v>
      </c>
    </row>
    <row r="130" spans="1:9" x14ac:dyDescent="0.2">
      <c r="A130" s="54">
        <v>125</v>
      </c>
      <c r="B130" s="56">
        <f>IF((SUM('1_1'!J132))=1,'1_1'!N132,IF((SUM('1_1'!J132))=5,'1_1'!N132,IF(SUM('1_1'!J132)=10,'1_1'!N132,IF(SUM('1_1'!J132)=7,'1_1'!N132,0))))</f>
        <v>0</v>
      </c>
      <c r="C130" s="57">
        <f>IF((SUM('1_1'!J132))=1,'1_1'!P132,IF((SUM('1_1'!J132))=5,'1_1'!P132,IF(SUM('1_1'!J132)=10,'1_1'!P132,IF(SUM('1_1'!J132)=7,'1_1'!P132,0))))</f>
        <v>0</v>
      </c>
      <c r="D130" s="56">
        <f>IF((SUM('1_1'!J132))=1,'1_1'!Q132,IF((SUM('1_1'!J132))=5,'1_1'!Q132,IF(SUM('1_1'!J132)=10,'1_1'!Q132,IF(SUM('1_1'!J132)=7,'1_1'!Q132,0))))</f>
        <v>0</v>
      </c>
      <c r="E130" s="56">
        <f>IF((SUM('1_1'!J132))=1,'1_1'!R132,IF((SUM('1_1'!J132))=5,'1_1'!R132,IF(SUM('1_1'!J132)=10,'1_1'!R132,IF(SUM('1_1'!J132)=7,'1_1'!R132,0))))</f>
        <v>0</v>
      </c>
      <c r="F130" s="54">
        <f>IF('1_1'!J132=8,'1_1'!N132,0)</f>
        <v>0</v>
      </c>
      <c r="G130" s="105">
        <f>IF('1_1'!J132=8,'1_1'!P132,0)</f>
        <v>0</v>
      </c>
      <c r="H130" s="54">
        <f>IF('1_1'!J132=8,'1_1'!Q132,0)</f>
        <v>0</v>
      </c>
      <c r="I130" s="54">
        <f>IF('1_1'!J132=8,'1_1'!R132,0)</f>
        <v>0</v>
      </c>
    </row>
    <row r="131" spans="1:9" x14ac:dyDescent="0.2">
      <c r="A131" s="54">
        <v>126</v>
      </c>
      <c r="B131" s="56">
        <f>IF((SUM('1_1'!J133))=1,'1_1'!N133,IF((SUM('1_1'!J133))=5,'1_1'!N133,IF(SUM('1_1'!J133)=10,'1_1'!N133,IF(SUM('1_1'!J133)=7,'1_1'!N133,0))))</f>
        <v>0</v>
      </c>
      <c r="C131" s="57">
        <f>IF((SUM('1_1'!J133))=1,'1_1'!P133,IF((SUM('1_1'!J133))=5,'1_1'!P133,IF(SUM('1_1'!J133)=10,'1_1'!P133,IF(SUM('1_1'!J133)=7,'1_1'!P133,0))))</f>
        <v>0</v>
      </c>
      <c r="D131" s="56">
        <f>IF((SUM('1_1'!J133))=1,'1_1'!Q133,IF((SUM('1_1'!J133))=5,'1_1'!Q133,IF(SUM('1_1'!J133)=10,'1_1'!Q133,IF(SUM('1_1'!J133)=7,'1_1'!Q133,0))))</f>
        <v>0</v>
      </c>
      <c r="E131" s="56">
        <f>IF((SUM('1_1'!J133))=1,'1_1'!R133,IF((SUM('1_1'!J133))=5,'1_1'!R133,IF(SUM('1_1'!J133)=10,'1_1'!R133,IF(SUM('1_1'!J133)=7,'1_1'!R133,0))))</f>
        <v>0</v>
      </c>
      <c r="F131" s="54">
        <f>IF('1_1'!J133=8,'1_1'!N133,0)</f>
        <v>0</v>
      </c>
      <c r="G131" s="105">
        <f>IF('1_1'!J133=8,'1_1'!P133,0)</f>
        <v>0</v>
      </c>
      <c r="H131" s="54">
        <f>IF('1_1'!J133=8,'1_1'!Q133,0)</f>
        <v>0</v>
      </c>
      <c r="I131" s="54">
        <f>IF('1_1'!J133=8,'1_1'!R133,0)</f>
        <v>0</v>
      </c>
    </row>
    <row r="132" spans="1:9" x14ac:dyDescent="0.2">
      <c r="A132" s="54">
        <v>127</v>
      </c>
      <c r="B132" s="56">
        <f>IF((SUM('1_1'!J134))=1,'1_1'!N134,IF((SUM('1_1'!J134))=5,'1_1'!N134,IF(SUM('1_1'!J134)=10,'1_1'!N134,IF(SUM('1_1'!J134)=7,'1_1'!N134,0))))</f>
        <v>0</v>
      </c>
      <c r="C132" s="57">
        <f>IF((SUM('1_1'!J134))=1,'1_1'!P134,IF((SUM('1_1'!J134))=5,'1_1'!P134,IF(SUM('1_1'!J134)=10,'1_1'!P134,IF(SUM('1_1'!J134)=7,'1_1'!P134,0))))</f>
        <v>0</v>
      </c>
      <c r="D132" s="56">
        <f>IF((SUM('1_1'!J134))=1,'1_1'!Q134,IF((SUM('1_1'!J134))=5,'1_1'!Q134,IF(SUM('1_1'!J134)=10,'1_1'!Q134,IF(SUM('1_1'!J134)=7,'1_1'!Q134,0))))</f>
        <v>0</v>
      </c>
      <c r="E132" s="56">
        <f>IF((SUM('1_1'!J134))=1,'1_1'!R134,IF((SUM('1_1'!J134))=5,'1_1'!R134,IF(SUM('1_1'!J134)=10,'1_1'!R134,IF(SUM('1_1'!J134)=7,'1_1'!R134,0))))</f>
        <v>0</v>
      </c>
      <c r="F132" s="54">
        <f>IF('1_1'!J134=8,'1_1'!N134,0)</f>
        <v>0</v>
      </c>
      <c r="G132" s="105">
        <f>IF('1_1'!J134=8,'1_1'!P134,0)</f>
        <v>0</v>
      </c>
      <c r="H132" s="54">
        <f>IF('1_1'!J134=8,'1_1'!Q134,0)</f>
        <v>0</v>
      </c>
      <c r="I132" s="54">
        <f>IF('1_1'!J134=8,'1_1'!R134,0)</f>
        <v>0</v>
      </c>
    </row>
    <row r="133" spans="1:9" x14ac:dyDescent="0.2">
      <c r="A133" s="54">
        <v>128</v>
      </c>
      <c r="B133" s="56">
        <f>IF((SUM('1_1'!J135))=1,'1_1'!N135,IF((SUM('1_1'!J135))=5,'1_1'!N135,IF(SUM('1_1'!J135)=10,'1_1'!N135,IF(SUM('1_1'!J135)=7,'1_1'!N135,0))))</f>
        <v>0</v>
      </c>
      <c r="C133" s="57">
        <f>IF((SUM('1_1'!J135))=1,'1_1'!P135,IF((SUM('1_1'!J135))=5,'1_1'!P135,IF(SUM('1_1'!J135)=10,'1_1'!P135,IF(SUM('1_1'!J135)=7,'1_1'!P135,0))))</f>
        <v>0</v>
      </c>
      <c r="D133" s="56">
        <f>IF((SUM('1_1'!J135))=1,'1_1'!Q135,IF((SUM('1_1'!J135))=5,'1_1'!Q135,IF(SUM('1_1'!J135)=10,'1_1'!Q135,IF(SUM('1_1'!J135)=7,'1_1'!Q135,0))))</f>
        <v>0</v>
      </c>
      <c r="E133" s="56">
        <f>IF((SUM('1_1'!J135))=1,'1_1'!R135,IF((SUM('1_1'!J135))=5,'1_1'!R135,IF(SUM('1_1'!J135)=10,'1_1'!R135,IF(SUM('1_1'!J135)=7,'1_1'!R135,0))))</f>
        <v>0</v>
      </c>
      <c r="F133" s="54">
        <f>IF('1_1'!J135=8,'1_1'!N135,0)</f>
        <v>0</v>
      </c>
      <c r="G133" s="105">
        <f>IF('1_1'!J135=8,'1_1'!P135,0)</f>
        <v>0</v>
      </c>
      <c r="H133" s="54">
        <f>IF('1_1'!J135=8,'1_1'!Q135,0)</f>
        <v>0</v>
      </c>
      <c r="I133" s="54">
        <f>IF('1_1'!J135=8,'1_1'!R135,0)</f>
        <v>0</v>
      </c>
    </row>
    <row r="134" spans="1:9" x14ac:dyDescent="0.2">
      <c r="A134" s="54">
        <v>129</v>
      </c>
      <c r="B134" s="56">
        <f>IF((SUM('1_1'!J136))=1,'1_1'!N136,IF((SUM('1_1'!J136))=5,'1_1'!N136,IF(SUM('1_1'!J136)=10,'1_1'!N136,IF(SUM('1_1'!J136)=7,'1_1'!N136,0))))</f>
        <v>0</v>
      </c>
      <c r="C134" s="57">
        <f>IF((SUM('1_1'!J136))=1,'1_1'!P136,IF((SUM('1_1'!J136))=5,'1_1'!P136,IF(SUM('1_1'!J136)=10,'1_1'!P136,IF(SUM('1_1'!J136)=7,'1_1'!P136,0))))</f>
        <v>0</v>
      </c>
      <c r="D134" s="56">
        <f>IF((SUM('1_1'!J136))=1,'1_1'!Q136,IF((SUM('1_1'!J136))=5,'1_1'!Q136,IF(SUM('1_1'!J136)=10,'1_1'!Q136,IF(SUM('1_1'!J136)=7,'1_1'!Q136,0))))</f>
        <v>0</v>
      </c>
      <c r="E134" s="56">
        <f>IF((SUM('1_1'!J136))=1,'1_1'!R136,IF((SUM('1_1'!J136))=5,'1_1'!R136,IF(SUM('1_1'!J136)=10,'1_1'!R136,IF(SUM('1_1'!J136)=7,'1_1'!R136,0))))</f>
        <v>0</v>
      </c>
      <c r="F134" s="54">
        <f>IF('1_1'!J136=8,'1_1'!N136,0)</f>
        <v>0</v>
      </c>
      <c r="G134" s="105">
        <f>IF('1_1'!J136=8,'1_1'!P136,0)</f>
        <v>0</v>
      </c>
      <c r="H134" s="54">
        <f>IF('1_1'!J136=8,'1_1'!Q136,0)</f>
        <v>0</v>
      </c>
      <c r="I134" s="54">
        <f>IF('1_1'!J136=8,'1_1'!R136,0)</f>
        <v>0</v>
      </c>
    </row>
    <row r="135" spans="1:9" x14ac:dyDescent="0.2">
      <c r="A135" s="54">
        <v>130</v>
      </c>
      <c r="B135" s="56">
        <f>IF((SUM('1_1'!J137))=1,'1_1'!N137,IF((SUM('1_1'!J137))=5,'1_1'!N137,IF(SUM('1_1'!J137)=10,'1_1'!N137,IF(SUM('1_1'!J137)=7,'1_1'!N137,0))))</f>
        <v>0</v>
      </c>
      <c r="C135" s="57">
        <f>IF((SUM('1_1'!J137))=1,'1_1'!P137,IF((SUM('1_1'!J137))=5,'1_1'!P137,IF(SUM('1_1'!J137)=10,'1_1'!P137,IF(SUM('1_1'!J137)=7,'1_1'!P137,0))))</f>
        <v>0</v>
      </c>
      <c r="D135" s="56">
        <f>IF((SUM('1_1'!J137))=1,'1_1'!Q137,IF((SUM('1_1'!J137))=5,'1_1'!Q137,IF(SUM('1_1'!J137)=10,'1_1'!Q137,IF(SUM('1_1'!J137)=7,'1_1'!Q137,0))))</f>
        <v>0</v>
      </c>
      <c r="E135" s="56">
        <f>IF((SUM('1_1'!J137))=1,'1_1'!R137,IF((SUM('1_1'!J137))=5,'1_1'!R137,IF(SUM('1_1'!J137)=10,'1_1'!R137,IF(SUM('1_1'!J137)=7,'1_1'!R137,0))))</f>
        <v>0</v>
      </c>
      <c r="F135" s="54">
        <f>IF('1_1'!J137=8,'1_1'!N137,0)</f>
        <v>0</v>
      </c>
      <c r="G135" s="105">
        <f>IF('1_1'!J137=8,'1_1'!P137,0)</f>
        <v>0</v>
      </c>
      <c r="H135" s="54">
        <f>IF('1_1'!J137=8,'1_1'!Q137,0)</f>
        <v>0</v>
      </c>
      <c r="I135" s="54">
        <f>IF('1_1'!J137=8,'1_1'!R137,0)</f>
        <v>0</v>
      </c>
    </row>
    <row r="136" spans="1:9" x14ac:dyDescent="0.2">
      <c r="A136" s="54">
        <v>131</v>
      </c>
      <c r="B136" s="56">
        <f>IF((SUM('1_1'!J138))=1,'1_1'!N138,IF((SUM('1_1'!J138))=5,'1_1'!N138,IF(SUM('1_1'!J138)=10,'1_1'!N138,IF(SUM('1_1'!J138)=7,'1_1'!N138,0))))</f>
        <v>0</v>
      </c>
      <c r="C136" s="57">
        <f>IF((SUM('1_1'!J138))=1,'1_1'!P138,IF((SUM('1_1'!J138))=5,'1_1'!P138,IF(SUM('1_1'!J138)=10,'1_1'!P138,IF(SUM('1_1'!J138)=7,'1_1'!P138,0))))</f>
        <v>0</v>
      </c>
      <c r="D136" s="56">
        <f>IF((SUM('1_1'!J138))=1,'1_1'!Q138,IF((SUM('1_1'!J138))=5,'1_1'!Q138,IF(SUM('1_1'!J138)=10,'1_1'!Q138,IF(SUM('1_1'!J138)=7,'1_1'!Q138,0))))</f>
        <v>0</v>
      </c>
      <c r="E136" s="56">
        <f>IF((SUM('1_1'!J138))=1,'1_1'!R138,IF((SUM('1_1'!J138))=5,'1_1'!R138,IF(SUM('1_1'!J138)=10,'1_1'!R138,IF(SUM('1_1'!J138)=7,'1_1'!R138,0))))</f>
        <v>0</v>
      </c>
      <c r="F136" s="54">
        <f>IF('1_1'!J138=8,'1_1'!N138,0)</f>
        <v>0</v>
      </c>
      <c r="G136" s="105">
        <f>IF('1_1'!J138=8,'1_1'!P138,0)</f>
        <v>0</v>
      </c>
      <c r="H136" s="54">
        <f>IF('1_1'!J138=8,'1_1'!Q138,0)</f>
        <v>0</v>
      </c>
      <c r="I136" s="54">
        <f>IF('1_1'!J138=8,'1_1'!R138,0)</f>
        <v>0</v>
      </c>
    </row>
    <row r="137" spans="1:9" x14ac:dyDescent="0.2">
      <c r="A137" s="54">
        <v>132</v>
      </c>
      <c r="B137" s="56">
        <f>IF((SUM('1_1'!J139))=1,'1_1'!N139,IF((SUM('1_1'!J139))=5,'1_1'!N139,IF(SUM('1_1'!J139)=10,'1_1'!N139,IF(SUM('1_1'!J139)=7,'1_1'!N139,0))))</f>
        <v>0</v>
      </c>
      <c r="C137" s="57">
        <f>IF((SUM('1_1'!J139))=1,'1_1'!P139,IF((SUM('1_1'!J139))=5,'1_1'!P139,IF(SUM('1_1'!J139)=10,'1_1'!P139,IF(SUM('1_1'!J139)=7,'1_1'!P139,0))))</f>
        <v>0</v>
      </c>
      <c r="D137" s="56">
        <f>IF((SUM('1_1'!J139))=1,'1_1'!Q139,IF((SUM('1_1'!J139))=5,'1_1'!Q139,IF(SUM('1_1'!J139)=10,'1_1'!Q139,IF(SUM('1_1'!J139)=7,'1_1'!Q139,0))))</f>
        <v>0</v>
      </c>
      <c r="E137" s="56">
        <f>IF((SUM('1_1'!J139))=1,'1_1'!R139,IF((SUM('1_1'!J139))=5,'1_1'!R139,IF(SUM('1_1'!J139)=10,'1_1'!R139,IF(SUM('1_1'!J139)=7,'1_1'!R139,0))))</f>
        <v>0</v>
      </c>
      <c r="F137" s="54">
        <f>IF('1_1'!J139=8,'1_1'!N139,0)</f>
        <v>0</v>
      </c>
      <c r="G137" s="105">
        <f>IF('1_1'!J139=8,'1_1'!P139,0)</f>
        <v>0</v>
      </c>
      <c r="H137" s="54">
        <f>IF('1_1'!J139=8,'1_1'!Q139,0)</f>
        <v>0</v>
      </c>
      <c r="I137" s="54">
        <f>IF('1_1'!J139=8,'1_1'!R139,0)</f>
        <v>0</v>
      </c>
    </row>
    <row r="138" spans="1:9" x14ac:dyDescent="0.2">
      <c r="A138" s="54">
        <v>133</v>
      </c>
      <c r="B138" s="56">
        <f>IF((SUM('1_1'!J140))=1,'1_1'!N140,IF((SUM('1_1'!J140))=5,'1_1'!N140,IF(SUM('1_1'!J140)=10,'1_1'!N140,IF(SUM('1_1'!J140)=7,'1_1'!N140,0))))</f>
        <v>0</v>
      </c>
      <c r="C138" s="57">
        <f>IF((SUM('1_1'!J140))=1,'1_1'!P140,IF((SUM('1_1'!J140))=5,'1_1'!P140,IF(SUM('1_1'!J140)=10,'1_1'!P140,IF(SUM('1_1'!J140)=7,'1_1'!P140,0))))</f>
        <v>0</v>
      </c>
      <c r="D138" s="56">
        <f>IF((SUM('1_1'!J140))=1,'1_1'!Q140,IF((SUM('1_1'!J140))=5,'1_1'!Q140,IF(SUM('1_1'!J140)=10,'1_1'!Q140,IF(SUM('1_1'!J140)=7,'1_1'!Q140,0))))</f>
        <v>0</v>
      </c>
      <c r="E138" s="56">
        <f>IF((SUM('1_1'!J140))=1,'1_1'!R140,IF((SUM('1_1'!J140))=5,'1_1'!R140,IF(SUM('1_1'!J140)=10,'1_1'!R140,IF(SUM('1_1'!J140)=7,'1_1'!R140,0))))</f>
        <v>0</v>
      </c>
      <c r="F138" s="54">
        <f>IF('1_1'!J140=8,'1_1'!N140,0)</f>
        <v>0</v>
      </c>
      <c r="G138" s="105">
        <f>IF('1_1'!J140=8,'1_1'!P140,0)</f>
        <v>0</v>
      </c>
      <c r="H138" s="54">
        <f>IF('1_1'!J140=8,'1_1'!Q140,0)</f>
        <v>0</v>
      </c>
      <c r="I138" s="54">
        <f>IF('1_1'!J140=8,'1_1'!R140,0)</f>
        <v>0</v>
      </c>
    </row>
    <row r="139" spans="1:9" x14ac:dyDescent="0.2">
      <c r="A139" s="54">
        <v>134</v>
      </c>
      <c r="B139" s="56">
        <f>IF((SUM('1_1'!J141))=1,'1_1'!N141,IF((SUM('1_1'!J141))=5,'1_1'!N141,IF(SUM('1_1'!J141)=10,'1_1'!N141,IF(SUM('1_1'!J141)=7,'1_1'!N141,0))))</f>
        <v>0</v>
      </c>
      <c r="C139" s="57">
        <f>IF((SUM('1_1'!J141))=1,'1_1'!P141,IF((SUM('1_1'!J141))=5,'1_1'!P141,IF(SUM('1_1'!J141)=10,'1_1'!P141,IF(SUM('1_1'!J141)=7,'1_1'!P141,0))))</f>
        <v>0</v>
      </c>
      <c r="D139" s="56">
        <f>IF((SUM('1_1'!J141))=1,'1_1'!Q141,IF((SUM('1_1'!J141))=5,'1_1'!Q141,IF(SUM('1_1'!J141)=10,'1_1'!Q141,IF(SUM('1_1'!J141)=7,'1_1'!Q141,0))))</f>
        <v>0</v>
      </c>
      <c r="E139" s="56">
        <f>IF((SUM('1_1'!J141))=1,'1_1'!R141,IF((SUM('1_1'!J141))=5,'1_1'!R141,IF(SUM('1_1'!J141)=10,'1_1'!R141,IF(SUM('1_1'!J141)=7,'1_1'!R141,0))))</f>
        <v>0</v>
      </c>
      <c r="F139" s="54">
        <f>IF('1_1'!J141=8,'1_1'!N141,0)</f>
        <v>0</v>
      </c>
      <c r="G139" s="105">
        <f>IF('1_1'!J141=8,'1_1'!P141,0)</f>
        <v>0</v>
      </c>
      <c r="H139" s="54">
        <f>IF('1_1'!J141=8,'1_1'!Q141,0)</f>
        <v>0</v>
      </c>
      <c r="I139" s="54">
        <f>IF('1_1'!J141=8,'1_1'!R141,0)</f>
        <v>0</v>
      </c>
    </row>
    <row r="140" spans="1:9" x14ac:dyDescent="0.2">
      <c r="A140" s="54">
        <v>135</v>
      </c>
      <c r="B140" s="56">
        <f>IF((SUM('1_1'!J142))=1,'1_1'!N142,IF((SUM('1_1'!J142))=5,'1_1'!N142,IF(SUM('1_1'!J142)=10,'1_1'!N142,IF(SUM('1_1'!J142)=7,'1_1'!N142,0))))</f>
        <v>0</v>
      </c>
      <c r="C140" s="57">
        <f>IF((SUM('1_1'!J142))=1,'1_1'!P142,IF((SUM('1_1'!J142))=5,'1_1'!P142,IF(SUM('1_1'!J142)=10,'1_1'!P142,IF(SUM('1_1'!J142)=7,'1_1'!P142,0))))</f>
        <v>0</v>
      </c>
      <c r="D140" s="56">
        <f>IF((SUM('1_1'!J142))=1,'1_1'!Q142,IF((SUM('1_1'!J142))=5,'1_1'!Q142,IF(SUM('1_1'!J142)=10,'1_1'!Q142,IF(SUM('1_1'!J142)=7,'1_1'!Q142,0))))</f>
        <v>0</v>
      </c>
      <c r="E140" s="56">
        <f>IF((SUM('1_1'!J142))=1,'1_1'!R142,IF((SUM('1_1'!J142))=5,'1_1'!R142,IF(SUM('1_1'!J142)=10,'1_1'!R142,IF(SUM('1_1'!J142)=7,'1_1'!R142,0))))</f>
        <v>0</v>
      </c>
      <c r="F140" s="54">
        <f>IF('1_1'!J142=8,'1_1'!N142,0)</f>
        <v>0</v>
      </c>
      <c r="G140" s="105">
        <f>IF('1_1'!J142=8,'1_1'!P142,0)</f>
        <v>0</v>
      </c>
      <c r="H140" s="54">
        <f>IF('1_1'!J142=8,'1_1'!Q142,0)</f>
        <v>0</v>
      </c>
      <c r="I140" s="54">
        <f>IF('1_1'!J142=8,'1_1'!R142,0)</f>
        <v>0</v>
      </c>
    </row>
    <row r="141" spans="1:9" x14ac:dyDescent="0.2">
      <c r="A141" s="54">
        <v>136</v>
      </c>
      <c r="B141" s="56">
        <f>IF((SUM('1_1'!J143))=1,'1_1'!N143,IF((SUM('1_1'!J143))=5,'1_1'!N143,IF(SUM('1_1'!J143)=10,'1_1'!N143,IF(SUM('1_1'!J143)=7,'1_1'!N143,0))))</f>
        <v>0</v>
      </c>
      <c r="C141" s="57">
        <f>IF((SUM('1_1'!J143))=1,'1_1'!P143,IF((SUM('1_1'!J143))=5,'1_1'!P143,IF(SUM('1_1'!J143)=10,'1_1'!P143,IF(SUM('1_1'!J143)=7,'1_1'!P143,0))))</f>
        <v>0</v>
      </c>
      <c r="D141" s="56">
        <f>IF((SUM('1_1'!J143))=1,'1_1'!Q143,IF((SUM('1_1'!J143))=5,'1_1'!Q143,IF(SUM('1_1'!J143)=10,'1_1'!Q143,IF(SUM('1_1'!J143)=7,'1_1'!Q143,0))))</f>
        <v>0</v>
      </c>
      <c r="E141" s="56">
        <f>IF((SUM('1_1'!J143))=1,'1_1'!R143,IF((SUM('1_1'!J143))=5,'1_1'!R143,IF(SUM('1_1'!J143)=10,'1_1'!R143,IF(SUM('1_1'!J143)=7,'1_1'!R143,0))))</f>
        <v>0</v>
      </c>
      <c r="F141" s="54">
        <f>IF('1_1'!J143=8,'1_1'!N143,0)</f>
        <v>0</v>
      </c>
      <c r="G141" s="105">
        <f>IF('1_1'!J143=8,'1_1'!P143,0)</f>
        <v>0</v>
      </c>
      <c r="H141" s="54">
        <f>IF('1_1'!J143=8,'1_1'!Q143,0)</f>
        <v>0</v>
      </c>
      <c r="I141" s="54">
        <f>IF('1_1'!J143=8,'1_1'!R143,0)</f>
        <v>0</v>
      </c>
    </row>
    <row r="142" spans="1:9" x14ac:dyDescent="0.2">
      <c r="A142" s="54">
        <v>137</v>
      </c>
      <c r="B142" s="56">
        <f>IF((SUM('1_1'!J144))=1,'1_1'!N144,IF((SUM('1_1'!J144))=5,'1_1'!N144,IF(SUM('1_1'!J144)=10,'1_1'!N144,IF(SUM('1_1'!J144)=7,'1_1'!N144,0))))</f>
        <v>0</v>
      </c>
      <c r="C142" s="57">
        <f>IF((SUM('1_1'!J144))=1,'1_1'!P144,IF((SUM('1_1'!J144))=5,'1_1'!P144,IF(SUM('1_1'!J144)=10,'1_1'!P144,IF(SUM('1_1'!J144)=7,'1_1'!P144,0))))</f>
        <v>0</v>
      </c>
      <c r="D142" s="56">
        <f>IF((SUM('1_1'!J144))=1,'1_1'!Q144,IF((SUM('1_1'!J144))=5,'1_1'!Q144,IF(SUM('1_1'!J144)=10,'1_1'!Q144,IF(SUM('1_1'!J144)=7,'1_1'!Q144,0))))</f>
        <v>0</v>
      </c>
      <c r="E142" s="56">
        <f>IF((SUM('1_1'!J144))=1,'1_1'!R144,IF((SUM('1_1'!J144))=5,'1_1'!R144,IF(SUM('1_1'!J144)=10,'1_1'!R144,IF(SUM('1_1'!J144)=7,'1_1'!R144,0))))</f>
        <v>0</v>
      </c>
      <c r="F142" s="54">
        <f>IF('1_1'!J144=8,'1_1'!N144,0)</f>
        <v>0</v>
      </c>
      <c r="G142" s="105">
        <f>IF('1_1'!J144=8,'1_1'!P144,0)</f>
        <v>0</v>
      </c>
      <c r="H142" s="54">
        <f>IF('1_1'!J144=8,'1_1'!Q144,0)</f>
        <v>0</v>
      </c>
      <c r="I142" s="54">
        <f>IF('1_1'!J144=8,'1_1'!R144,0)</f>
        <v>0</v>
      </c>
    </row>
    <row r="143" spans="1:9" x14ac:dyDescent="0.2">
      <c r="A143" s="54">
        <v>138</v>
      </c>
      <c r="B143" s="56">
        <f>IF((SUM('1_1'!J145))=1,'1_1'!N145,IF((SUM('1_1'!J145))=5,'1_1'!N145,IF(SUM('1_1'!J145)=10,'1_1'!N145,IF(SUM('1_1'!J145)=7,'1_1'!N145,0))))</f>
        <v>0</v>
      </c>
      <c r="C143" s="57">
        <f>IF((SUM('1_1'!J145))=1,'1_1'!P145,IF((SUM('1_1'!J145))=5,'1_1'!P145,IF(SUM('1_1'!J145)=10,'1_1'!P145,IF(SUM('1_1'!J145)=7,'1_1'!P145,0))))</f>
        <v>0</v>
      </c>
      <c r="D143" s="56">
        <f>IF((SUM('1_1'!J145))=1,'1_1'!Q145,IF((SUM('1_1'!J145))=5,'1_1'!Q145,IF(SUM('1_1'!J145)=10,'1_1'!Q145,IF(SUM('1_1'!J145)=7,'1_1'!Q145,0))))</f>
        <v>0</v>
      </c>
      <c r="E143" s="56">
        <f>IF((SUM('1_1'!J145))=1,'1_1'!R145,IF((SUM('1_1'!J145))=5,'1_1'!R145,IF(SUM('1_1'!J145)=10,'1_1'!R145,IF(SUM('1_1'!J145)=7,'1_1'!R145,0))))</f>
        <v>0</v>
      </c>
      <c r="F143" s="54">
        <f>IF('1_1'!J145=8,'1_1'!N145,0)</f>
        <v>0</v>
      </c>
      <c r="G143" s="105">
        <f>IF('1_1'!J145=8,'1_1'!P145,0)</f>
        <v>0</v>
      </c>
      <c r="H143" s="54">
        <f>IF('1_1'!J145=8,'1_1'!Q145,0)</f>
        <v>0</v>
      </c>
      <c r="I143" s="54">
        <f>IF('1_1'!J145=8,'1_1'!R145,0)</f>
        <v>0</v>
      </c>
    </row>
    <row r="144" spans="1:9" x14ac:dyDescent="0.2">
      <c r="A144" s="54">
        <v>139</v>
      </c>
      <c r="B144" s="56">
        <f>IF((SUM('1_1'!J146))=1,'1_1'!N146,IF((SUM('1_1'!J146))=5,'1_1'!N146,IF(SUM('1_1'!J146)=10,'1_1'!N146,IF(SUM('1_1'!J146)=7,'1_1'!N146,0))))</f>
        <v>0</v>
      </c>
      <c r="C144" s="57">
        <f>IF((SUM('1_1'!J146))=1,'1_1'!P146,IF((SUM('1_1'!J146))=5,'1_1'!P146,IF(SUM('1_1'!J146)=10,'1_1'!P146,IF(SUM('1_1'!J146)=7,'1_1'!P146,0))))</f>
        <v>0</v>
      </c>
      <c r="D144" s="56">
        <f>IF((SUM('1_1'!J146))=1,'1_1'!Q146,IF((SUM('1_1'!J146))=5,'1_1'!Q146,IF(SUM('1_1'!J146)=10,'1_1'!Q146,IF(SUM('1_1'!J146)=7,'1_1'!Q146,0))))</f>
        <v>0</v>
      </c>
      <c r="E144" s="56">
        <f>IF((SUM('1_1'!J146))=1,'1_1'!R146,IF((SUM('1_1'!J146))=5,'1_1'!R146,IF(SUM('1_1'!J146)=10,'1_1'!R146,IF(SUM('1_1'!J146)=7,'1_1'!R146,0))))</f>
        <v>0</v>
      </c>
      <c r="F144" s="54">
        <f>IF('1_1'!J146=8,'1_1'!N146,0)</f>
        <v>0</v>
      </c>
      <c r="G144" s="105">
        <f>IF('1_1'!J146=8,'1_1'!P146,0)</f>
        <v>0</v>
      </c>
      <c r="H144" s="54">
        <f>IF('1_1'!J146=8,'1_1'!Q146,0)</f>
        <v>0</v>
      </c>
      <c r="I144" s="54">
        <f>IF('1_1'!J146=8,'1_1'!R146,0)</f>
        <v>0</v>
      </c>
    </row>
    <row r="145" spans="1:9" x14ac:dyDescent="0.2">
      <c r="A145" s="54">
        <v>140</v>
      </c>
      <c r="B145" s="56">
        <f>IF((SUM('1_1'!J147))=1,'1_1'!N147,IF((SUM('1_1'!J147))=5,'1_1'!N147,IF(SUM('1_1'!J147)=10,'1_1'!N147,IF(SUM('1_1'!J147)=7,'1_1'!N147,0))))</f>
        <v>0</v>
      </c>
      <c r="C145" s="57">
        <f>IF((SUM('1_1'!J147))=1,'1_1'!P147,IF((SUM('1_1'!J147))=5,'1_1'!P147,IF(SUM('1_1'!J147)=10,'1_1'!P147,IF(SUM('1_1'!J147)=7,'1_1'!P147,0))))</f>
        <v>0</v>
      </c>
      <c r="D145" s="56">
        <f>IF((SUM('1_1'!J147))=1,'1_1'!Q147,IF((SUM('1_1'!J147))=5,'1_1'!Q147,IF(SUM('1_1'!J147)=10,'1_1'!Q147,IF(SUM('1_1'!J147)=7,'1_1'!Q147,0))))</f>
        <v>0</v>
      </c>
      <c r="E145" s="56">
        <f>IF((SUM('1_1'!J147))=1,'1_1'!R147,IF((SUM('1_1'!J147))=5,'1_1'!R147,IF(SUM('1_1'!J147)=10,'1_1'!R147,IF(SUM('1_1'!J147)=7,'1_1'!R147,0))))</f>
        <v>0</v>
      </c>
      <c r="F145" s="54">
        <f>IF('1_1'!J147=8,'1_1'!N147,0)</f>
        <v>0</v>
      </c>
      <c r="G145" s="105">
        <f>IF('1_1'!J147=8,'1_1'!P147,0)</f>
        <v>0</v>
      </c>
      <c r="H145" s="54">
        <f>IF('1_1'!J147=8,'1_1'!Q147,0)</f>
        <v>0</v>
      </c>
      <c r="I145" s="54">
        <f>IF('1_1'!J147=8,'1_1'!R147,0)</f>
        <v>0</v>
      </c>
    </row>
    <row r="146" spans="1:9" x14ac:dyDescent="0.2">
      <c r="A146" s="54">
        <v>141</v>
      </c>
      <c r="B146" s="56">
        <f>IF((SUM('1_1'!J148))=1,'1_1'!N148,IF((SUM('1_1'!J148))=5,'1_1'!N148,IF(SUM('1_1'!J148)=10,'1_1'!N148,IF(SUM('1_1'!J148)=7,'1_1'!N148,0))))</f>
        <v>0</v>
      </c>
      <c r="C146" s="57">
        <f>IF((SUM('1_1'!J148))=1,'1_1'!P148,IF((SUM('1_1'!J148))=5,'1_1'!P148,IF(SUM('1_1'!J148)=10,'1_1'!P148,IF(SUM('1_1'!J148)=7,'1_1'!P148,0))))</f>
        <v>0</v>
      </c>
      <c r="D146" s="56">
        <f>IF((SUM('1_1'!J148))=1,'1_1'!Q148,IF((SUM('1_1'!J148))=5,'1_1'!Q148,IF(SUM('1_1'!J148)=10,'1_1'!Q148,IF(SUM('1_1'!J148)=7,'1_1'!Q148,0))))</f>
        <v>0</v>
      </c>
      <c r="E146" s="56">
        <f>IF((SUM('1_1'!J148))=1,'1_1'!R148,IF((SUM('1_1'!J148))=5,'1_1'!R148,IF(SUM('1_1'!J148)=10,'1_1'!R148,IF(SUM('1_1'!J148)=7,'1_1'!R148,0))))</f>
        <v>0</v>
      </c>
      <c r="F146" s="54">
        <f>IF('1_1'!J148=8,'1_1'!N148,0)</f>
        <v>0</v>
      </c>
      <c r="G146" s="105">
        <f>IF('1_1'!J148=8,'1_1'!P148,0)</f>
        <v>0</v>
      </c>
      <c r="H146" s="54">
        <f>IF('1_1'!J148=8,'1_1'!Q148,0)</f>
        <v>0</v>
      </c>
      <c r="I146" s="54">
        <f>IF('1_1'!J148=8,'1_1'!R148,0)</f>
        <v>0</v>
      </c>
    </row>
    <row r="147" spans="1:9" x14ac:dyDescent="0.2">
      <c r="A147" s="54">
        <v>142</v>
      </c>
      <c r="B147" s="56">
        <f>IF((SUM('1_1'!J149))=1,'1_1'!N149,IF((SUM('1_1'!J149))=5,'1_1'!N149,IF(SUM('1_1'!J149)=10,'1_1'!N149,IF(SUM('1_1'!J149)=7,'1_1'!N149,0))))</f>
        <v>0</v>
      </c>
      <c r="C147" s="57">
        <f>IF((SUM('1_1'!J149))=1,'1_1'!P149,IF((SUM('1_1'!J149))=5,'1_1'!P149,IF(SUM('1_1'!J149)=10,'1_1'!P149,IF(SUM('1_1'!J149)=7,'1_1'!P149,0))))</f>
        <v>0</v>
      </c>
      <c r="D147" s="56">
        <f>IF((SUM('1_1'!J149))=1,'1_1'!Q149,IF((SUM('1_1'!J149))=5,'1_1'!Q149,IF(SUM('1_1'!J149)=10,'1_1'!Q149,IF(SUM('1_1'!J149)=7,'1_1'!Q149,0))))</f>
        <v>0</v>
      </c>
      <c r="E147" s="56">
        <f>IF((SUM('1_1'!J149))=1,'1_1'!R149,IF((SUM('1_1'!J149))=5,'1_1'!R149,IF(SUM('1_1'!J149)=10,'1_1'!R149,IF(SUM('1_1'!J149)=7,'1_1'!R149,0))))</f>
        <v>0</v>
      </c>
      <c r="F147" s="54">
        <f>IF('1_1'!J149=8,'1_1'!N149,0)</f>
        <v>0</v>
      </c>
      <c r="G147" s="105">
        <f>IF('1_1'!J149=8,'1_1'!P149,0)</f>
        <v>0</v>
      </c>
      <c r="H147" s="54">
        <f>IF('1_1'!J149=8,'1_1'!Q149,0)</f>
        <v>0</v>
      </c>
      <c r="I147" s="54">
        <f>IF('1_1'!J149=8,'1_1'!R149,0)</f>
        <v>0</v>
      </c>
    </row>
    <row r="148" spans="1:9" x14ac:dyDescent="0.2">
      <c r="A148" s="54">
        <v>143</v>
      </c>
      <c r="B148" s="56">
        <f>IF((SUM('1_1'!J150))=1,'1_1'!N150,IF((SUM('1_1'!J150))=5,'1_1'!N150,IF(SUM('1_1'!J150)=10,'1_1'!N150,IF(SUM('1_1'!J150)=7,'1_1'!N150,0))))</f>
        <v>0</v>
      </c>
      <c r="C148" s="57">
        <f>IF((SUM('1_1'!J150))=1,'1_1'!P150,IF((SUM('1_1'!J150))=5,'1_1'!P150,IF(SUM('1_1'!J150)=10,'1_1'!P150,IF(SUM('1_1'!J150)=7,'1_1'!P150,0))))</f>
        <v>0</v>
      </c>
      <c r="D148" s="56">
        <f>IF((SUM('1_1'!J150))=1,'1_1'!Q150,IF((SUM('1_1'!J150))=5,'1_1'!Q150,IF(SUM('1_1'!J150)=10,'1_1'!Q150,IF(SUM('1_1'!J150)=7,'1_1'!Q150,0))))</f>
        <v>0</v>
      </c>
      <c r="E148" s="56">
        <f>IF((SUM('1_1'!J150))=1,'1_1'!R150,IF((SUM('1_1'!J150))=5,'1_1'!R150,IF(SUM('1_1'!J150)=10,'1_1'!R150,IF(SUM('1_1'!J150)=7,'1_1'!R150,0))))</f>
        <v>0</v>
      </c>
      <c r="F148" s="54">
        <f>IF('1_1'!J150=8,'1_1'!N150,0)</f>
        <v>0</v>
      </c>
      <c r="G148" s="105">
        <f>IF('1_1'!J150=8,'1_1'!P150,0)</f>
        <v>0</v>
      </c>
      <c r="H148" s="54">
        <f>IF('1_1'!J150=8,'1_1'!Q150,0)</f>
        <v>0</v>
      </c>
      <c r="I148" s="54">
        <f>IF('1_1'!J150=8,'1_1'!R150,0)</f>
        <v>0</v>
      </c>
    </row>
    <row r="149" spans="1:9" x14ac:dyDescent="0.2">
      <c r="A149" s="54">
        <v>144</v>
      </c>
      <c r="B149" s="56">
        <f>IF((SUM('1_1'!J151))=1,'1_1'!N151,IF((SUM('1_1'!J151))=5,'1_1'!N151,IF(SUM('1_1'!J151)=10,'1_1'!N151,IF(SUM('1_1'!J151)=7,'1_1'!N151,0))))</f>
        <v>0</v>
      </c>
      <c r="C149" s="57">
        <f>IF((SUM('1_1'!J151))=1,'1_1'!P151,IF((SUM('1_1'!J151))=5,'1_1'!P151,IF(SUM('1_1'!J151)=10,'1_1'!P151,IF(SUM('1_1'!J151)=7,'1_1'!P151,0))))</f>
        <v>0</v>
      </c>
      <c r="D149" s="56">
        <f>IF((SUM('1_1'!J151))=1,'1_1'!Q151,IF((SUM('1_1'!J151))=5,'1_1'!Q151,IF(SUM('1_1'!J151)=10,'1_1'!Q151,IF(SUM('1_1'!J151)=7,'1_1'!Q151,0))))</f>
        <v>0</v>
      </c>
      <c r="E149" s="56">
        <f>IF((SUM('1_1'!J151))=1,'1_1'!R151,IF((SUM('1_1'!J151))=5,'1_1'!R151,IF(SUM('1_1'!J151)=10,'1_1'!R151,IF(SUM('1_1'!J151)=7,'1_1'!R151,0))))</f>
        <v>0</v>
      </c>
      <c r="F149" s="54">
        <f>IF('1_1'!J151=8,'1_1'!N151,0)</f>
        <v>0</v>
      </c>
      <c r="G149" s="105">
        <f>IF('1_1'!J151=8,'1_1'!P151,0)</f>
        <v>0</v>
      </c>
      <c r="H149" s="54">
        <f>IF('1_1'!J151=8,'1_1'!Q151,0)</f>
        <v>0</v>
      </c>
      <c r="I149" s="54">
        <f>IF('1_1'!J151=8,'1_1'!R151,0)</f>
        <v>0</v>
      </c>
    </row>
    <row r="150" spans="1:9" x14ac:dyDescent="0.2">
      <c r="A150" s="54">
        <v>145</v>
      </c>
      <c r="B150" s="56">
        <f>IF((SUM('1_1'!J152))=1,'1_1'!N152,IF((SUM('1_1'!J152))=5,'1_1'!N152,IF(SUM('1_1'!J152)=10,'1_1'!N152,IF(SUM('1_1'!J152)=7,'1_1'!N152,0))))</f>
        <v>0</v>
      </c>
      <c r="C150" s="57">
        <f>IF((SUM('1_1'!J152))=1,'1_1'!P152,IF((SUM('1_1'!J152))=5,'1_1'!P152,IF(SUM('1_1'!J152)=10,'1_1'!P152,IF(SUM('1_1'!J152)=7,'1_1'!P152,0))))</f>
        <v>0</v>
      </c>
      <c r="D150" s="56">
        <f>IF((SUM('1_1'!J152))=1,'1_1'!Q152,IF((SUM('1_1'!J152))=5,'1_1'!Q152,IF(SUM('1_1'!J152)=10,'1_1'!Q152,IF(SUM('1_1'!J152)=7,'1_1'!Q152,0))))</f>
        <v>0</v>
      </c>
      <c r="E150" s="56">
        <f>IF((SUM('1_1'!J152))=1,'1_1'!R152,IF((SUM('1_1'!J152))=5,'1_1'!R152,IF(SUM('1_1'!J152)=10,'1_1'!R152,IF(SUM('1_1'!J152)=7,'1_1'!R152,0))))</f>
        <v>0</v>
      </c>
      <c r="F150" s="54">
        <f>IF('1_1'!J152=8,'1_1'!N152,0)</f>
        <v>0</v>
      </c>
      <c r="G150" s="105">
        <f>IF('1_1'!J152=8,'1_1'!P152,0)</f>
        <v>0</v>
      </c>
      <c r="H150" s="54">
        <f>IF('1_1'!J152=8,'1_1'!Q152,0)</f>
        <v>0</v>
      </c>
      <c r="I150" s="54">
        <f>IF('1_1'!J152=8,'1_1'!R152,0)</f>
        <v>0</v>
      </c>
    </row>
    <row r="151" spans="1:9" x14ac:dyDescent="0.2">
      <c r="A151" s="54">
        <v>146</v>
      </c>
      <c r="B151" s="56">
        <f>IF((SUM('1_1'!J153))=1,'1_1'!N153,IF((SUM('1_1'!J153))=5,'1_1'!N153,IF(SUM('1_1'!J153)=10,'1_1'!N153,IF(SUM('1_1'!J153)=7,'1_1'!N153,0))))</f>
        <v>0</v>
      </c>
      <c r="C151" s="57">
        <f>IF((SUM('1_1'!J153))=1,'1_1'!P153,IF((SUM('1_1'!J153))=5,'1_1'!P153,IF(SUM('1_1'!J153)=10,'1_1'!P153,IF(SUM('1_1'!J153)=7,'1_1'!P153,0))))</f>
        <v>0</v>
      </c>
      <c r="D151" s="56">
        <f>IF((SUM('1_1'!J153))=1,'1_1'!Q153,IF((SUM('1_1'!J153))=5,'1_1'!Q153,IF(SUM('1_1'!J153)=10,'1_1'!Q153,IF(SUM('1_1'!J153)=7,'1_1'!Q153,0))))</f>
        <v>0</v>
      </c>
      <c r="E151" s="56">
        <f>IF((SUM('1_1'!J153))=1,'1_1'!R153,IF((SUM('1_1'!J153))=5,'1_1'!R153,IF(SUM('1_1'!J153)=10,'1_1'!R153,IF(SUM('1_1'!J153)=7,'1_1'!R153,0))))</f>
        <v>0</v>
      </c>
      <c r="F151" s="54">
        <f>IF('1_1'!J153=8,'1_1'!N153,0)</f>
        <v>0</v>
      </c>
      <c r="G151" s="105">
        <f>IF('1_1'!J153=8,'1_1'!P153,0)</f>
        <v>0</v>
      </c>
      <c r="H151" s="54">
        <f>IF('1_1'!J153=8,'1_1'!Q153,0)</f>
        <v>0</v>
      </c>
      <c r="I151" s="54">
        <f>IF('1_1'!J153=8,'1_1'!R153,0)</f>
        <v>0</v>
      </c>
    </row>
    <row r="152" spans="1:9" x14ac:dyDescent="0.2">
      <c r="A152" s="54">
        <v>147</v>
      </c>
      <c r="B152" s="56">
        <f>IF((SUM('1_1'!J154))=1,'1_1'!N154,IF((SUM('1_1'!J154))=5,'1_1'!N154,IF(SUM('1_1'!J154)=10,'1_1'!N154,IF(SUM('1_1'!J154)=7,'1_1'!N154,0))))</f>
        <v>0</v>
      </c>
      <c r="C152" s="57">
        <f>IF((SUM('1_1'!J154))=1,'1_1'!P154,IF((SUM('1_1'!J154))=5,'1_1'!P154,IF(SUM('1_1'!J154)=10,'1_1'!P154,IF(SUM('1_1'!J154)=7,'1_1'!P154,0))))</f>
        <v>0</v>
      </c>
      <c r="D152" s="56">
        <f>IF((SUM('1_1'!J154))=1,'1_1'!Q154,IF((SUM('1_1'!J154))=5,'1_1'!Q154,IF(SUM('1_1'!J154)=10,'1_1'!Q154,IF(SUM('1_1'!J154)=7,'1_1'!Q154,0))))</f>
        <v>0</v>
      </c>
      <c r="E152" s="56">
        <f>IF((SUM('1_1'!J154))=1,'1_1'!R154,IF((SUM('1_1'!J154))=5,'1_1'!R154,IF(SUM('1_1'!J154)=10,'1_1'!R154,IF(SUM('1_1'!J154)=7,'1_1'!R154,0))))</f>
        <v>0</v>
      </c>
      <c r="F152" s="54">
        <f>IF('1_1'!J154=8,'1_1'!N154,0)</f>
        <v>0</v>
      </c>
      <c r="G152" s="105">
        <f>IF('1_1'!J154=8,'1_1'!P154,0)</f>
        <v>0</v>
      </c>
      <c r="H152" s="54">
        <f>IF('1_1'!J154=8,'1_1'!Q154,0)</f>
        <v>0</v>
      </c>
      <c r="I152" s="54">
        <f>IF('1_1'!J154=8,'1_1'!R154,0)</f>
        <v>0</v>
      </c>
    </row>
    <row r="153" spans="1:9" x14ac:dyDescent="0.2">
      <c r="A153" s="54">
        <v>148</v>
      </c>
      <c r="B153" s="56">
        <f>IF((SUM('1_1'!J155))=1,'1_1'!N155,IF((SUM('1_1'!J155))=5,'1_1'!N155,IF(SUM('1_1'!J155)=10,'1_1'!N155,IF(SUM('1_1'!J155)=7,'1_1'!N155,0))))</f>
        <v>0</v>
      </c>
      <c r="C153" s="57">
        <f>IF((SUM('1_1'!J155))=1,'1_1'!P155,IF((SUM('1_1'!J155))=5,'1_1'!P155,IF(SUM('1_1'!J155)=10,'1_1'!P155,IF(SUM('1_1'!J155)=7,'1_1'!P155,0))))</f>
        <v>0</v>
      </c>
      <c r="D153" s="56">
        <f>IF((SUM('1_1'!J155))=1,'1_1'!Q155,IF((SUM('1_1'!J155))=5,'1_1'!Q155,IF(SUM('1_1'!J155)=10,'1_1'!Q155,IF(SUM('1_1'!J155)=7,'1_1'!Q155,0))))</f>
        <v>0</v>
      </c>
      <c r="E153" s="56">
        <f>IF((SUM('1_1'!J155))=1,'1_1'!R155,IF((SUM('1_1'!J155))=5,'1_1'!R155,IF(SUM('1_1'!J155)=10,'1_1'!R155,IF(SUM('1_1'!J155)=7,'1_1'!R155,0))))</f>
        <v>0</v>
      </c>
      <c r="F153" s="54">
        <f>IF('1_1'!J155=8,'1_1'!N155,0)</f>
        <v>0</v>
      </c>
      <c r="G153" s="105">
        <f>IF('1_1'!J155=8,'1_1'!P155,0)</f>
        <v>0</v>
      </c>
      <c r="H153" s="54">
        <f>IF('1_1'!J155=8,'1_1'!Q155,0)</f>
        <v>0</v>
      </c>
      <c r="I153" s="54">
        <f>IF('1_1'!J155=8,'1_1'!R155,0)</f>
        <v>0</v>
      </c>
    </row>
    <row r="154" spans="1:9" x14ac:dyDescent="0.2">
      <c r="A154" s="54">
        <v>149</v>
      </c>
      <c r="B154" s="56">
        <f>IF((SUM('1_1'!J156))=1,'1_1'!N156,IF((SUM('1_1'!J156))=5,'1_1'!N156,IF(SUM('1_1'!J156)=10,'1_1'!N156,IF(SUM('1_1'!J156)=7,'1_1'!N156,0))))</f>
        <v>0</v>
      </c>
      <c r="C154" s="57">
        <f>IF((SUM('1_1'!J156))=1,'1_1'!P156,IF((SUM('1_1'!J156))=5,'1_1'!P156,IF(SUM('1_1'!J156)=10,'1_1'!P156,IF(SUM('1_1'!J156)=7,'1_1'!P156,0))))</f>
        <v>0</v>
      </c>
      <c r="D154" s="56">
        <f>IF((SUM('1_1'!J156))=1,'1_1'!Q156,IF((SUM('1_1'!J156))=5,'1_1'!Q156,IF(SUM('1_1'!J156)=10,'1_1'!Q156,IF(SUM('1_1'!J156)=7,'1_1'!Q156,0))))</f>
        <v>0</v>
      </c>
      <c r="E154" s="56">
        <f>IF((SUM('1_1'!J156))=1,'1_1'!R156,IF((SUM('1_1'!J156))=5,'1_1'!R156,IF(SUM('1_1'!J156)=10,'1_1'!R156,IF(SUM('1_1'!J156)=7,'1_1'!R156,0))))</f>
        <v>0</v>
      </c>
      <c r="F154" s="54">
        <f>IF('1_1'!J156=8,'1_1'!N156,0)</f>
        <v>0</v>
      </c>
      <c r="G154" s="105">
        <f>IF('1_1'!J156=8,'1_1'!P156,0)</f>
        <v>0</v>
      </c>
      <c r="H154" s="54">
        <f>IF('1_1'!J156=8,'1_1'!Q156,0)</f>
        <v>0</v>
      </c>
      <c r="I154" s="54">
        <f>IF('1_1'!J156=8,'1_1'!R156,0)</f>
        <v>0</v>
      </c>
    </row>
    <row r="155" spans="1:9" x14ac:dyDescent="0.2">
      <c r="A155" s="54">
        <v>150</v>
      </c>
      <c r="B155" s="56">
        <f>IF((SUM('1_1'!J157))=1,'1_1'!N157,IF((SUM('1_1'!J157))=5,'1_1'!N157,IF(SUM('1_1'!J157)=10,'1_1'!N157,IF(SUM('1_1'!J157)=7,'1_1'!N157,0))))</f>
        <v>0</v>
      </c>
      <c r="C155" s="57">
        <f>IF((SUM('1_1'!J157))=1,'1_1'!P157,IF((SUM('1_1'!J157))=5,'1_1'!P157,IF(SUM('1_1'!J157)=10,'1_1'!P157,IF(SUM('1_1'!J157)=7,'1_1'!P157,0))))</f>
        <v>0</v>
      </c>
      <c r="D155" s="56">
        <f>IF((SUM('1_1'!J157))=1,'1_1'!Q157,IF((SUM('1_1'!J157))=5,'1_1'!Q157,IF(SUM('1_1'!J157)=10,'1_1'!Q157,IF(SUM('1_1'!J157)=7,'1_1'!Q157,0))))</f>
        <v>0</v>
      </c>
      <c r="E155" s="56">
        <f>IF((SUM('1_1'!J157))=1,'1_1'!R157,IF((SUM('1_1'!J157))=5,'1_1'!R157,IF(SUM('1_1'!J157)=10,'1_1'!R157,IF(SUM('1_1'!J157)=7,'1_1'!R157,0))))</f>
        <v>0</v>
      </c>
      <c r="F155" s="54">
        <f>IF('1_1'!J157=8,'1_1'!N157,0)</f>
        <v>0</v>
      </c>
      <c r="G155" s="105">
        <f>IF('1_1'!J157=8,'1_1'!P157,0)</f>
        <v>0</v>
      </c>
      <c r="H155" s="54">
        <f>IF('1_1'!J157=8,'1_1'!Q157,0)</f>
        <v>0</v>
      </c>
      <c r="I155" s="54">
        <f>IF('1_1'!J157=8,'1_1'!R157,0)</f>
        <v>0</v>
      </c>
    </row>
    <row r="156" spans="1:9" x14ac:dyDescent="0.2">
      <c r="B156" s="58">
        <f t="shared" ref="B156:G156" si="0">SUM(B6:B155)</f>
        <v>0</v>
      </c>
      <c r="C156" s="58">
        <f t="shared" si="0"/>
        <v>0</v>
      </c>
      <c r="D156" s="58">
        <f t="shared" si="0"/>
        <v>0</v>
      </c>
      <c r="E156" s="58">
        <f t="shared" si="0"/>
        <v>0</v>
      </c>
      <c r="F156" s="58">
        <f t="shared" si="0"/>
        <v>126</v>
      </c>
      <c r="G156" s="58">
        <f t="shared" si="0"/>
        <v>19550.16</v>
      </c>
      <c r="H156" s="58">
        <f>SUM(H6:H155)</f>
        <v>0</v>
      </c>
      <c r="I156" s="58">
        <f>SUM(I6:I155)</f>
        <v>0</v>
      </c>
    </row>
  </sheetData>
  <sheetProtection password="CB52" sheet="1" objects="1" scenarios="1"/>
  <mergeCells count="4">
    <mergeCell ref="B4:C4"/>
    <mergeCell ref="D4:E4"/>
    <mergeCell ref="F4:G4"/>
    <mergeCell ref="H4:I4"/>
  </mergeCells>
  <phoneticPr fontId="18"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11</vt:i4>
      </vt:variant>
      <vt:variant>
        <vt:lpstr>Именованные диапазоны</vt:lpstr>
      </vt:variant>
      <vt:variant>
        <vt:i4>33</vt:i4>
      </vt:variant>
    </vt:vector>
  </HeadingPairs>
  <TitlesOfParts>
    <vt:vector size="44" baseType="lpstr">
      <vt:lpstr>1</vt:lpstr>
      <vt:lpstr>1_1</vt:lpstr>
      <vt:lpstr>1_2</vt:lpstr>
      <vt:lpstr>1_3</vt:lpstr>
      <vt:lpstr>1_4</vt:lpstr>
      <vt:lpstr>1_5</vt:lpstr>
      <vt:lpstr>Титулка</vt:lpstr>
      <vt:lpstr>банки</vt:lpstr>
      <vt:lpstr>Лист1</vt:lpstr>
      <vt:lpstr>Лист2</vt:lpstr>
      <vt:lpstr>Лист3</vt:lpstr>
      <vt:lpstr>Account</vt:lpstr>
      <vt:lpstr>Address</vt:lpstr>
      <vt:lpstr>Bookkeeper</vt:lpstr>
      <vt:lpstr>Caption</vt:lpstr>
      <vt:lpstr>Chief</vt:lpstr>
      <vt:lpstr>Code</vt:lpstr>
      <vt:lpstr>D1_Person</vt:lpstr>
      <vt:lpstr>D1_Phone</vt:lpstr>
      <vt:lpstr>D1_Position</vt:lpstr>
      <vt:lpstr>D2_Person</vt:lpstr>
      <vt:lpstr>D2_Phone</vt:lpstr>
      <vt:lpstr>D2_Position</vt:lpstr>
      <vt:lpstr>D3_Person</vt:lpstr>
      <vt:lpstr>D3_Phone</vt:lpstr>
      <vt:lpstr>D3_Position</vt:lpstr>
      <vt:lpstr>D4_Person</vt:lpstr>
      <vt:lpstr>D4_Phone</vt:lpstr>
      <vt:lpstr>D4_Position</vt:lpstr>
      <vt:lpstr>D5_Person</vt:lpstr>
      <vt:lpstr>D5_Phone</vt:lpstr>
      <vt:lpstr>D5_Position</vt:lpstr>
      <vt:lpstr>Date_Formation</vt:lpstr>
      <vt:lpstr>Mfo</vt:lpstr>
      <vt:lpstr>Phone</vt:lpstr>
      <vt:lpstr>Unicode</vt:lpstr>
      <vt:lpstr>бб</vt:lpstr>
      <vt:lpstr>ббанк</vt:lpstr>
      <vt:lpstr>'1_1'!Область_печати</vt:lpstr>
      <vt:lpstr>'1_2'!Область_печати</vt:lpstr>
      <vt:lpstr>'1_3'!Область_печати</vt:lpstr>
      <vt:lpstr>'1_4'!Область_печати</vt:lpstr>
      <vt:lpstr>'1_5'!Область_печати</vt:lpstr>
      <vt:lpstr>Титулка!Область_печати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2018-10-03T08:33:12Z</cp:lastPrinted>
  <dcterms:created xsi:type="dcterms:W3CDTF">2015-06-05T18:19:34Z</dcterms:created>
  <dcterms:modified xsi:type="dcterms:W3CDTF">2020-06-11T15:10:27Z</dcterms:modified>
</cp:coreProperties>
</file>