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120" yWindow="84" windowWidth="15120" windowHeight="7764" tabRatio="874"/>
  </bookViews>
  <sheets>
    <sheet name="Угринчук" sheetId="25" r:id="rId1"/>
    <sheet name="Мельницький" sheetId="5" r:id="rId2"/>
    <sheet name="Підхомна" sheetId="9" r:id="rId3"/>
    <sheet name="Петришак" sheetId="6" r:id="rId4"/>
    <sheet name="АБР" sheetId="24" r:id="rId5"/>
    <sheet name="Коломия" sheetId="18" r:id="rId6"/>
    <sheet name="Місюра" sheetId="8" r:id="rId7"/>
    <sheet name="Петришин" sheetId="23" r:id="rId8"/>
    <sheet name="Слуценко" sheetId="21" r:id="rId9"/>
    <sheet name="Грималюк" sheetId="22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A7" i="9" l="1"/>
  <c r="D20" i="9" l="1"/>
  <c r="C15" i="23" l="1"/>
  <c r="A6" i="8" l="1"/>
  <c r="C30" i="8"/>
  <c r="Z28" i="8"/>
  <c r="Z26" i="8"/>
  <c r="X27" i="8" l="1"/>
  <c r="Y29" i="8"/>
  <c r="Z24" i="8"/>
  <c r="Z22" i="8"/>
  <c r="X23" i="8" s="1"/>
  <c r="Z20" i="8"/>
  <c r="Z18" i="8"/>
  <c r="X19" i="8" s="1"/>
  <c r="AA16" i="8"/>
  <c r="Z16" i="8"/>
  <c r="Z14" i="8"/>
  <c r="AA13" i="8"/>
  <c r="C13" i="8"/>
  <c r="Z12" i="8"/>
  <c r="Z10" i="8"/>
  <c r="X11" i="8" l="1"/>
  <c r="AB14" i="8"/>
  <c r="X15" i="8"/>
  <c r="X29" i="8" l="1"/>
  <c r="A8" i="25"/>
  <c r="D18" i="25"/>
  <c r="AA14" i="25"/>
  <c r="AA12" i="25"/>
  <c r="AB13" i="25" l="1"/>
  <c r="Y13" i="25" s="1"/>
  <c r="C20" i="24"/>
  <c r="A8" i="24" l="1"/>
  <c r="Z18" i="24"/>
  <c r="Z16" i="24"/>
  <c r="Z14" i="24"/>
  <c r="Z12" i="24"/>
  <c r="X17" i="24" l="1"/>
  <c r="X13" i="24"/>
  <c r="Y35" i="5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34" i="5"/>
  <c r="Z32" i="5"/>
  <c r="Z26" i="5"/>
  <c r="Z24" i="5"/>
  <c r="X25" i="5" s="1"/>
  <c r="Z22" i="5"/>
  <c r="Z20" i="5"/>
  <c r="Z17" i="5"/>
  <c r="Z15" i="5"/>
  <c r="Z14" i="5"/>
  <c r="Z12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33" i="5" l="1"/>
  <c r="X13" i="5"/>
  <c r="X17" i="5"/>
  <c r="X21" i="5"/>
  <c r="AA16" i="5"/>
  <c r="AA13" i="17"/>
  <c r="AB13" i="18"/>
  <c r="AA25" i="5"/>
  <c r="AA32" i="5"/>
  <c r="AA21" i="5"/>
  <c r="AA13" i="5"/>
  <c r="X35" i="5" l="1"/>
</calcChain>
</file>

<file path=xl/sharedStrings.xml><?xml version="1.0" encoding="utf-8"?>
<sst xmlns="http://schemas.openxmlformats.org/spreadsheetml/2006/main" count="820" uniqueCount="105">
  <si>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</si>
  <si>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</si>
  <si>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</si>
  <si>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</si>
  <si>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</si>
  <si>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</si>
  <si>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</si>
  <si>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</si>
  <si>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</si>
  <si>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</si>
  <si>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</si>
  <si>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</si>
  <si>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</si>
  <si>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</si>
  <si>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</si>
  <si>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</si>
  <si>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</si>
  <si>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</si>
  <si>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</si>
  <si>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</si>
  <si>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</si>
  <si>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</si>
  <si>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</si>
  <si>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</si>
  <si>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</si>
  <si>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</si>
  <si>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</si>
  <si>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</si>
  <si>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</si>
  <si>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</si>
  <si>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</si>
  <si>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</si>
  <si>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</si>
  <si>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</si>
  <si>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</si>
  <si>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</si>
  <si>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</si>
  <si>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</si>
  <si>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</si>
  <si>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</si>
  <si>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</si>
  <si>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</si>
  <si>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</si>
  <si>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</si>
  <si>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</si>
  <si>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</si>
  <si>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</si>
  <si>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</si>
  <si>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</si>
  <si>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</si>
  <si>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</si>
  <si>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</si>
  <si>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</si>
  <si>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</si>
  <si>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</si>
  <si>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</si>
  <si>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</si>
  <si>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</si>
  <si>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</si>
  <si>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</si>
  <si>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</si>
  <si>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</si>
  <si>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</si>
  <si>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</si>
  <si>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</si>
  <si>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</si>
  <si>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</si>
  <si>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</si>
  <si>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</si>
  <si>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</si>
  <si>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</si>
  <si>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</si>
  <si>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</si>
  <si>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</si>
  <si>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</si>
  <si>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</si>
  <si>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</si>
  <si>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</si>
  <si>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</si>
  <si>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</si>
  <si>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</si>
  <si>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</si>
  <si>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</si>
  <si>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</si>
  <si>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</si>
  <si>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</si>
  <si>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</si>
  <si>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</si>
  <si>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</si>
  <si>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</si>
  <si>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</si>
  <si>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</si>
  <si>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</si>
  <si>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</si>
  <si>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</si>
  <si>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</si>
  <si>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</si>
  <si>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</si>
  <si>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ФОП____________Угринчук В. Г.</t>
  </si>
  <si>
    <t>Табель склав___________Угринчук В.Г.</t>
  </si>
  <si>
    <t>Феськів Роман Михайлович (0.5, 20.07)</t>
  </si>
  <si>
    <t>Борис Н.Ю  (01.10.21)</t>
  </si>
  <si>
    <t>Арабчук Лілія Василівна</t>
  </si>
  <si>
    <t>обліку робочого часу працівників за ЛИСТОПАД 2021р.</t>
  </si>
  <si>
    <t>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</si>
</sst>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workbookViewId="0">
      <selection sqref="A1:XFD1048576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0.88671875" style="2" customWidth="1"/>
    <col min="5" max="20" width="4.33203125" style="2" customWidth="1"/>
    <col min="21" max="24" width="5.44140625" style="2" customWidth="1"/>
    <col min="25" max="26" width="9.109375" style="2"/>
    <col min="27" max="27" width="6.109375" style="2" customWidth="1"/>
    <col min="28" max="16384" width="9.109375" style="2"/>
  </cols>
  <sheetData>
    <row r="1" spans="1:28" s="1" customFormat="1" ht="18" x14ac:dyDescent="0.3">
      <c r="A1" s="115" t="s">
        <v>9</v>
      </c>
      <c r="B1" s="115"/>
      <c r="C1" s="115"/>
      <c r="D1" s="115"/>
      <c r="P1" s="116"/>
      <c r="Q1" s="116"/>
      <c r="R1" s="116"/>
      <c r="S1" s="116"/>
      <c r="T1" s="116"/>
      <c r="U1" s="116"/>
      <c r="V1" s="116"/>
      <c r="W1" s="116"/>
      <c r="X1" s="116"/>
    </row>
    <row r="2" spans="1:28" s="1" customFormat="1" ht="18" x14ac:dyDescent="0.3">
      <c r="A2" s="117" t="s">
        <v>98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</row>
    <row r="3" spans="1:28" s="1" customFormat="1" ht="18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5" t="s">
        <v>40</v>
      </c>
      <c r="Q3" s="16"/>
      <c r="W3" s="2"/>
      <c r="X3" s="2"/>
    </row>
    <row r="4" spans="1:28" s="1" customFormat="1" ht="18" x14ac:dyDescent="0.3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5" t="s">
        <v>41</v>
      </c>
      <c r="Q4" s="16"/>
      <c r="R4" s="93"/>
      <c r="S4" s="93"/>
      <c r="T4" s="93"/>
      <c r="U4" s="93"/>
      <c r="V4" s="93"/>
      <c r="W4" s="2"/>
      <c r="X4" s="2"/>
    </row>
    <row r="5" spans="1:28" s="1" customFormat="1" ht="18" x14ac:dyDescent="0.3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15" t="s">
        <v>42</v>
      </c>
      <c r="Q5" s="16"/>
      <c r="R5" s="93"/>
      <c r="S5" s="93"/>
      <c r="T5" s="93"/>
      <c r="U5" s="93"/>
      <c r="V5" s="93"/>
      <c r="W5" s="2"/>
      <c r="X5" s="2"/>
    </row>
    <row r="6" spans="1:28" s="1" customFormat="1" ht="18" x14ac:dyDescent="0.3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15" t="s">
        <v>43</v>
      </c>
      <c r="Q6" s="16"/>
      <c r="R6" s="93"/>
      <c r="S6" s="93"/>
      <c r="T6" s="93"/>
      <c r="U6" s="93"/>
      <c r="V6" s="93"/>
      <c r="W6" s="2"/>
      <c r="X6" s="2"/>
    </row>
    <row r="7" spans="1:28" ht="20.399999999999999" x14ac:dyDescent="0.3">
      <c r="A7" s="118" t="s">
        <v>2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</row>
    <row r="8" spans="1:28" ht="20.399999999999999" x14ac:dyDescent="0.3">
      <c r="A8" s="119" t="str">
        <f>Мельницький!A8</f>
        <v>обліку робочого часу працівників за ЛИСТОПАД 2021р.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</row>
    <row r="9" spans="1:28" ht="24.75" customHeight="1" x14ac:dyDescent="0.3">
      <c r="A9" s="120" t="s">
        <v>3</v>
      </c>
      <c r="B9" s="121"/>
      <c r="C9" s="120" t="s">
        <v>4</v>
      </c>
      <c r="D9" s="120" t="s">
        <v>0</v>
      </c>
      <c r="E9" s="122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4"/>
      <c r="U9" s="128" t="s">
        <v>48</v>
      </c>
      <c r="V9" s="128" t="s">
        <v>49</v>
      </c>
      <c r="W9" s="128" t="s">
        <v>50</v>
      </c>
      <c r="X9" s="128" t="s">
        <v>47</v>
      </c>
      <c r="Y9" s="128" t="s">
        <v>46</v>
      </c>
      <c r="Z9" s="114" t="s">
        <v>45</v>
      </c>
    </row>
    <row r="10" spans="1:28" ht="33" customHeight="1" x14ac:dyDescent="0.3">
      <c r="A10" s="120"/>
      <c r="B10" s="121"/>
      <c r="C10" s="120"/>
      <c r="D10" s="120"/>
      <c r="E10" s="125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7"/>
      <c r="U10" s="128"/>
      <c r="V10" s="128"/>
      <c r="W10" s="128"/>
      <c r="X10" s="128"/>
      <c r="Y10" s="128"/>
      <c r="Z10" s="114"/>
    </row>
    <row r="11" spans="1:28" ht="15" customHeight="1" x14ac:dyDescent="0.3">
      <c r="A11" s="111">
        <v>1</v>
      </c>
      <c r="B11" s="111"/>
      <c r="C11" s="112" t="s">
        <v>100</v>
      </c>
      <c r="D11" s="113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8" t="s">
        <v>8</v>
      </c>
      <c r="V11" s="108" t="s">
        <v>8</v>
      </c>
      <c r="W11" s="102" t="s">
        <v>8</v>
      </c>
      <c r="X11" s="89"/>
      <c r="Y11" s="102">
        <v>22</v>
      </c>
      <c r="Z11" s="105">
        <v>6000</v>
      </c>
    </row>
    <row r="12" spans="1:28" ht="15" customHeight="1" x14ac:dyDescent="0.3">
      <c r="A12" s="111"/>
      <c r="B12" s="111"/>
      <c r="C12" s="112"/>
      <c r="D12" s="113"/>
      <c r="E12" s="26">
        <v>4</v>
      </c>
      <c r="F12" s="26">
        <v>4</v>
      </c>
      <c r="G12" s="26">
        <v>4</v>
      </c>
      <c r="H12" s="26">
        <v>4</v>
      </c>
      <c r="I12" s="26">
        <v>4</v>
      </c>
      <c r="J12" s="26" t="s">
        <v>13</v>
      </c>
      <c r="K12" s="26" t="s">
        <v>13</v>
      </c>
      <c r="L12" s="26">
        <v>4</v>
      </c>
      <c r="M12" s="26">
        <v>4</v>
      </c>
      <c r="N12" s="26">
        <v>4</v>
      </c>
      <c r="O12" s="26">
        <v>4</v>
      </c>
      <c r="P12" s="26">
        <v>4</v>
      </c>
      <c r="Q12" s="26" t="s">
        <v>13</v>
      </c>
      <c r="R12" s="26" t="s">
        <v>13</v>
      </c>
      <c r="S12" s="26">
        <v>4</v>
      </c>
      <c r="T12" s="26">
        <v>4</v>
      </c>
      <c r="U12" s="109"/>
      <c r="V12" s="109"/>
      <c r="W12" s="103"/>
      <c r="X12" s="90"/>
      <c r="Y12" s="104"/>
      <c r="Z12" s="105"/>
      <c r="AA12" s="2">
        <f>SUM(E12:T12)</f>
        <v>48</v>
      </c>
    </row>
    <row r="13" spans="1:28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9"/>
      <c r="V13" s="109"/>
      <c r="W13" s="103"/>
      <c r="X13" s="90"/>
      <c r="Y13" s="102">
        <f>AB13</f>
        <v>88</v>
      </c>
      <c r="Z13" s="105"/>
      <c r="AB13" s="2">
        <f>AA12+AA14</f>
        <v>88</v>
      </c>
    </row>
    <row r="14" spans="1:28" ht="15" customHeight="1" x14ac:dyDescent="0.3">
      <c r="A14" s="111"/>
      <c r="B14" s="111"/>
      <c r="C14" s="112"/>
      <c r="D14" s="113"/>
      <c r="E14" s="26">
        <v>4</v>
      </c>
      <c r="F14" s="26">
        <v>4</v>
      </c>
      <c r="G14" s="26">
        <v>4</v>
      </c>
      <c r="H14" s="26" t="s">
        <v>13</v>
      </c>
      <c r="I14" s="26" t="s">
        <v>13</v>
      </c>
      <c r="J14" s="26">
        <v>4</v>
      </c>
      <c r="K14" s="26">
        <v>4</v>
      </c>
      <c r="L14" s="26">
        <v>4</v>
      </c>
      <c r="M14" s="26">
        <v>4</v>
      </c>
      <c r="N14" s="26">
        <v>4</v>
      </c>
      <c r="O14" s="26" t="s">
        <v>13</v>
      </c>
      <c r="P14" s="26" t="s">
        <v>13</v>
      </c>
      <c r="Q14" s="26">
        <v>4</v>
      </c>
      <c r="R14" s="26">
        <v>4</v>
      </c>
      <c r="S14" s="29" t="s">
        <v>10</v>
      </c>
      <c r="T14" s="29" t="s">
        <v>10</v>
      </c>
      <c r="U14" s="110"/>
      <c r="V14" s="110"/>
      <c r="W14" s="104"/>
      <c r="X14" s="91"/>
      <c r="Y14" s="104"/>
      <c r="Z14" s="105"/>
      <c r="AA14" s="2">
        <f>SUM(E14:T14)</f>
        <v>40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2" customFormat="1" ht="18" x14ac:dyDescent="0.3">
      <c r="B18" s="106" t="s">
        <v>12</v>
      </c>
      <c r="C18" s="106"/>
      <c r="D18" s="107">
        <f>Мельницький!C36</f>
        <v>44531</v>
      </c>
      <c r="E18" s="107"/>
      <c r="F18" s="107"/>
      <c r="G18" s="107"/>
      <c r="H18" s="107"/>
      <c r="L18" s="92" t="s">
        <v>99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A11:A14"/>
    <mergeCell ref="B11:B14"/>
    <mergeCell ref="C11:C14"/>
    <mergeCell ref="D11:D14"/>
    <mergeCell ref="U11:U14"/>
    <mergeCell ref="W11:W14"/>
    <mergeCell ref="Y11:Y12"/>
    <mergeCell ref="Z11:Z14"/>
    <mergeCell ref="Y13:Y14"/>
    <mergeCell ref="B18:C18"/>
    <mergeCell ref="D18:H18"/>
    <mergeCell ref="V11:V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5" width="5.44140625" style="2" customWidth="1"/>
    <col min="26" max="16384" width="9.21875" style="2"/>
  </cols>
  <sheetData>
    <row r="1" spans="1:26" s="1" customFormat="1" ht="18" x14ac:dyDescent="0.3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.399999999999999" x14ac:dyDescent="0.3">
      <c r="A6" s="118" t="s">
        <v>2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</row>
    <row r="7" spans="1:26" ht="20.399999999999999" x14ac:dyDescent="0.3">
      <c r="A7" s="118" t="str">
        <f>Мельницький!A8</f>
        <v>обліку робочого часу працівників за ЛИСТОПАД 2021р.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</row>
    <row r="8" spans="1:26" ht="20.399999999999999" x14ac:dyDescent="0.3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">
      <c r="A9" s="120" t="s">
        <v>3</v>
      </c>
      <c r="B9" s="121" t="s">
        <v>11</v>
      </c>
      <c r="C9" s="120" t="s">
        <v>4</v>
      </c>
      <c r="D9" s="120" t="s">
        <v>0</v>
      </c>
      <c r="E9" s="120" t="s">
        <v>1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8" t="s">
        <v>48</v>
      </c>
      <c r="V9" s="128" t="s">
        <v>49</v>
      </c>
      <c r="W9" s="128" t="s">
        <v>50</v>
      </c>
      <c r="X9" s="128" t="s">
        <v>47</v>
      </c>
      <c r="Y9" s="128" t="s">
        <v>46</v>
      </c>
      <c r="Z9" s="114" t="s">
        <v>45</v>
      </c>
    </row>
    <row r="10" spans="1:26" ht="33" customHeight="1" x14ac:dyDescent="0.3">
      <c r="A10" s="120"/>
      <c r="B10" s="121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8"/>
      <c r="V10" s="128"/>
      <c r="W10" s="128"/>
      <c r="X10" s="128"/>
      <c r="Y10" s="128"/>
      <c r="Z10" s="114"/>
    </row>
    <row r="11" spans="1:26" s="3" customFormat="1" ht="15" customHeight="1" x14ac:dyDescent="0.3">
      <c r="A11" s="111">
        <v>1</v>
      </c>
      <c r="B11" s="111">
        <v>1</v>
      </c>
      <c r="C11" s="112" t="s">
        <v>78</v>
      </c>
      <c r="D11" s="113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8" t="s">
        <v>8</v>
      </c>
      <c r="V11" s="108" t="s">
        <v>8</v>
      </c>
      <c r="W11" s="102" t="s">
        <v>8</v>
      </c>
      <c r="X11" s="150"/>
      <c r="Y11" s="102" t="s">
        <v>8</v>
      </c>
      <c r="Z11" s="166">
        <v>4770</v>
      </c>
    </row>
    <row r="12" spans="1:26" s="3" customFormat="1" ht="15" customHeight="1" x14ac:dyDescent="0.3">
      <c r="A12" s="111"/>
      <c r="B12" s="111"/>
      <c r="C12" s="112"/>
      <c r="D12" s="113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09"/>
      <c r="V12" s="109"/>
      <c r="W12" s="103"/>
      <c r="X12" s="151"/>
      <c r="Y12" s="104"/>
      <c r="Z12" s="166"/>
    </row>
    <row r="13" spans="1:26" s="3" customFormat="1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9"/>
      <c r="V13" s="109"/>
      <c r="W13" s="103"/>
      <c r="X13" s="151"/>
      <c r="Y13" s="102" t="s">
        <v>8</v>
      </c>
      <c r="Z13" s="166"/>
    </row>
    <row r="14" spans="1:26" s="3" customFormat="1" ht="15" customHeight="1" x14ac:dyDescent="0.3">
      <c r="A14" s="111"/>
      <c r="B14" s="111"/>
      <c r="C14" s="112"/>
      <c r="D14" s="113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0"/>
      <c r="V14" s="110"/>
      <c r="W14" s="104"/>
      <c r="X14" s="152"/>
      <c r="Y14" s="104"/>
      <c r="Z14" s="166"/>
    </row>
    <row r="15" spans="1:26" s="64" customFormat="1" ht="25.5" customHeight="1" x14ac:dyDescent="0.3">
      <c r="B15" s="106" t="s">
        <v>12</v>
      </c>
      <c r="C15" s="106"/>
      <c r="D15" s="66">
        <f>Мельницький!C36</f>
        <v>44531</v>
      </c>
      <c r="L15" s="64" t="s">
        <v>82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0" width="4.21875" style="2" customWidth="1"/>
    <col min="21" max="24" width="5.44140625" style="2" customWidth="1"/>
    <col min="25" max="16384" width="9.21875" style="2"/>
  </cols>
  <sheetData>
    <row r="1" spans="1:27" s="1" customFormat="1" ht="18" x14ac:dyDescent="0.3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.399999999999999" x14ac:dyDescent="0.3">
      <c r="A7" s="118" t="s">
        <v>2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</row>
    <row r="8" spans="1:27" ht="20.399999999999999" x14ac:dyDescent="0.3">
      <c r="A8" s="118" t="str">
        <f>Мельницький!A8</f>
        <v>обліку робочого часу працівників за ЛИСТОПАД 2021р.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</row>
    <row r="9" spans="1:27" ht="24.75" customHeight="1" x14ac:dyDescent="0.3">
      <c r="A9" s="120" t="s">
        <v>3</v>
      </c>
      <c r="B9" s="121" t="s">
        <v>11</v>
      </c>
      <c r="C9" s="120" t="s">
        <v>4</v>
      </c>
      <c r="D9" s="120" t="s">
        <v>0</v>
      </c>
      <c r="E9" s="120" t="s">
        <v>1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8" t="s">
        <v>5</v>
      </c>
      <c r="V9" s="128" t="s">
        <v>6</v>
      </c>
      <c r="W9" s="128" t="s">
        <v>14</v>
      </c>
      <c r="X9" s="128" t="s">
        <v>7</v>
      </c>
      <c r="Y9" s="114" t="s">
        <v>45</v>
      </c>
    </row>
    <row r="10" spans="1:27" ht="33" customHeight="1" x14ac:dyDescent="0.3">
      <c r="A10" s="120"/>
      <c r="B10" s="121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8"/>
      <c r="V10" s="128"/>
      <c r="W10" s="128"/>
      <c r="X10" s="128"/>
      <c r="Y10" s="114"/>
    </row>
    <row r="11" spans="1:27" s="3" customFormat="1" ht="15" customHeight="1" x14ac:dyDescent="0.3">
      <c r="A11" s="111">
        <v>1</v>
      </c>
      <c r="B11" s="111">
        <v>1</v>
      </c>
      <c r="C11" s="112" t="s">
        <v>55</v>
      </c>
      <c r="D11" s="113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8" t="s">
        <v>8</v>
      </c>
      <c r="V11" s="108" t="s">
        <v>8</v>
      </c>
      <c r="W11" s="102" t="s">
        <v>8</v>
      </c>
      <c r="X11" s="102">
        <v>21</v>
      </c>
      <c r="Y11" s="102"/>
      <c r="Z11" s="3">
        <f>SUM(E12:T12)</f>
        <v>20</v>
      </c>
    </row>
    <row r="12" spans="1:27" s="3" customFormat="1" ht="15" customHeight="1" x14ac:dyDescent="0.3">
      <c r="A12" s="111"/>
      <c r="B12" s="111"/>
      <c r="C12" s="112"/>
      <c r="D12" s="113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9"/>
      <c r="V12" s="109"/>
      <c r="W12" s="103"/>
      <c r="X12" s="103"/>
      <c r="Y12" s="103"/>
    </row>
    <row r="13" spans="1:27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9"/>
      <c r="V13" s="109"/>
      <c r="W13" s="103"/>
      <c r="X13" s="103">
        <v>42</v>
      </c>
      <c r="Y13" s="103"/>
      <c r="AA13" s="2">
        <f>Z11+Z14</f>
        <v>42</v>
      </c>
    </row>
    <row r="14" spans="1:27" ht="15" customHeight="1" x14ac:dyDescent="0.3">
      <c r="A14" s="111"/>
      <c r="B14" s="111"/>
      <c r="C14" s="112"/>
      <c r="D14" s="113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0"/>
      <c r="V14" s="110"/>
      <c r="W14" s="104"/>
      <c r="X14" s="104"/>
      <c r="Y14" s="104"/>
      <c r="Z14" s="3">
        <f>SUM(E14:T14)</f>
        <v>22</v>
      </c>
    </row>
    <row r="15" spans="1:27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">
      <c r="B17" s="146" t="s">
        <v>12</v>
      </c>
      <c r="C17" s="146"/>
      <c r="D17" s="37">
        <f>Мельницький!C36</f>
        <v>44531</v>
      </c>
      <c r="L17" s="36" t="s">
        <v>57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0" width="4.21875" style="2" customWidth="1"/>
    <col min="21" max="24" width="5.44140625" style="2" customWidth="1"/>
    <col min="25" max="16384" width="9.21875" style="2"/>
  </cols>
  <sheetData>
    <row r="1" spans="1:26" s="1" customFormat="1" ht="18" x14ac:dyDescent="0.3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18" t="s">
        <v>2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</row>
    <row r="8" spans="1:26" ht="20.399999999999999" x14ac:dyDescent="0.3">
      <c r="A8" s="118" t="str">
        <f>Мельницький!A8</f>
        <v>обліку робочого часу працівників за ЛИСТОПАД 2021р.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</row>
    <row r="9" spans="1:26" ht="24.75" customHeight="1" x14ac:dyDescent="0.3">
      <c r="A9" s="120" t="s">
        <v>3</v>
      </c>
      <c r="B9" s="121" t="s">
        <v>11</v>
      </c>
      <c r="C9" s="120" t="s">
        <v>4</v>
      </c>
      <c r="D9" s="120" t="s">
        <v>0</v>
      </c>
      <c r="E9" s="120" t="s">
        <v>1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8" t="s">
        <v>5</v>
      </c>
      <c r="V9" s="128" t="s">
        <v>6</v>
      </c>
      <c r="W9" s="128" t="s">
        <v>14</v>
      </c>
      <c r="X9" s="128" t="s">
        <v>7</v>
      </c>
      <c r="Y9" s="114" t="s">
        <v>45</v>
      </c>
    </row>
    <row r="10" spans="1:26" ht="33" customHeight="1" x14ac:dyDescent="0.3">
      <c r="A10" s="120"/>
      <c r="B10" s="121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8"/>
      <c r="V10" s="128"/>
      <c r="W10" s="128"/>
      <c r="X10" s="128"/>
      <c r="Y10" s="114"/>
    </row>
    <row r="11" spans="1:26" s="3" customFormat="1" ht="15" customHeight="1" x14ac:dyDescent="0.3">
      <c r="A11" s="111">
        <v>1</v>
      </c>
      <c r="B11" s="111">
        <v>1</v>
      </c>
      <c r="C11" s="112" t="s">
        <v>62</v>
      </c>
      <c r="D11" s="113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8" t="s">
        <v>8</v>
      </c>
      <c r="V11" s="108" t="s">
        <v>8</v>
      </c>
      <c r="W11" s="102" t="s">
        <v>8</v>
      </c>
      <c r="X11" s="102">
        <v>21</v>
      </c>
      <c r="Y11" s="143"/>
      <c r="Z11" s="3">
        <f>SUM(E12:T12)</f>
        <v>20</v>
      </c>
    </row>
    <row r="12" spans="1:26" s="3" customFormat="1" ht="15" customHeight="1" x14ac:dyDescent="0.3">
      <c r="A12" s="111"/>
      <c r="B12" s="111"/>
      <c r="C12" s="112"/>
      <c r="D12" s="113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9"/>
      <c r="V12" s="109"/>
      <c r="W12" s="103"/>
      <c r="X12" s="104"/>
      <c r="Y12" s="144"/>
    </row>
    <row r="13" spans="1:26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9"/>
      <c r="V13" s="109"/>
      <c r="W13" s="103"/>
      <c r="X13" s="102">
        <f>Z11+Z14</f>
        <v>42</v>
      </c>
      <c r="Y13" s="144"/>
    </row>
    <row r="14" spans="1:26" ht="15" customHeight="1" x14ac:dyDescent="0.3">
      <c r="A14" s="111"/>
      <c r="B14" s="111"/>
      <c r="C14" s="112"/>
      <c r="D14" s="113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0"/>
      <c r="V14" s="110"/>
      <c r="W14" s="104"/>
      <c r="X14" s="104"/>
      <c r="Y14" s="145"/>
      <c r="Z14" s="3">
        <f>SUM(E14:T14)</f>
        <v>22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">
      <c r="B17" s="146" t="s">
        <v>12</v>
      </c>
      <c r="C17" s="146"/>
      <c r="D17" s="40">
        <f>Мельницький!C36</f>
        <v>44531</v>
      </c>
      <c r="L17" s="39" t="s">
        <v>63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4" width="5.44140625" style="2" customWidth="1"/>
    <col min="25" max="25" width="6.21875" style="2" customWidth="1"/>
    <col min="26" max="16384" width="9.21875" style="2"/>
  </cols>
  <sheetData>
    <row r="1" spans="1:26" s="1" customFormat="1" ht="18" x14ac:dyDescent="0.3">
      <c r="A1" s="115" t="s">
        <v>9</v>
      </c>
      <c r="B1" s="115"/>
      <c r="C1" s="115"/>
      <c r="D1" s="115"/>
      <c r="Q1" s="15" t="s">
        <v>40</v>
      </c>
    </row>
    <row r="2" spans="1:26" s="1" customFormat="1" ht="18" x14ac:dyDescent="0.3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18" t="s">
        <v>2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</row>
    <row r="8" spans="1:26" ht="20.399999999999999" x14ac:dyDescent="0.3">
      <c r="A8" s="119" t="str">
        <f>Мельницький!A8</f>
        <v>обліку робочого часу працівників за ЛИСТОПАД 2021р.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</row>
    <row r="9" spans="1:26" ht="24.75" customHeight="1" x14ac:dyDescent="0.3">
      <c r="A9" s="120" t="s">
        <v>3</v>
      </c>
      <c r="B9" s="121" t="s">
        <v>11</v>
      </c>
      <c r="C9" s="120" t="s">
        <v>4</v>
      </c>
      <c r="D9" s="120" t="s">
        <v>0</v>
      </c>
      <c r="E9" s="120" t="s">
        <v>1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8" t="s">
        <v>48</v>
      </c>
      <c r="V9" s="128" t="s">
        <v>49</v>
      </c>
      <c r="W9" s="128" t="s">
        <v>50</v>
      </c>
      <c r="X9" s="128" t="s">
        <v>47</v>
      </c>
      <c r="Y9" s="128" t="s">
        <v>46</v>
      </c>
      <c r="Z9" s="114" t="s">
        <v>45</v>
      </c>
    </row>
    <row r="10" spans="1:26" ht="33" customHeight="1" x14ac:dyDescent="0.3">
      <c r="A10" s="120"/>
      <c r="B10" s="121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8"/>
      <c r="V10" s="128"/>
      <c r="W10" s="128"/>
      <c r="X10" s="128"/>
      <c r="Y10" s="128"/>
      <c r="Z10" s="114"/>
    </row>
    <row r="11" spans="1:26" ht="15" customHeight="1" x14ac:dyDescent="0.3">
      <c r="A11" s="111">
        <v>1</v>
      </c>
      <c r="B11" s="111">
        <v>2</v>
      </c>
      <c r="C11" s="129" t="s">
        <v>39</v>
      </c>
      <c r="D11" s="130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8" t="s">
        <v>8</v>
      </c>
      <c r="V11" s="108" t="s">
        <v>8</v>
      </c>
      <c r="W11" s="102" t="s">
        <v>8</v>
      </c>
      <c r="X11" s="22"/>
      <c r="Y11" s="102">
        <v>21</v>
      </c>
      <c r="Z11" s="105">
        <v>3232</v>
      </c>
    </row>
    <row r="12" spans="1:26" s="3" customFormat="1" ht="15" customHeight="1" x14ac:dyDescent="0.3">
      <c r="A12" s="111"/>
      <c r="B12" s="111"/>
      <c r="C12" s="129"/>
      <c r="D12" s="130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9"/>
      <c r="V12" s="109"/>
      <c r="W12" s="103"/>
      <c r="X12" s="23"/>
      <c r="Y12" s="104"/>
      <c r="Z12" s="105"/>
    </row>
    <row r="13" spans="1:26" s="3" customFormat="1" ht="15" customHeight="1" x14ac:dyDescent="0.3">
      <c r="A13" s="111"/>
      <c r="B13" s="111"/>
      <c r="C13" s="129"/>
      <c r="D13" s="13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9"/>
      <c r="V13" s="109"/>
      <c r="W13" s="103"/>
      <c r="X13" s="23"/>
      <c r="Y13" s="102">
        <v>42</v>
      </c>
      <c r="Z13" s="105"/>
    </row>
    <row r="14" spans="1:26" s="3" customFormat="1" ht="15" customHeight="1" x14ac:dyDescent="0.3">
      <c r="A14" s="111"/>
      <c r="B14" s="111"/>
      <c r="C14" s="129"/>
      <c r="D14" s="130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0"/>
      <c r="V14" s="110"/>
      <c r="W14" s="104"/>
      <c r="X14" s="24"/>
      <c r="Y14" s="104"/>
      <c r="Z14" s="105"/>
    </row>
    <row r="16" spans="1:26" ht="18" x14ac:dyDescent="0.3">
      <c r="B16" s="106" t="s">
        <v>12</v>
      </c>
      <c r="C16" s="106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opLeftCell="A16" zoomScale="78" zoomScaleNormal="78" workbookViewId="0">
      <selection activeCell="X33" sqref="X33:X34"/>
    </sheetView>
  </sheetViews>
  <sheetFormatPr defaultColWidth="9.21875" defaultRowHeight="13.8" x14ac:dyDescent="0.3"/>
  <cols>
    <col min="1" max="1" width="3.21875" style="2" customWidth="1"/>
    <col min="2" max="2" width="18.77734375" style="2" customWidth="1"/>
    <col min="3" max="3" width="17.5546875" style="2" customWidth="1"/>
    <col min="4" max="13" width="4.21875" style="2" customWidth="1"/>
    <col min="14" max="14" width="5" style="2" customWidth="1"/>
    <col min="15" max="15" width="4.5546875" style="2" bestFit="1" customWidth="1"/>
    <col min="16" max="19" width="4.21875" style="2" customWidth="1"/>
    <col min="20" max="23" width="5.44140625" style="2" customWidth="1"/>
    <col min="24" max="24" width="11.21875" style="2" customWidth="1"/>
    <col min="25" max="25" width="14.44140625" style="2" customWidth="1"/>
    <col min="26" max="16384" width="9.21875" style="2"/>
  </cols>
  <sheetData>
    <row r="2" spans="1:27" s="1" customFormat="1" ht="18" x14ac:dyDescent="0.3">
      <c r="A2" s="115" t="s">
        <v>9</v>
      </c>
      <c r="B2" s="115"/>
      <c r="C2" s="115"/>
      <c r="Q2" s="15" t="s">
        <v>40</v>
      </c>
    </row>
    <row r="3" spans="1:27" s="1" customFormat="1" ht="18" x14ac:dyDescent="0.3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.399999999999999" x14ac:dyDescent="0.3">
      <c r="A7" s="118" t="s">
        <v>2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</row>
    <row r="8" spans="1:27" ht="20.399999999999999" x14ac:dyDescent="0.3">
      <c r="A8" s="118" t="s">
        <v>103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</row>
    <row r="9" spans="1:27" ht="24.75" customHeight="1" x14ac:dyDescent="0.3">
      <c r="A9" s="120" t="s">
        <v>3</v>
      </c>
      <c r="B9" s="120" t="s">
        <v>4</v>
      </c>
      <c r="C9" s="120" t="s">
        <v>0</v>
      </c>
      <c r="D9" s="120" t="s">
        <v>1</v>
      </c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8" t="s">
        <v>48</v>
      </c>
      <c r="U9" s="128" t="s">
        <v>49</v>
      </c>
      <c r="V9" s="128" t="s">
        <v>50</v>
      </c>
      <c r="W9" s="128" t="s">
        <v>47</v>
      </c>
      <c r="X9" s="128" t="s">
        <v>46</v>
      </c>
      <c r="Y9" s="114" t="s">
        <v>45</v>
      </c>
    </row>
    <row r="10" spans="1:27" ht="33" customHeight="1" x14ac:dyDescent="0.3">
      <c r="A10" s="12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8"/>
      <c r="U10" s="128"/>
      <c r="V10" s="128"/>
      <c r="W10" s="128"/>
      <c r="X10" s="128"/>
      <c r="Y10" s="114"/>
    </row>
    <row r="11" spans="1:27" ht="15" customHeight="1" x14ac:dyDescent="0.3">
      <c r="A11" s="111">
        <v>1</v>
      </c>
      <c r="B11" s="112" t="s">
        <v>21</v>
      </c>
      <c r="C11" s="113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8" t="s">
        <v>8</v>
      </c>
      <c r="U11" s="108" t="s">
        <v>8</v>
      </c>
      <c r="V11" s="102" t="s">
        <v>8</v>
      </c>
      <c r="W11" s="22"/>
      <c r="X11" s="102">
        <v>22</v>
      </c>
      <c r="Y11" s="105">
        <v>6060</v>
      </c>
    </row>
    <row r="12" spans="1:27" ht="15" customHeight="1" x14ac:dyDescent="0.3">
      <c r="A12" s="111"/>
      <c r="B12" s="112"/>
      <c r="C12" s="113"/>
      <c r="D12" s="26">
        <v>8</v>
      </c>
      <c r="E12" s="26">
        <v>8</v>
      </c>
      <c r="F12" s="26">
        <v>8</v>
      </c>
      <c r="G12" s="26">
        <v>8</v>
      </c>
      <c r="H12" s="26">
        <v>8</v>
      </c>
      <c r="I12" s="26" t="s">
        <v>13</v>
      </c>
      <c r="J12" s="26" t="s">
        <v>13</v>
      </c>
      <c r="K12" s="26">
        <v>8</v>
      </c>
      <c r="L12" s="26">
        <v>8</v>
      </c>
      <c r="M12" s="26">
        <v>8</v>
      </c>
      <c r="N12" s="26">
        <v>8</v>
      </c>
      <c r="O12" s="26">
        <v>8</v>
      </c>
      <c r="P12" s="26" t="s">
        <v>13</v>
      </c>
      <c r="Q12" s="26" t="s">
        <v>13</v>
      </c>
      <c r="R12" s="26">
        <v>8</v>
      </c>
      <c r="S12" s="26">
        <v>8</v>
      </c>
      <c r="T12" s="109"/>
      <c r="U12" s="109"/>
      <c r="V12" s="103"/>
      <c r="W12" s="23"/>
      <c r="X12" s="104"/>
      <c r="Y12" s="105"/>
      <c r="Z12" s="2">
        <f>SUM(D12:S12)</f>
        <v>96</v>
      </c>
    </row>
    <row r="13" spans="1:27" ht="15" customHeight="1" x14ac:dyDescent="0.3">
      <c r="A13" s="111"/>
      <c r="B13" s="112"/>
      <c r="C13" s="113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09"/>
      <c r="U13" s="109"/>
      <c r="V13" s="103"/>
      <c r="W13" s="23"/>
      <c r="X13" s="102">
        <f>Z12+Z14</f>
        <v>176</v>
      </c>
      <c r="Y13" s="105"/>
      <c r="AA13" s="2">
        <f>Z14+Z12</f>
        <v>176</v>
      </c>
    </row>
    <row r="14" spans="1:27" ht="15" customHeight="1" x14ac:dyDescent="0.3">
      <c r="A14" s="111"/>
      <c r="B14" s="112"/>
      <c r="C14" s="113"/>
      <c r="D14" s="26">
        <v>8</v>
      </c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6">
        <v>8</v>
      </c>
      <c r="Q14" s="26">
        <v>8</v>
      </c>
      <c r="R14" s="29" t="s">
        <v>10</v>
      </c>
      <c r="S14" s="29" t="s">
        <v>10</v>
      </c>
      <c r="T14" s="110"/>
      <c r="U14" s="110"/>
      <c r="V14" s="104"/>
      <c r="W14" s="24"/>
      <c r="X14" s="104"/>
      <c r="Y14" s="105"/>
      <c r="Z14" s="2">
        <f>SUM(D14:S14)</f>
        <v>80</v>
      </c>
    </row>
    <row r="15" spans="1:27" ht="15" customHeight="1" x14ac:dyDescent="0.3">
      <c r="A15" s="111">
        <v>2</v>
      </c>
      <c r="B15" s="112" t="s">
        <v>28</v>
      </c>
      <c r="C15" s="113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8" t="s">
        <v>8</v>
      </c>
      <c r="U15" s="108" t="s">
        <v>8</v>
      </c>
      <c r="V15" s="102" t="s">
        <v>8</v>
      </c>
      <c r="W15" s="42"/>
      <c r="X15" s="102">
        <v>22</v>
      </c>
      <c r="Y15" s="105">
        <v>6060</v>
      </c>
      <c r="Z15" s="2">
        <f>SUM(D16:S16)</f>
        <v>96</v>
      </c>
    </row>
    <row r="16" spans="1:27" ht="15" customHeight="1" x14ac:dyDescent="0.3">
      <c r="A16" s="111"/>
      <c r="B16" s="112"/>
      <c r="C16" s="113"/>
      <c r="D16" s="26">
        <v>8</v>
      </c>
      <c r="E16" s="26">
        <v>8</v>
      </c>
      <c r="F16" s="26">
        <v>8</v>
      </c>
      <c r="G16" s="26">
        <v>8</v>
      </c>
      <c r="H16" s="26">
        <v>8</v>
      </c>
      <c r="I16" s="26" t="s">
        <v>13</v>
      </c>
      <c r="J16" s="26" t="s">
        <v>13</v>
      </c>
      <c r="K16" s="26">
        <v>8</v>
      </c>
      <c r="L16" s="26">
        <v>8</v>
      </c>
      <c r="M16" s="26">
        <v>8</v>
      </c>
      <c r="N16" s="26">
        <v>8</v>
      </c>
      <c r="O16" s="26">
        <v>8</v>
      </c>
      <c r="P16" s="26" t="s">
        <v>13</v>
      </c>
      <c r="Q16" s="26" t="s">
        <v>13</v>
      </c>
      <c r="R16" s="26">
        <v>8</v>
      </c>
      <c r="S16" s="26">
        <v>8</v>
      </c>
      <c r="T16" s="109"/>
      <c r="U16" s="109"/>
      <c r="V16" s="103"/>
      <c r="W16" s="44"/>
      <c r="X16" s="104"/>
      <c r="Y16" s="105"/>
      <c r="Z16" s="2" t="s">
        <v>52</v>
      </c>
      <c r="AA16" s="2">
        <f>Z17+Z15</f>
        <v>176</v>
      </c>
    </row>
    <row r="17" spans="1:27" ht="15" customHeight="1" x14ac:dyDescent="0.3">
      <c r="A17" s="111"/>
      <c r="B17" s="112"/>
      <c r="C17" s="113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09"/>
      <c r="U17" s="109"/>
      <c r="V17" s="103"/>
      <c r="W17" s="44"/>
      <c r="X17" s="102">
        <f>Z15+Z17</f>
        <v>176</v>
      </c>
      <c r="Y17" s="105"/>
      <c r="Z17" s="2">
        <f>SUM(D18:S18)</f>
        <v>80</v>
      </c>
    </row>
    <row r="18" spans="1:27" ht="15" customHeight="1" x14ac:dyDescent="0.3">
      <c r="A18" s="111"/>
      <c r="B18" s="112"/>
      <c r="C18" s="113"/>
      <c r="D18" s="26">
        <v>8</v>
      </c>
      <c r="E18" s="26">
        <v>8</v>
      </c>
      <c r="F18" s="26">
        <v>8</v>
      </c>
      <c r="G18" s="26" t="s">
        <v>13</v>
      </c>
      <c r="H18" s="26" t="s">
        <v>13</v>
      </c>
      <c r="I18" s="26">
        <v>8</v>
      </c>
      <c r="J18" s="26">
        <v>8</v>
      </c>
      <c r="K18" s="26">
        <v>8</v>
      </c>
      <c r="L18" s="26">
        <v>8</v>
      </c>
      <c r="M18" s="26">
        <v>8</v>
      </c>
      <c r="N18" s="26" t="s">
        <v>13</v>
      </c>
      <c r="O18" s="26" t="s">
        <v>13</v>
      </c>
      <c r="P18" s="26">
        <v>8</v>
      </c>
      <c r="Q18" s="26">
        <v>8</v>
      </c>
      <c r="R18" s="29" t="s">
        <v>10</v>
      </c>
      <c r="S18" s="29" t="s">
        <v>10</v>
      </c>
      <c r="T18" s="110"/>
      <c r="U18" s="110"/>
      <c r="V18" s="104"/>
      <c r="W18" s="43"/>
      <c r="X18" s="104"/>
      <c r="Y18" s="105"/>
    </row>
    <row r="19" spans="1:27" ht="15" customHeight="1" x14ac:dyDescent="0.3">
      <c r="A19" s="111">
        <v>3</v>
      </c>
      <c r="B19" s="112" t="s">
        <v>31</v>
      </c>
      <c r="C19" s="113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08" t="s">
        <v>8</v>
      </c>
      <c r="U19" s="108" t="s">
        <v>8</v>
      </c>
      <c r="V19" s="102" t="s">
        <v>8</v>
      </c>
      <c r="W19" s="53"/>
      <c r="X19" s="102">
        <v>22</v>
      </c>
      <c r="Y19" s="105">
        <v>6300</v>
      </c>
    </row>
    <row r="20" spans="1:27" ht="15" customHeight="1" x14ac:dyDescent="0.3">
      <c r="A20" s="111"/>
      <c r="B20" s="112"/>
      <c r="C20" s="113"/>
      <c r="D20" s="26">
        <v>8</v>
      </c>
      <c r="E20" s="26">
        <v>8</v>
      </c>
      <c r="F20" s="26">
        <v>8</v>
      </c>
      <c r="G20" s="26">
        <v>8</v>
      </c>
      <c r="H20" s="26">
        <v>8</v>
      </c>
      <c r="I20" s="26" t="s">
        <v>13</v>
      </c>
      <c r="J20" s="26" t="s">
        <v>13</v>
      </c>
      <c r="K20" s="26">
        <v>8</v>
      </c>
      <c r="L20" s="26">
        <v>8</v>
      </c>
      <c r="M20" s="26">
        <v>8</v>
      </c>
      <c r="N20" s="26">
        <v>8</v>
      </c>
      <c r="O20" s="26">
        <v>8</v>
      </c>
      <c r="P20" s="26" t="s">
        <v>13</v>
      </c>
      <c r="Q20" s="26" t="s">
        <v>13</v>
      </c>
      <c r="R20" s="26">
        <v>8</v>
      </c>
      <c r="S20" s="26">
        <v>8</v>
      </c>
      <c r="T20" s="109"/>
      <c r="U20" s="109"/>
      <c r="V20" s="103"/>
      <c r="W20" s="55"/>
      <c r="X20" s="104"/>
      <c r="Y20" s="105"/>
      <c r="Z20" s="2">
        <f>SUM(D20:S20)</f>
        <v>96</v>
      </c>
    </row>
    <row r="21" spans="1:27" ht="15" customHeight="1" x14ac:dyDescent="0.3">
      <c r="A21" s="111"/>
      <c r="B21" s="112"/>
      <c r="C21" s="113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09"/>
      <c r="U21" s="109"/>
      <c r="V21" s="103"/>
      <c r="W21" s="55"/>
      <c r="X21" s="102">
        <f>Z20+Z22</f>
        <v>176</v>
      </c>
      <c r="Y21" s="105"/>
      <c r="AA21" s="2">
        <f>Z22+Z20</f>
        <v>176</v>
      </c>
    </row>
    <row r="22" spans="1:27" ht="15" customHeight="1" x14ac:dyDescent="0.3">
      <c r="A22" s="111"/>
      <c r="B22" s="112"/>
      <c r="C22" s="113"/>
      <c r="D22" s="26">
        <v>8</v>
      </c>
      <c r="E22" s="26">
        <v>8</v>
      </c>
      <c r="F22" s="26">
        <v>8</v>
      </c>
      <c r="G22" s="26" t="s">
        <v>13</v>
      </c>
      <c r="H22" s="26" t="s">
        <v>13</v>
      </c>
      <c r="I22" s="26">
        <v>8</v>
      </c>
      <c r="J22" s="26">
        <v>8</v>
      </c>
      <c r="K22" s="26">
        <v>8</v>
      </c>
      <c r="L22" s="26">
        <v>8</v>
      </c>
      <c r="M22" s="26">
        <v>8</v>
      </c>
      <c r="N22" s="26" t="s">
        <v>13</v>
      </c>
      <c r="O22" s="26" t="s">
        <v>13</v>
      </c>
      <c r="P22" s="26">
        <v>8</v>
      </c>
      <c r="Q22" s="26">
        <v>8</v>
      </c>
      <c r="R22" s="29" t="s">
        <v>10</v>
      </c>
      <c r="S22" s="29" t="s">
        <v>10</v>
      </c>
      <c r="T22" s="110"/>
      <c r="U22" s="110"/>
      <c r="V22" s="104"/>
      <c r="W22" s="54"/>
      <c r="X22" s="104"/>
      <c r="Y22" s="105"/>
      <c r="Z22" s="2">
        <f>SUM(D22:S22)</f>
        <v>80</v>
      </c>
    </row>
    <row r="23" spans="1:27" ht="15" customHeight="1" x14ac:dyDescent="0.3">
      <c r="A23" s="111">
        <v>4</v>
      </c>
      <c r="B23" s="112" t="s">
        <v>33</v>
      </c>
      <c r="C23" s="113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08" t="s">
        <v>8</v>
      </c>
      <c r="U23" s="108" t="s">
        <v>8</v>
      </c>
      <c r="V23" s="102" t="s">
        <v>8</v>
      </c>
      <c r="W23" s="53"/>
      <c r="X23" s="102">
        <v>22</v>
      </c>
      <c r="Y23" s="105">
        <v>6060</v>
      </c>
    </row>
    <row r="24" spans="1:27" ht="15" customHeight="1" x14ac:dyDescent="0.3">
      <c r="A24" s="111"/>
      <c r="B24" s="112"/>
      <c r="C24" s="113"/>
      <c r="D24" s="26">
        <v>8</v>
      </c>
      <c r="E24" s="26">
        <v>8</v>
      </c>
      <c r="F24" s="26">
        <v>8</v>
      </c>
      <c r="G24" s="26">
        <v>8</v>
      </c>
      <c r="H24" s="26">
        <v>8</v>
      </c>
      <c r="I24" s="26" t="s">
        <v>13</v>
      </c>
      <c r="J24" s="26" t="s">
        <v>13</v>
      </c>
      <c r="K24" s="26">
        <v>8</v>
      </c>
      <c r="L24" s="26">
        <v>8</v>
      </c>
      <c r="M24" s="26">
        <v>8</v>
      </c>
      <c r="N24" s="26">
        <v>8</v>
      </c>
      <c r="O24" s="26">
        <v>8</v>
      </c>
      <c r="P24" s="26" t="s">
        <v>13</v>
      </c>
      <c r="Q24" s="26" t="s">
        <v>13</v>
      </c>
      <c r="R24" s="26">
        <v>8</v>
      </c>
      <c r="S24" s="26">
        <v>8</v>
      </c>
      <c r="T24" s="109"/>
      <c r="U24" s="109"/>
      <c r="V24" s="103"/>
      <c r="W24" s="55"/>
      <c r="X24" s="104"/>
      <c r="Y24" s="105"/>
      <c r="Z24" s="2">
        <f>SUM(D24:S24)</f>
        <v>96</v>
      </c>
    </row>
    <row r="25" spans="1:27" ht="15" customHeight="1" x14ac:dyDescent="0.3">
      <c r="A25" s="111"/>
      <c r="B25" s="112"/>
      <c r="C25" s="113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09"/>
      <c r="U25" s="109"/>
      <c r="V25" s="103"/>
      <c r="W25" s="55"/>
      <c r="X25" s="102">
        <f>Z24+Z26</f>
        <v>176</v>
      </c>
      <c r="Y25" s="105"/>
      <c r="AA25" s="2">
        <f>Z26+Z24</f>
        <v>176</v>
      </c>
    </row>
    <row r="26" spans="1:27" ht="15" customHeight="1" x14ac:dyDescent="0.3">
      <c r="A26" s="111"/>
      <c r="B26" s="112"/>
      <c r="C26" s="113"/>
      <c r="D26" s="26">
        <v>8</v>
      </c>
      <c r="E26" s="26">
        <v>8</v>
      </c>
      <c r="F26" s="26">
        <v>8</v>
      </c>
      <c r="G26" s="26" t="s">
        <v>13</v>
      </c>
      <c r="H26" s="26" t="s">
        <v>13</v>
      </c>
      <c r="I26" s="26">
        <v>8</v>
      </c>
      <c r="J26" s="26">
        <v>8</v>
      </c>
      <c r="K26" s="26">
        <v>8</v>
      </c>
      <c r="L26" s="26">
        <v>8</v>
      </c>
      <c r="M26" s="26">
        <v>8</v>
      </c>
      <c r="N26" s="26" t="s">
        <v>13</v>
      </c>
      <c r="O26" s="26" t="s">
        <v>13</v>
      </c>
      <c r="P26" s="26">
        <v>8</v>
      </c>
      <c r="Q26" s="26">
        <v>8</v>
      </c>
      <c r="R26" s="29" t="s">
        <v>10</v>
      </c>
      <c r="S26" s="29" t="s">
        <v>10</v>
      </c>
      <c r="T26" s="110"/>
      <c r="U26" s="110"/>
      <c r="V26" s="104"/>
      <c r="W26" s="54"/>
      <c r="X26" s="104"/>
      <c r="Y26" s="105"/>
      <c r="Z26" s="2">
        <f>SUM(D26:S26)</f>
        <v>80</v>
      </c>
    </row>
    <row r="27" spans="1:27" ht="15" customHeight="1" x14ac:dyDescent="0.3">
      <c r="A27" s="111">
        <v>5</v>
      </c>
      <c r="B27" s="129" t="s">
        <v>53</v>
      </c>
      <c r="C27" s="130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08" t="s">
        <v>8</v>
      </c>
      <c r="U27" s="108" t="s">
        <v>8</v>
      </c>
      <c r="V27" s="102" t="s">
        <v>8</v>
      </c>
      <c r="W27" s="53"/>
      <c r="X27" s="102">
        <v>22</v>
      </c>
      <c r="Y27" s="105">
        <v>6060</v>
      </c>
      <c r="Z27" s="2" t="s">
        <v>52</v>
      </c>
    </row>
    <row r="28" spans="1:27" ht="15" customHeight="1" x14ac:dyDescent="0.3">
      <c r="A28" s="111"/>
      <c r="B28" s="129"/>
      <c r="C28" s="130"/>
      <c r="D28" s="26">
        <v>8</v>
      </c>
      <c r="E28" s="26">
        <v>8</v>
      </c>
      <c r="F28" s="26">
        <v>8</v>
      </c>
      <c r="G28" s="26">
        <v>8</v>
      </c>
      <c r="H28" s="26">
        <v>8</v>
      </c>
      <c r="I28" s="26" t="s">
        <v>13</v>
      </c>
      <c r="J28" s="26" t="s">
        <v>13</v>
      </c>
      <c r="K28" s="26">
        <v>8</v>
      </c>
      <c r="L28" s="26">
        <v>8</v>
      </c>
      <c r="M28" s="26">
        <v>8</v>
      </c>
      <c r="N28" s="26">
        <v>8</v>
      </c>
      <c r="O28" s="26">
        <v>8</v>
      </c>
      <c r="P28" s="26" t="s">
        <v>13</v>
      </c>
      <c r="Q28" s="26" t="s">
        <v>13</v>
      </c>
      <c r="R28" s="26">
        <v>8</v>
      </c>
      <c r="S28" s="26">
        <v>8</v>
      </c>
      <c r="T28" s="109"/>
      <c r="U28" s="109"/>
      <c r="V28" s="103"/>
      <c r="W28" s="55"/>
      <c r="X28" s="104"/>
      <c r="Y28" s="105"/>
    </row>
    <row r="29" spans="1:27" ht="15" customHeight="1" x14ac:dyDescent="0.3">
      <c r="A29" s="111"/>
      <c r="B29" s="129"/>
      <c r="C29" s="130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09"/>
      <c r="U29" s="109"/>
      <c r="V29" s="103"/>
      <c r="W29" s="55"/>
      <c r="X29" s="102">
        <v>32</v>
      </c>
      <c r="Y29" s="105"/>
    </row>
    <row r="30" spans="1:27" ht="15" customHeight="1" x14ac:dyDescent="0.3">
      <c r="A30" s="111"/>
      <c r="B30" s="129"/>
      <c r="C30" s="130"/>
      <c r="D30" s="26">
        <v>8</v>
      </c>
      <c r="E30" s="26">
        <v>8</v>
      </c>
      <c r="F30" s="26">
        <v>8</v>
      </c>
      <c r="G30" s="26" t="s">
        <v>13</v>
      </c>
      <c r="H30" s="26" t="s">
        <v>13</v>
      </c>
      <c r="I30" s="26">
        <v>8</v>
      </c>
      <c r="J30" s="26">
        <v>8</v>
      </c>
      <c r="K30" s="26">
        <v>8</v>
      </c>
      <c r="L30" s="26">
        <v>8</v>
      </c>
      <c r="M30" s="26">
        <v>8</v>
      </c>
      <c r="N30" s="26" t="s">
        <v>13</v>
      </c>
      <c r="O30" s="26" t="s">
        <v>13</v>
      </c>
      <c r="P30" s="26">
        <v>8</v>
      </c>
      <c r="Q30" s="26">
        <v>8</v>
      </c>
      <c r="R30" s="29" t="s">
        <v>10</v>
      </c>
      <c r="S30" s="29" t="s">
        <v>10</v>
      </c>
      <c r="T30" s="110"/>
      <c r="U30" s="110"/>
      <c r="V30" s="104"/>
      <c r="W30" s="54"/>
      <c r="X30" s="104"/>
      <c r="Y30" s="105"/>
    </row>
    <row r="31" spans="1:27" ht="15" customHeight="1" x14ac:dyDescent="0.3">
      <c r="A31" s="111">
        <v>6</v>
      </c>
      <c r="B31" s="112" t="s">
        <v>64</v>
      </c>
      <c r="C31" s="113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08" t="s">
        <v>8</v>
      </c>
      <c r="U31" s="108" t="s">
        <v>8</v>
      </c>
      <c r="V31" s="102" t="s">
        <v>8</v>
      </c>
      <c r="W31" s="45"/>
      <c r="X31" s="102">
        <v>22</v>
      </c>
      <c r="Y31" s="105">
        <v>6060</v>
      </c>
    </row>
    <row r="32" spans="1:27" ht="15" customHeight="1" x14ac:dyDescent="0.3">
      <c r="A32" s="111"/>
      <c r="B32" s="112"/>
      <c r="C32" s="113"/>
      <c r="D32" s="26">
        <v>8</v>
      </c>
      <c r="E32" s="26">
        <v>8</v>
      </c>
      <c r="F32" s="26">
        <v>8</v>
      </c>
      <c r="G32" s="26">
        <v>8</v>
      </c>
      <c r="H32" s="26">
        <v>8</v>
      </c>
      <c r="I32" s="26" t="s">
        <v>13</v>
      </c>
      <c r="J32" s="26" t="s">
        <v>13</v>
      </c>
      <c r="K32" s="26">
        <v>8</v>
      </c>
      <c r="L32" s="26">
        <v>8</v>
      </c>
      <c r="M32" s="26">
        <v>8</v>
      </c>
      <c r="N32" s="26">
        <v>8</v>
      </c>
      <c r="O32" s="26">
        <v>8</v>
      </c>
      <c r="P32" s="26" t="s">
        <v>13</v>
      </c>
      <c r="Q32" s="26" t="s">
        <v>13</v>
      </c>
      <c r="R32" s="26">
        <v>8</v>
      </c>
      <c r="S32" s="26">
        <v>8</v>
      </c>
      <c r="T32" s="109"/>
      <c r="U32" s="109"/>
      <c r="V32" s="103"/>
      <c r="W32" s="47"/>
      <c r="X32" s="104"/>
      <c r="Y32" s="105"/>
      <c r="Z32" s="2">
        <f>SUM(D32:S32)</f>
        <v>96</v>
      </c>
      <c r="AA32" s="2">
        <f>Z32+Z34</f>
        <v>176</v>
      </c>
    </row>
    <row r="33" spans="1:26" ht="15" customHeight="1" x14ac:dyDescent="0.3">
      <c r="A33" s="111"/>
      <c r="B33" s="112"/>
      <c r="C33" s="113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09"/>
      <c r="U33" s="109"/>
      <c r="V33" s="103"/>
      <c r="W33" s="47"/>
      <c r="X33" s="102">
        <f>Z32+Z34</f>
        <v>176</v>
      </c>
      <c r="Y33" s="105"/>
    </row>
    <row r="34" spans="1:26" ht="15" customHeight="1" x14ac:dyDescent="0.3">
      <c r="A34" s="111"/>
      <c r="B34" s="112"/>
      <c r="C34" s="113"/>
      <c r="D34" s="26">
        <v>8</v>
      </c>
      <c r="E34" s="26">
        <v>8</v>
      </c>
      <c r="F34" s="26">
        <v>8</v>
      </c>
      <c r="G34" s="26" t="s">
        <v>13</v>
      </c>
      <c r="H34" s="26" t="s">
        <v>13</v>
      </c>
      <c r="I34" s="26">
        <v>8</v>
      </c>
      <c r="J34" s="26">
        <v>8</v>
      </c>
      <c r="K34" s="26">
        <v>8</v>
      </c>
      <c r="L34" s="26">
        <v>8</v>
      </c>
      <c r="M34" s="26">
        <v>8</v>
      </c>
      <c r="N34" s="26" t="s">
        <v>13</v>
      </c>
      <c r="O34" s="26" t="s">
        <v>13</v>
      </c>
      <c r="P34" s="26">
        <v>8</v>
      </c>
      <c r="Q34" s="26">
        <v>8</v>
      </c>
      <c r="R34" s="29" t="s">
        <v>10</v>
      </c>
      <c r="S34" s="29" t="s">
        <v>10</v>
      </c>
      <c r="T34" s="110"/>
      <c r="U34" s="110"/>
      <c r="V34" s="104"/>
      <c r="W34" s="46"/>
      <c r="X34" s="104"/>
      <c r="Y34" s="105"/>
      <c r="Z34" s="2">
        <f>SUM(D34:S34)</f>
        <v>80</v>
      </c>
    </row>
    <row r="35" spans="1:26" s="32" customFormat="1" ht="25.5" customHeight="1" x14ac:dyDescent="0.3">
      <c r="B35" s="31"/>
      <c r="C35" s="33"/>
      <c r="X35" s="74">
        <f>X33+X29+X25+X21+X17+X13</f>
        <v>912</v>
      </c>
      <c r="Y35" s="34">
        <f>Y11+Y15+Y19+Y23+Y27+Y31</f>
        <v>36600</v>
      </c>
    </row>
    <row r="36" spans="1:26" ht="18" x14ac:dyDescent="0.3">
      <c r="A36" s="106" t="s">
        <v>12</v>
      </c>
      <c r="B36" s="106"/>
      <c r="C36" s="33">
        <v>44531</v>
      </c>
      <c r="K36" s="32" t="s">
        <v>18</v>
      </c>
    </row>
    <row r="38" spans="1:26" ht="14.4" x14ac:dyDescent="0.3">
      <c r="C38" s="51" t="s">
        <v>72</v>
      </c>
      <c r="D38" s="51"/>
      <c r="E38" s="52"/>
      <c r="F38" s="52"/>
    </row>
    <row r="39" spans="1:26" ht="14.4" x14ac:dyDescent="0.3">
      <c r="C39" s="51" t="s">
        <v>66</v>
      </c>
      <c r="D39" s="51"/>
      <c r="E39" s="52"/>
      <c r="F39" s="52"/>
    </row>
    <row r="40" spans="1:26" ht="14.4" x14ac:dyDescent="0.3">
      <c r="C40" s="51" t="s">
        <v>67</v>
      </c>
      <c r="D40" s="51"/>
      <c r="E40" s="52"/>
      <c r="F40" s="52"/>
    </row>
    <row r="41" spans="1:26" ht="14.4" x14ac:dyDescent="0.3">
      <c r="C41" s="51" t="s">
        <v>68</v>
      </c>
      <c r="D41" s="51"/>
      <c r="E41" s="52"/>
      <c r="F41" s="52"/>
    </row>
    <row r="42" spans="1:26" ht="14.4" x14ac:dyDescent="0.3">
      <c r="C42" s="51" t="s">
        <v>69</v>
      </c>
      <c r="D42" s="52"/>
      <c r="E42" s="52"/>
      <c r="F42" s="52"/>
    </row>
    <row r="43" spans="1:26" ht="14.4" x14ac:dyDescent="0.3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31:U34"/>
    <mergeCell ref="V31:V34"/>
    <mergeCell ref="X31:X32"/>
    <mergeCell ref="Y31:Y34"/>
    <mergeCell ref="X33:X34"/>
    <mergeCell ref="A36:B36"/>
    <mergeCell ref="A31:A34"/>
    <mergeCell ref="B31:B34"/>
    <mergeCell ref="C31:C34"/>
    <mergeCell ref="T31:T34"/>
    <mergeCell ref="Y23:Y26"/>
    <mergeCell ref="X25:X26"/>
    <mergeCell ref="Y27:Y30"/>
    <mergeCell ref="X29:X30"/>
    <mergeCell ref="X27:X28"/>
    <mergeCell ref="X23:X24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8"/>
  <sheetViews>
    <sheetView topLeftCell="A4" workbookViewId="0">
      <selection activeCell="T14" sqref="E11:T14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4" width="5.44140625" style="2" customWidth="1"/>
    <col min="25" max="25" width="6.21875" style="2" customWidth="1"/>
    <col min="26" max="16384" width="9.21875" style="2"/>
  </cols>
  <sheetData>
    <row r="1" spans="1:26" s="1" customFormat="1" ht="18" x14ac:dyDescent="0.3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.399999999999999" x14ac:dyDescent="0.3">
      <c r="A6" s="118" t="s">
        <v>2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</row>
    <row r="7" spans="1:26" ht="20.399999999999999" x14ac:dyDescent="0.3">
      <c r="A7" s="118" t="str">
        <f>Мельницький!A8</f>
        <v>обліку робочого часу працівників за ЛИСТОПАД 2021р.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</row>
    <row r="8" spans="1:26" ht="20.399999999999999" x14ac:dyDescent="0.3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">
      <c r="A9" s="120" t="s">
        <v>3</v>
      </c>
      <c r="B9" s="108"/>
      <c r="C9" s="120" t="s">
        <v>4</v>
      </c>
      <c r="D9" s="120" t="s">
        <v>0</v>
      </c>
      <c r="E9" s="120" t="s">
        <v>1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8" t="s">
        <v>48</v>
      </c>
      <c r="V9" s="128" t="s">
        <v>49</v>
      </c>
      <c r="W9" s="128" t="s">
        <v>50</v>
      </c>
      <c r="X9" s="128" t="s">
        <v>47</v>
      </c>
      <c r="Y9" s="128" t="s">
        <v>46</v>
      </c>
      <c r="Z9" s="114" t="s">
        <v>45</v>
      </c>
    </row>
    <row r="10" spans="1:26" ht="33" customHeight="1" x14ac:dyDescent="0.3">
      <c r="A10" s="120"/>
      <c r="B10" s="11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8"/>
      <c r="V10" s="128"/>
      <c r="W10" s="128"/>
      <c r="X10" s="128"/>
      <c r="Y10" s="128"/>
      <c r="Z10" s="114"/>
    </row>
    <row r="11" spans="1:26" ht="15" customHeight="1" x14ac:dyDescent="0.3">
      <c r="A11" s="134">
        <v>1</v>
      </c>
      <c r="B11" s="108"/>
      <c r="C11" s="108" t="s">
        <v>90</v>
      </c>
      <c r="D11" s="113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37"/>
      <c r="V11" s="137"/>
      <c r="W11" s="137"/>
      <c r="X11" s="137"/>
      <c r="Y11" s="102">
        <v>22</v>
      </c>
      <c r="Z11" s="131">
        <v>6060</v>
      </c>
    </row>
    <row r="12" spans="1:26" ht="15" customHeight="1" x14ac:dyDescent="0.3">
      <c r="A12" s="135"/>
      <c r="B12" s="109"/>
      <c r="C12" s="109"/>
      <c r="D12" s="113"/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 t="s">
        <v>13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>
        <v>8</v>
      </c>
      <c r="Q12" s="26" t="s">
        <v>13</v>
      </c>
      <c r="R12" s="26" t="s">
        <v>13</v>
      </c>
      <c r="S12" s="26">
        <v>8</v>
      </c>
      <c r="T12" s="26">
        <v>8</v>
      </c>
      <c r="U12" s="138"/>
      <c r="V12" s="138"/>
      <c r="W12" s="138"/>
      <c r="X12" s="138"/>
      <c r="Y12" s="104"/>
      <c r="Z12" s="132"/>
    </row>
    <row r="13" spans="1:26" ht="15" customHeight="1" x14ac:dyDescent="0.3">
      <c r="A13" s="135"/>
      <c r="B13" s="109"/>
      <c r="C13" s="109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38"/>
      <c r="V13" s="138"/>
      <c r="W13" s="138"/>
      <c r="X13" s="138"/>
      <c r="Y13" s="102">
        <v>176</v>
      </c>
      <c r="Z13" s="132"/>
    </row>
    <row r="14" spans="1:26" ht="15" customHeight="1" x14ac:dyDescent="0.3">
      <c r="A14" s="136"/>
      <c r="B14" s="110"/>
      <c r="C14" s="110"/>
      <c r="D14" s="113"/>
      <c r="E14" s="26">
        <v>8</v>
      </c>
      <c r="F14" s="26">
        <v>8</v>
      </c>
      <c r="G14" s="26">
        <v>8</v>
      </c>
      <c r="H14" s="26" t="s">
        <v>13</v>
      </c>
      <c r="I14" s="26" t="s">
        <v>13</v>
      </c>
      <c r="J14" s="26">
        <v>8</v>
      </c>
      <c r="K14" s="26">
        <v>8</v>
      </c>
      <c r="L14" s="26">
        <v>8</v>
      </c>
      <c r="M14" s="26">
        <v>8</v>
      </c>
      <c r="N14" s="26">
        <v>8</v>
      </c>
      <c r="O14" s="26" t="s">
        <v>13</v>
      </c>
      <c r="P14" s="26" t="s">
        <v>13</v>
      </c>
      <c r="Q14" s="26">
        <v>8</v>
      </c>
      <c r="R14" s="26">
        <v>8</v>
      </c>
      <c r="S14" s="29" t="s">
        <v>10</v>
      </c>
      <c r="T14" s="29" t="s">
        <v>10</v>
      </c>
      <c r="U14" s="139"/>
      <c r="V14" s="139"/>
      <c r="W14" s="139"/>
      <c r="X14" s="139"/>
      <c r="Y14" s="104"/>
      <c r="Z14" s="133"/>
    </row>
    <row r="15" spans="1:26" ht="15" customHeight="1" x14ac:dyDescent="0.3">
      <c r="A15" s="134">
        <v>2</v>
      </c>
      <c r="B15" s="108"/>
      <c r="C15" s="108" t="s">
        <v>102</v>
      </c>
      <c r="D15" s="113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37"/>
      <c r="V15" s="137"/>
      <c r="W15" s="137"/>
      <c r="X15" s="137"/>
      <c r="Y15" s="102">
        <v>22</v>
      </c>
      <c r="Z15" s="131">
        <v>6060</v>
      </c>
    </row>
    <row r="16" spans="1:26" ht="15" customHeight="1" x14ac:dyDescent="0.3">
      <c r="A16" s="135"/>
      <c r="B16" s="109"/>
      <c r="C16" s="109"/>
      <c r="D16" s="113"/>
      <c r="E16" s="26">
        <v>4</v>
      </c>
      <c r="F16" s="26">
        <v>4</v>
      </c>
      <c r="G16" s="26">
        <v>4</v>
      </c>
      <c r="H16" s="26">
        <v>4</v>
      </c>
      <c r="I16" s="26">
        <v>4</v>
      </c>
      <c r="J16" s="26" t="s">
        <v>13</v>
      </c>
      <c r="K16" s="26" t="s">
        <v>13</v>
      </c>
      <c r="L16" s="26">
        <v>4</v>
      </c>
      <c r="M16" s="26">
        <v>4</v>
      </c>
      <c r="N16" s="26">
        <v>4</v>
      </c>
      <c r="O16" s="26">
        <v>4</v>
      </c>
      <c r="P16" s="26">
        <v>4</v>
      </c>
      <c r="Q16" s="26" t="s">
        <v>13</v>
      </c>
      <c r="R16" s="26" t="s">
        <v>13</v>
      </c>
      <c r="S16" s="26">
        <v>4</v>
      </c>
      <c r="T16" s="26">
        <v>4</v>
      </c>
      <c r="U16" s="138"/>
      <c r="V16" s="138"/>
      <c r="W16" s="138"/>
      <c r="X16" s="138"/>
      <c r="Y16" s="104"/>
      <c r="Z16" s="132"/>
    </row>
    <row r="17" spans="1:26" ht="15" customHeight="1" x14ac:dyDescent="0.3">
      <c r="A17" s="135"/>
      <c r="B17" s="109"/>
      <c r="C17" s="109"/>
      <c r="D17" s="113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38"/>
      <c r="V17" s="138"/>
      <c r="W17" s="138"/>
      <c r="X17" s="138"/>
      <c r="Y17" s="102">
        <v>88</v>
      </c>
      <c r="Z17" s="132"/>
    </row>
    <row r="18" spans="1:26" ht="15" customHeight="1" x14ac:dyDescent="0.3">
      <c r="A18" s="136"/>
      <c r="B18" s="110"/>
      <c r="C18" s="110"/>
      <c r="D18" s="113"/>
      <c r="E18" s="26">
        <v>4</v>
      </c>
      <c r="F18" s="26">
        <v>4</v>
      </c>
      <c r="G18" s="26">
        <v>4</v>
      </c>
      <c r="H18" s="26" t="s">
        <v>13</v>
      </c>
      <c r="I18" s="26" t="s">
        <v>13</v>
      </c>
      <c r="J18" s="26">
        <v>4</v>
      </c>
      <c r="K18" s="26">
        <v>4</v>
      </c>
      <c r="L18" s="26">
        <v>4</v>
      </c>
      <c r="M18" s="26">
        <v>4</v>
      </c>
      <c r="N18" s="26">
        <v>4</v>
      </c>
      <c r="O18" s="26" t="s">
        <v>13</v>
      </c>
      <c r="P18" s="26" t="s">
        <v>13</v>
      </c>
      <c r="Q18" s="26">
        <v>4</v>
      </c>
      <c r="R18" s="26">
        <v>4</v>
      </c>
      <c r="S18" s="29" t="s">
        <v>10</v>
      </c>
      <c r="T18" s="29" t="s">
        <v>10</v>
      </c>
      <c r="U18" s="139"/>
      <c r="V18" s="139"/>
      <c r="W18" s="139"/>
      <c r="X18" s="139"/>
      <c r="Y18" s="104"/>
      <c r="Z18" s="133"/>
    </row>
    <row r="19" spans="1:26" ht="15" customHeight="1" x14ac:dyDescent="0.3">
      <c r="A19" s="6"/>
      <c r="B19" s="12"/>
      <c r="C19" s="12"/>
      <c r="D19" s="8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3"/>
      <c r="U19" s="87"/>
      <c r="V19" s="87"/>
      <c r="W19" s="87"/>
      <c r="X19" s="87"/>
      <c r="Y19" s="9"/>
      <c r="Z19" s="88"/>
    </row>
    <row r="20" spans="1:26" s="97" customFormat="1" ht="18" x14ac:dyDescent="0.3">
      <c r="B20" s="106" t="s">
        <v>12</v>
      </c>
      <c r="C20" s="106"/>
      <c r="D20" s="98">
        <f>Мельницький!C36</f>
        <v>44531</v>
      </c>
      <c r="L20" s="97" t="s">
        <v>23</v>
      </c>
    </row>
    <row r="22" spans="1:26" ht="14.4" x14ac:dyDescent="0.3">
      <c r="D22" s="51" t="s">
        <v>72</v>
      </c>
      <c r="E22" s="51"/>
      <c r="F22" s="52"/>
      <c r="G22" s="52"/>
    </row>
    <row r="23" spans="1:26" ht="14.4" x14ac:dyDescent="0.3">
      <c r="D23" s="51" t="s">
        <v>66</v>
      </c>
      <c r="E23" s="51"/>
      <c r="F23" s="52"/>
      <c r="G23" s="52"/>
    </row>
    <row r="24" spans="1:26" ht="14.4" x14ac:dyDescent="0.3">
      <c r="D24" s="51" t="s">
        <v>67</v>
      </c>
      <c r="E24" s="51"/>
      <c r="F24" s="52"/>
      <c r="G24" s="52"/>
    </row>
    <row r="25" spans="1:26" ht="14.4" x14ac:dyDescent="0.3">
      <c r="D25" s="51" t="s">
        <v>68</v>
      </c>
      <c r="E25" s="51"/>
      <c r="F25" s="52"/>
      <c r="G25" s="52"/>
    </row>
    <row r="26" spans="1:26" ht="14.4" x14ac:dyDescent="0.3">
      <c r="D26" s="51" t="s">
        <v>69</v>
      </c>
      <c r="E26" s="52"/>
      <c r="F26" s="52"/>
      <c r="G26" s="52"/>
    </row>
    <row r="27" spans="1:26" ht="14.4" x14ac:dyDescent="0.3">
      <c r="D27" s="51" t="s">
        <v>70</v>
      </c>
      <c r="E27" s="51"/>
      <c r="F27" s="52"/>
      <c r="G27" s="52"/>
    </row>
    <row r="28" spans="1:26" x14ac:dyDescent="0.25">
      <c r="D28" s="51" t="s">
        <v>71</v>
      </c>
    </row>
  </sheetData>
  <mergeCells count="36"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  <mergeCell ref="B20:C20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V15:V18"/>
    <mergeCell ref="W15:W18"/>
    <mergeCell ref="X15:X18"/>
    <mergeCell ref="Y15:Y16"/>
    <mergeCell ref="Z15:Z18"/>
    <mergeCell ref="Y17:Y18"/>
    <mergeCell ref="A15:A18"/>
    <mergeCell ref="B15:B18"/>
    <mergeCell ref="C15:C18"/>
    <mergeCell ref="D15:D18"/>
    <mergeCell ref="U15:U18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workbookViewId="0">
      <selection activeCell="X13" sqref="X13:X14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1" width="4.21875" style="2" customWidth="1"/>
    <col min="22" max="22" width="4.77734375" style="2" customWidth="1"/>
    <col min="23" max="23" width="4" style="2" customWidth="1"/>
    <col min="24" max="24" width="7" style="2" customWidth="1"/>
    <col min="25" max="16384" width="9.21875" style="2"/>
  </cols>
  <sheetData>
    <row r="1" spans="1:26" s="1" customFormat="1" ht="18" x14ac:dyDescent="0.3">
      <c r="A1" s="115" t="s">
        <v>9</v>
      </c>
      <c r="B1" s="115"/>
      <c r="C1" s="115"/>
      <c r="D1" s="115"/>
      <c r="R1" s="15" t="s">
        <v>40</v>
      </c>
      <c r="S1" s="16"/>
    </row>
    <row r="2" spans="1:26" s="1" customFormat="1" ht="18" x14ac:dyDescent="0.3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.399999999999999" x14ac:dyDescent="0.3">
      <c r="A7" s="118" t="s">
        <v>2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</row>
    <row r="8" spans="1:26" ht="20.399999999999999" x14ac:dyDescent="0.3">
      <c r="A8" s="118" t="str">
        <f>Мельницький!A8</f>
        <v>обліку робочого часу працівників за ЛИСТОПАД 2021р.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</row>
    <row r="9" spans="1:26" ht="24.75" customHeight="1" x14ac:dyDescent="0.3">
      <c r="A9" s="120" t="s">
        <v>3</v>
      </c>
      <c r="B9" s="121" t="s">
        <v>11</v>
      </c>
      <c r="C9" s="120" t="s">
        <v>4</v>
      </c>
      <c r="D9" s="120" t="s">
        <v>0</v>
      </c>
      <c r="E9" s="120" t="s">
        <v>1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8" t="s">
        <v>5</v>
      </c>
      <c r="V9" s="128" t="s">
        <v>6</v>
      </c>
      <c r="W9" s="128" t="s">
        <v>14</v>
      </c>
      <c r="X9" s="128" t="s">
        <v>7</v>
      </c>
      <c r="Y9" s="114" t="s">
        <v>45</v>
      </c>
    </row>
    <row r="10" spans="1:26" ht="33" customHeight="1" x14ac:dyDescent="0.3">
      <c r="A10" s="120"/>
      <c r="B10" s="121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8"/>
      <c r="V10" s="128"/>
      <c r="W10" s="128"/>
      <c r="X10" s="128"/>
      <c r="Y10" s="114"/>
    </row>
    <row r="11" spans="1:26" s="3" customFormat="1" ht="15" customHeight="1" x14ac:dyDescent="0.3">
      <c r="A11" s="111">
        <v>1</v>
      </c>
      <c r="B11" s="134">
        <v>1</v>
      </c>
      <c r="C11" s="147" t="s">
        <v>29</v>
      </c>
      <c r="D11" s="140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8" t="s">
        <v>8</v>
      </c>
      <c r="V11" s="108" t="s">
        <v>8</v>
      </c>
      <c r="W11" s="102" t="s">
        <v>8</v>
      </c>
      <c r="X11" s="102">
        <v>22</v>
      </c>
      <c r="Y11" s="143">
        <v>6060</v>
      </c>
      <c r="Z11" s="3">
        <f>SUM(E12:T12)</f>
        <v>96</v>
      </c>
    </row>
    <row r="12" spans="1:26" s="3" customFormat="1" ht="15" customHeight="1" x14ac:dyDescent="0.3">
      <c r="A12" s="111"/>
      <c r="B12" s="135"/>
      <c r="C12" s="148"/>
      <c r="D12" s="141"/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 t="s">
        <v>13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>
        <v>8</v>
      </c>
      <c r="Q12" s="26" t="s">
        <v>13</v>
      </c>
      <c r="R12" s="26" t="s">
        <v>13</v>
      </c>
      <c r="S12" s="26">
        <v>8</v>
      </c>
      <c r="T12" s="26">
        <v>8</v>
      </c>
      <c r="U12" s="109"/>
      <c r="V12" s="109"/>
      <c r="W12" s="103"/>
      <c r="X12" s="104"/>
      <c r="Y12" s="144"/>
    </row>
    <row r="13" spans="1:26" ht="15" customHeight="1" x14ac:dyDescent="0.3">
      <c r="A13" s="111"/>
      <c r="B13" s="135"/>
      <c r="C13" s="148"/>
      <c r="D13" s="14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9"/>
      <c r="V13" s="109"/>
      <c r="W13" s="103"/>
      <c r="X13" s="102">
        <f>Z11+Z14</f>
        <v>176</v>
      </c>
      <c r="Y13" s="144"/>
    </row>
    <row r="14" spans="1:26" ht="15" customHeight="1" x14ac:dyDescent="0.3">
      <c r="A14" s="111"/>
      <c r="B14" s="136"/>
      <c r="C14" s="149"/>
      <c r="D14" s="142"/>
      <c r="E14" s="26">
        <v>8</v>
      </c>
      <c r="F14" s="26">
        <v>8</v>
      </c>
      <c r="G14" s="26">
        <v>8</v>
      </c>
      <c r="H14" s="26" t="s">
        <v>13</v>
      </c>
      <c r="I14" s="26" t="s">
        <v>13</v>
      </c>
      <c r="J14" s="26">
        <v>8</v>
      </c>
      <c r="K14" s="26">
        <v>8</v>
      </c>
      <c r="L14" s="26">
        <v>8</v>
      </c>
      <c r="M14" s="26">
        <v>8</v>
      </c>
      <c r="N14" s="26">
        <v>8</v>
      </c>
      <c r="O14" s="26" t="s">
        <v>13</v>
      </c>
      <c r="P14" s="26" t="s">
        <v>13</v>
      </c>
      <c r="Q14" s="26">
        <v>8</v>
      </c>
      <c r="R14" s="26">
        <v>8</v>
      </c>
      <c r="S14" s="29" t="s">
        <v>10</v>
      </c>
      <c r="T14" s="29" t="s">
        <v>10</v>
      </c>
      <c r="U14" s="110"/>
      <c r="V14" s="110"/>
      <c r="W14" s="104"/>
      <c r="X14" s="104"/>
      <c r="Y14" s="145"/>
      <c r="Z14" s="3">
        <f>SUM(E14:T14)</f>
        <v>80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">
      <c r="A16" s="14"/>
      <c r="B16" s="146" t="s">
        <v>12</v>
      </c>
      <c r="C16" s="146"/>
      <c r="D16" s="5">
        <f>Мельницький!C36</f>
        <v>44531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7" workbookViewId="0">
      <selection activeCell="X13" sqref="X13:X14"/>
    </sheetView>
  </sheetViews>
  <sheetFormatPr defaultColWidth="9.109375" defaultRowHeight="13.8" x14ac:dyDescent="0.3"/>
  <cols>
    <col min="1" max="1" width="3.6640625" style="2" customWidth="1"/>
    <col min="2" max="2" width="18" style="2" customWidth="1"/>
    <col min="3" max="3" width="12.88671875" style="2" customWidth="1"/>
    <col min="4" max="19" width="4.33203125" style="2" customWidth="1"/>
    <col min="20" max="22" width="5.44140625" style="2" customWidth="1"/>
    <col min="23" max="23" width="3.77734375" style="2" customWidth="1"/>
    <col min="24" max="24" width="5.44140625" style="2" customWidth="1"/>
    <col min="25" max="25" width="13.33203125" style="2" customWidth="1"/>
    <col min="26" max="26" width="9.109375" style="100"/>
    <col min="27" max="16384" width="9.109375" style="2"/>
  </cols>
  <sheetData>
    <row r="1" spans="1:26" s="1" customFormat="1" ht="18" x14ac:dyDescent="0.3">
      <c r="A1" s="115" t="s">
        <v>9</v>
      </c>
      <c r="B1" s="115"/>
      <c r="C1" s="115"/>
      <c r="N1" s="15" t="s">
        <v>40</v>
      </c>
      <c r="O1" s="16"/>
      <c r="Z1" s="99"/>
    </row>
    <row r="2" spans="1:26" s="1" customFormat="1" ht="18" x14ac:dyDescent="0.3">
      <c r="A2" s="81" t="s">
        <v>91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 t="s">
        <v>41</v>
      </c>
      <c r="O2" s="16"/>
      <c r="P2" s="81"/>
      <c r="Q2" s="81"/>
      <c r="R2" s="81"/>
      <c r="S2" s="81"/>
      <c r="T2" s="81"/>
      <c r="V2" s="81"/>
      <c r="W2" s="81"/>
      <c r="X2" s="81"/>
      <c r="Z2" s="99"/>
    </row>
    <row r="3" spans="1:26" s="1" customFormat="1" ht="18" x14ac:dyDescent="0.3">
      <c r="A3" s="81" t="s">
        <v>92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 t="s">
        <v>42</v>
      </c>
      <c r="O3" s="16"/>
      <c r="P3" s="81"/>
      <c r="Q3" s="81"/>
      <c r="R3" s="81"/>
      <c r="S3" s="81"/>
      <c r="T3" s="81"/>
      <c r="V3" s="81"/>
      <c r="W3" s="81"/>
      <c r="X3" s="81"/>
      <c r="Z3" s="99"/>
    </row>
    <row r="4" spans="1:26" s="1" customFormat="1" ht="18" x14ac:dyDescent="0.3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5" t="s">
        <v>43</v>
      </c>
      <c r="O4" s="16"/>
      <c r="P4" s="81"/>
      <c r="Q4" s="81"/>
      <c r="R4" s="81"/>
      <c r="S4" s="81"/>
      <c r="T4" s="81"/>
      <c r="V4" s="81"/>
      <c r="W4" s="81"/>
      <c r="X4" s="81"/>
      <c r="Z4" s="99"/>
    </row>
    <row r="5" spans="1:26" s="1" customFormat="1" ht="18" x14ac:dyDescent="0.3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Z5" s="99"/>
    </row>
    <row r="6" spans="1:26" s="1" customFormat="1" ht="18" x14ac:dyDescent="0.3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Z6" s="99"/>
    </row>
    <row r="7" spans="1:26" ht="20.399999999999999" x14ac:dyDescent="0.3">
      <c r="A7" s="118" t="s">
        <v>2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79"/>
    </row>
    <row r="8" spans="1:26" ht="20.399999999999999" x14ac:dyDescent="0.3">
      <c r="A8" s="119" t="str">
        <f>Мельницький!A8</f>
        <v>обліку робочого часу працівників за ЛИСТОПАД 2021р.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</row>
    <row r="9" spans="1:26" x14ac:dyDescent="0.3">
      <c r="A9" s="120" t="s">
        <v>3</v>
      </c>
      <c r="B9" s="120" t="s">
        <v>4</v>
      </c>
      <c r="C9" s="120" t="s">
        <v>0</v>
      </c>
      <c r="D9" s="120" t="s">
        <v>1</v>
      </c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8" t="s">
        <v>48</v>
      </c>
      <c r="U9" s="128" t="s">
        <v>49</v>
      </c>
      <c r="V9" s="128" t="s">
        <v>50</v>
      </c>
      <c r="W9" s="128" t="s">
        <v>47</v>
      </c>
      <c r="X9" s="128" t="s">
        <v>46</v>
      </c>
      <c r="Y9" s="114" t="s">
        <v>45</v>
      </c>
    </row>
    <row r="10" spans="1:26" ht="39" customHeight="1" x14ac:dyDescent="0.3">
      <c r="A10" s="12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8"/>
      <c r="U10" s="128"/>
      <c r="V10" s="128"/>
      <c r="W10" s="128"/>
      <c r="X10" s="128"/>
      <c r="Y10" s="114"/>
    </row>
    <row r="11" spans="1:26" s="3" customFormat="1" x14ac:dyDescent="0.3">
      <c r="A11" s="111">
        <v>1</v>
      </c>
      <c r="B11" s="112" t="s">
        <v>93</v>
      </c>
      <c r="C11" s="113" t="s">
        <v>94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8" t="s">
        <v>8</v>
      </c>
      <c r="U11" s="108" t="s">
        <v>8</v>
      </c>
      <c r="V11" s="102" t="s">
        <v>8</v>
      </c>
      <c r="W11" s="150"/>
      <c r="X11" s="102">
        <v>4</v>
      </c>
      <c r="Y11" s="105">
        <v>6000</v>
      </c>
      <c r="Z11" s="101"/>
    </row>
    <row r="12" spans="1:26" s="3" customFormat="1" x14ac:dyDescent="0.3">
      <c r="A12" s="111"/>
      <c r="B12" s="112"/>
      <c r="C12" s="113"/>
      <c r="D12" s="26" t="s">
        <v>104</v>
      </c>
      <c r="E12" s="26" t="s">
        <v>104</v>
      </c>
      <c r="F12" s="26" t="s">
        <v>104</v>
      </c>
      <c r="G12" s="26" t="s">
        <v>104</v>
      </c>
      <c r="H12" s="26" t="s">
        <v>104</v>
      </c>
      <c r="I12" s="26" t="s">
        <v>13</v>
      </c>
      <c r="J12" s="26" t="s">
        <v>13</v>
      </c>
      <c r="K12" s="26" t="s">
        <v>104</v>
      </c>
      <c r="L12" s="26" t="s">
        <v>104</v>
      </c>
      <c r="M12" s="26" t="s">
        <v>104</v>
      </c>
      <c r="N12" s="26" t="s">
        <v>104</v>
      </c>
      <c r="O12" s="26" t="s">
        <v>104</v>
      </c>
      <c r="P12" s="26" t="s">
        <v>13</v>
      </c>
      <c r="Q12" s="26" t="s">
        <v>13</v>
      </c>
      <c r="R12" s="26" t="s">
        <v>104</v>
      </c>
      <c r="S12" s="26" t="s">
        <v>104</v>
      </c>
      <c r="T12" s="109"/>
      <c r="U12" s="109"/>
      <c r="V12" s="103"/>
      <c r="W12" s="151"/>
      <c r="X12" s="104"/>
      <c r="Y12" s="105"/>
      <c r="Z12" s="101">
        <f>SUM(D12:S12)</f>
        <v>0</v>
      </c>
    </row>
    <row r="13" spans="1:26" x14ac:dyDescent="0.3">
      <c r="A13" s="111"/>
      <c r="B13" s="112"/>
      <c r="C13" s="113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09"/>
      <c r="U13" s="109"/>
      <c r="V13" s="103"/>
      <c r="W13" s="151"/>
      <c r="X13" s="102">
        <f>Z12+Z14</f>
        <v>8</v>
      </c>
      <c r="Y13" s="105"/>
    </row>
    <row r="14" spans="1:26" x14ac:dyDescent="0.3">
      <c r="A14" s="111"/>
      <c r="B14" s="112"/>
      <c r="C14" s="113"/>
      <c r="D14" s="26" t="s">
        <v>104</v>
      </c>
      <c r="E14" s="26" t="s">
        <v>104</v>
      </c>
      <c r="F14" s="26" t="s">
        <v>104</v>
      </c>
      <c r="G14" s="26" t="s">
        <v>13</v>
      </c>
      <c r="H14" s="26" t="s">
        <v>13</v>
      </c>
      <c r="I14" s="26" t="s">
        <v>104</v>
      </c>
      <c r="J14" s="26" t="s">
        <v>104</v>
      </c>
      <c r="K14" s="26" t="s">
        <v>104</v>
      </c>
      <c r="L14" s="26">
        <v>2</v>
      </c>
      <c r="M14" s="26">
        <v>2</v>
      </c>
      <c r="N14" s="26" t="s">
        <v>13</v>
      </c>
      <c r="O14" s="26" t="s">
        <v>13</v>
      </c>
      <c r="P14" s="26">
        <v>2</v>
      </c>
      <c r="Q14" s="26">
        <v>2</v>
      </c>
      <c r="R14" s="29" t="s">
        <v>10</v>
      </c>
      <c r="S14" s="29" t="s">
        <v>10</v>
      </c>
      <c r="T14" s="110"/>
      <c r="U14" s="110"/>
      <c r="V14" s="104"/>
      <c r="W14" s="152"/>
      <c r="X14" s="104"/>
      <c r="Y14" s="105"/>
      <c r="Z14" s="100">
        <f>SUM(D14:S14)</f>
        <v>8</v>
      </c>
    </row>
    <row r="15" spans="1:26" s="3" customFormat="1" x14ac:dyDescent="0.3">
      <c r="A15" s="111">
        <v>2</v>
      </c>
      <c r="B15" s="112" t="s">
        <v>95</v>
      </c>
      <c r="C15" s="113" t="s">
        <v>96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8" t="s">
        <v>8</v>
      </c>
      <c r="U15" s="108" t="s">
        <v>8</v>
      </c>
      <c r="V15" s="102" t="s">
        <v>8</v>
      </c>
      <c r="W15" s="150"/>
      <c r="X15" s="102">
        <v>22</v>
      </c>
      <c r="Y15" s="105">
        <v>6000</v>
      </c>
      <c r="Z15" s="101"/>
    </row>
    <row r="16" spans="1:26" s="3" customFormat="1" x14ac:dyDescent="0.3">
      <c r="A16" s="111"/>
      <c r="B16" s="112"/>
      <c r="C16" s="113"/>
      <c r="D16" s="26">
        <v>8</v>
      </c>
      <c r="E16" s="26">
        <v>8</v>
      </c>
      <c r="F16" s="26">
        <v>8</v>
      </c>
      <c r="G16" s="26">
        <v>8</v>
      </c>
      <c r="H16" s="26">
        <v>8</v>
      </c>
      <c r="I16" s="26" t="s">
        <v>13</v>
      </c>
      <c r="J16" s="26" t="s">
        <v>13</v>
      </c>
      <c r="K16" s="26">
        <v>8</v>
      </c>
      <c r="L16" s="26">
        <v>8</v>
      </c>
      <c r="M16" s="26">
        <v>8</v>
      </c>
      <c r="N16" s="26">
        <v>8</v>
      </c>
      <c r="O16" s="26">
        <v>8</v>
      </c>
      <c r="P16" s="26" t="s">
        <v>13</v>
      </c>
      <c r="Q16" s="26" t="s">
        <v>13</v>
      </c>
      <c r="R16" s="26">
        <v>8</v>
      </c>
      <c r="S16" s="26">
        <v>8</v>
      </c>
      <c r="T16" s="109"/>
      <c r="U16" s="109"/>
      <c r="V16" s="103"/>
      <c r="W16" s="151"/>
      <c r="X16" s="104"/>
      <c r="Y16" s="105"/>
      <c r="Z16" s="101">
        <f>SUM(D16:S16)</f>
        <v>96</v>
      </c>
    </row>
    <row r="17" spans="1:26" x14ac:dyDescent="0.3">
      <c r="A17" s="111"/>
      <c r="B17" s="112"/>
      <c r="C17" s="113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09"/>
      <c r="U17" s="109"/>
      <c r="V17" s="103"/>
      <c r="W17" s="151"/>
      <c r="X17" s="102">
        <f>Z16+Z18</f>
        <v>176</v>
      </c>
      <c r="Y17" s="105"/>
    </row>
    <row r="18" spans="1:26" x14ac:dyDescent="0.3">
      <c r="A18" s="111"/>
      <c r="B18" s="112"/>
      <c r="C18" s="113"/>
      <c r="D18" s="26">
        <v>8</v>
      </c>
      <c r="E18" s="26">
        <v>8</v>
      </c>
      <c r="F18" s="26">
        <v>8</v>
      </c>
      <c r="G18" s="26" t="s">
        <v>13</v>
      </c>
      <c r="H18" s="26" t="s">
        <v>13</v>
      </c>
      <c r="I18" s="26">
        <v>8</v>
      </c>
      <c r="J18" s="26">
        <v>8</v>
      </c>
      <c r="K18" s="26">
        <v>8</v>
      </c>
      <c r="L18" s="26">
        <v>8</v>
      </c>
      <c r="M18" s="26">
        <v>8</v>
      </c>
      <c r="N18" s="26" t="s">
        <v>13</v>
      </c>
      <c r="O18" s="26" t="s">
        <v>13</v>
      </c>
      <c r="P18" s="26">
        <v>8</v>
      </c>
      <c r="Q18" s="26">
        <v>8</v>
      </c>
      <c r="R18" s="29" t="s">
        <v>10</v>
      </c>
      <c r="S18" s="29" t="s">
        <v>10</v>
      </c>
      <c r="T18" s="110"/>
      <c r="U18" s="110"/>
      <c r="V18" s="104"/>
      <c r="W18" s="152"/>
      <c r="X18" s="104"/>
      <c r="Y18" s="105"/>
      <c r="Z18" s="100">
        <f>SUM(D18:S18)</f>
        <v>80</v>
      </c>
    </row>
    <row r="20" spans="1:26" ht="17.399999999999999" x14ac:dyDescent="0.3">
      <c r="B20" s="85" t="s">
        <v>12</v>
      </c>
      <c r="C20" s="82">
        <f>Мельницький!C36</f>
        <v>44531</v>
      </c>
      <c r="D20" s="78"/>
      <c r="E20" s="78"/>
      <c r="F20" s="78"/>
      <c r="G20" s="78"/>
      <c r="H20" s="78"/>
      <c r="I20" s="78"/>
      <c r="J20" s="78"/>
      <c r="K20" s="78" t="s">
        <v>97</v>
      </c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</row>
    <row r="21" spans="1:26" ht="17.399999999999999" x14ac:dyDescent="0.3">
      <c r="B21" s="80"/>
      <c r="C21" s="82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</row>
    <row r="22" spans="1:26" ht="14.4" x14ac:dyDescent="0.3">
      <c r="C22" s="51" t="s">
        <v>66</v>
      </c>
      <c r="D22" s="51"/>
      <c r="E22" s="52"/>
      <c r="F22" s="52"/>
    </row>
    <row r="23" spans="1:26" ht="14.4" x14ac:dyDescent="0.3">
      <c r="C23" s="51" t="s">
        <v>67</v>
      </c>
      <c r="D23" s="51"/>
      <c r="E23" s="52"/>
      <c r="F23" s="52"/>
    </row>
    <row r="24" spans="1:26" ht="14.4" x14ac:dyDescent="0.3">
      <c r="C24" s="51" t="s">
        <v>68</v>
      </c>
      <c r="D24" s="51"/>
      <c r="E24" s="52"/>
      <c r="F24" s="52"/>
    </row>
    <row r="25" spans="1:26" ht="14.4" x14ac:dyDescent="0.3">
      <c r="C25" s="51" t="s">
        <v>69</v>
      </c>
      <c r="D25" s="52"/>
      <c r="E25" s="52"/>
      <c r="F25" s="52"/>
      <c r="P25" s="83"/>
    </row>
    <row r="26" spans="1:26" ht="14.4" x14ac:dyDescent="0.3">
      <c r="C26" s="51" t="s">
        <v>70</v>
      </c>
      <c r="D26" s="51"/>
      <c r="E26" s="52"/>
      <c r="F26" s="52"/>
      <c r="P26" s="84"/>
    </row>
    <row r="27" spans="1:26" x14ac:dyDescent="0.25">
      <c r="C27" s="51" t="s">
        <v>71</v>
      </c>
    </row>
  </sheetData>
  <mergeCells count="3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X11:X12"/>
    <mergeCell ref="Y11:Y14"/>
    <mergeCell ref="X13:X14"/>
    <mergeCell ref="V15:V18"/>
    <mergeCell ref="W15:W18"/>
    <mergeCell ref="X15:X16"/>
    <mergeCell ref="Y15:Y18"/>
    <mergeCell ref="X17:X18"/>
    <mergeCell ref="A15:A18"/>
    <mergeCell ref="B15:B18"/>
    <mergeCell ref="C15:C18"/>
    <mergeCell ref="T15:T18"/>
    <mergeCell ref="U15:U18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E11" sqref="E11:T14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0.77734375" style="2" customWidth="1"/>
    <col min="5" max="20" width="4.21875" style="2" customWidth="1"/>
    <col min="21" max="24" width="5.44140625" style="2" customWidth="1"/>
    <col min="25" max="26" width="9.21875" style="2"/>
    <col min="27" max="27" width="6.21875" style="2" customWidth="1"/>
    <col min="28" max="16384" width="9.21875" style="2"/>
  </cols>
  <sheetData>
    <row r="1" spans="1:28" s="1" customFormat="1" ht="18" x14ac:dyDescent="0.3">
      <c r="A1" s="115" t="s">
        <v>9</v>
      </c>
      <c r="B1" s="115"/>
      <c r="C1" s="115"/>
      <c r="D1" s="115"/>
      <c r="P1" s="116"/>
      <c r="Q1" s="116"/>
      <c r="R1" s="116"/>
      <c r="S1" s="116"/>
      <c r="T1" s="116"/>
      <c r="U1" s="116"/>
      <c r="V1" s="116"/>
      <c r="W1" s="116"/>
      <c r="X1" s="116"/>
    </row>
    <row r="2" spans="1:28" s="1" customFormat="1" ht="18" x14ac:dyDescent="0.3">
      <c r="A2" s="117" t="s">
        <v>58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</row>
    <row r="3" spans="1:28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.399999999999999" x14ac:dyDescent="0.3">
      <c r="A7" s="118" t="s">
        <v>2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</row>
    <row r="8" spans="1:28" ht="20.399999999999999" x14ac:dyDescent="0.3">
      <c r="A8" s="119" t="str">
        <f>Мельницький!A8</f>
        <v>обліку робочого часу працівників за ЛИСТОПАД 2021р.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</row>
    <row r="9" spans="1:28" ht="24.75" customHeight="1" x14ac:dyDescent="0.3">
      <c r="A9" s="120" t="s">
        <v>3</v>
      </c>
      <c r="B9" s="121"/>
      <c r="C9" s="120" t="s">
        <v>4</v>
      </c>
      <c r="D9" s="120" t="s">
        <v>0</v>
      </c>
      <c r="E9" s="122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4"/>
      <c r="U9" s="128" t="s">
        <v>48</v>
      </c>
      <c r="V9" s="128" t="s">
        <v>49</v>
      </c>
      <c r="W9" s="128" t="s">
        <v>50</v>
      </c>
      <c r="X9" s="128" t="s">
        <v>47</v>
      </c>
      <c r="Y9" s="128" t="s">
        <v>46</v>
      </c>
      <c r="Z9" s="114" t="s">
        <v>45</v>
      </c>
    </row>
    <row r="10" spans="1:28" ht="33" customHeight="1" x14ac:dyDescent="0.3">
      <c r="A10" s="120"/>
      <c r="B10" s="121"/>
      <c r="C10" s="120"/>
      <c r="D10" s="120"/>
      <c r="E10" s="125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7"/>
      <c r="U10" s="128"/>
      <c r="V10" s="128"/>
      <c r="W10" s="128"/>
      <c r="X10" s="128"/>
      <c r="Y10" s="128"/>
      <c r="Z10" s="114"/>
    </row>
    <row r="11" spans="1:28" ht="15" customHeight="1" x14ac:dyDescent="0.3">
      <c r="A11" s="111">
        <v>1</v>
      </c>
      <c r="B11" s="111"/>
      <c r="C11" s="112" t="s">
        <v>59</v>
      </c>
      <c r="D11" s="113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8" t="s">
        <v>8</v>
      </c>
      <c r="V11" s="108" t="s">
        <v>8</v>
      </c>
      <c r="W11" s="102" t="s">
        <v>8</v>
      </c>
      <c r="X11" s="48"/>
      <c r="Y11" s="102">
        <v>22</v>
      </c>
      <c r="Z11" s="105">
        <v>6060</v>
      </c>
      <c r="AA11" s="2">
        <f>SUM(E12:T12)</f>
        <v>24</v>
      </c>
    </row>
    <row r="12" spans="1:28" ht="15" customHeight="1" x14ac:dyDescent="0.3">
      <c r="A12" s="111"/>
      <c r="B12" s="111"/>
      <c r="C12" s="112"/>
      <c r="D12" s="113"/>
      <c r="E12" s="26">
        <v>2</v>
      </c>
      <c r="F12" s="26">
        <v>2</v>
      </c>
      <c r="G12" s="26">
        <v>2</v>
      </c>
      <c r="H12" s="26">
        <v>2</v>
      </c>
      <c r="I12" s="26">
        <v>2</v>
      </c>
      <c r="J12" s="26" t="s">
        <v>13</v>
      </c>
      <c r="K12" s="26" t="s">
        <v>13</v>
      </c>
      <c r="L12" s="26">
        <v>2</v>
      </c>
      <c r="M12" s="26">
        <v>2</v>
      </c>
      <c r="N12" s="26">
        <v>2</v>
      </c>
      <c r="O12" s="26">
        <v>2</v>
      </c>
      <c r="P12" s="26">
        <v>2</v>
      </c>
      <c r="Q12" s="26" t="s">
        <v>13</v>
      </c>
      <c r="R12" s="26" t="s">
        <v>13</v>
      </c>
      <c r="S12" s="26">
        <v>2</v>
      </c>
      <c r="T12" s="26">
        <v>2</v>
      </c>
      <c r="U12" s="109"/>
      <c r="V12" s="109"/>
      <c r="W12" s="103"/>
      <c r="X12" s="50"/>
      <c r="Y12" s="104"/>
      <c r="Z12" s="105"/>
    </row>
    <row r="13" spans="1:28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9"/>
      <c r="V13" s="109"/>
      <c r="W13" s="103"/>
      <c r="X13" s="50"/>
      <c r="Y13" s="102">
        <v>44</v>
      </c>
      <c r="Z13" s="105"/>
      <c r="AB13" s="2">
        <f>AA11+AA14</f>
        <v>44</v>
      </c>
    </row>
    <row r="14" spans="1:28" ht="15" customHeight="1" x14ac:dyDescent="0.3">
      <c r="A14" s="111"/>
      <c r="B14" s="111"/>
      <c r="C14" s="112"/>
      <c r="D14" s="113"/>
      <c r="E14" s="26">
        <v>2</v>
      </c>
      <c r="F14" s="26">
        <v>2</v>
      </c>
      <c r="G14" s="26">
        <v>2</v>
      </c>
      <c r="H14" s="26" t="s">
        <v>13</v>
      </c>
      <c r="I14" s="26" t="s">
        <v>13</v>
      </c>
      <c r="J14" s="26">
        <v>2</v>
      </c>
      <c r="K14" s="26">
        <v>2</v>
      </c>
      <c r="L14" s="26">
        <v>2</v>
      </c>
      <c r="M14" s="26">
        <v>2</v>
      </c>
      <c r="N14" s="26">
        <v>2</v>
      </c>
      <c r="O14" s="26" t="s">
        <v>13</v>
      </c>
      <c r="P14" s="26" t="s">
        <v>13</v>
      </c>
      <c r="Q14" s="26">
        <v>2</v>
      </c>
      <c r="R14" s="26">
        <v>2</v>
      </c>
      <c r="S14" s="29" t="s">
        <v>10</v>
      </c>
      <c r="T14" s="29" t="s">
        <v>10</v>
      </c>
      <c r="U14" s="110"/>
      <c r="V14" s="110"/>
      <c r="W14" s="104"/>
      <c r="X14" s="49"/>
      <c r="Y14" s="104"/>
      <c r="Z14" s="105"/>
      <c r="AA14" s="2">
        <f>SUM(E14:T14)</f>
        <v>20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8" x14ac:dyDescent="0.3">
      <c r="B18" s="106" t="s">
        <v>12</v>
      </c>
      <c r="C18" s="106"/>
      <c r="D18" s="153">
        <f>Мельницький!C36</f>
        <v>44531</v>
      </c>
      <c r="E18" s="153"/>
      <c r="F18" s="153"/>
      <c r="G18" s="153"/>
      <c r="H18" s="153"/>
      <c r="L18" s="39" t="s">
        <v>60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zoomScale="80" zoomScaleNormal="80" workbookViewId="0">
      <selection activeCell="Y38" sqref="A1:Y38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4.5546875" style="2" bestFit="1" customWidth="1"/>
    <col min="9" max="13" width="4.33203125" style="2" customWidth="1"/>
    <col min="14" max="15" width="4.5546875" style="2" bestFit="1" customWidth="1"/>
    <col min="16" max="19" width="4.33203125" style="2" customWidth="1"/>
    <col min="20" max="23" width="5.44140625" style="2" customWidth="1"/>
    <col min="24" max="24" width="9.109375" style="2"/>
    <col min="25" max="25" width="10.88671875" style="2" customWidth="1"/>
    <col min="26" max="16384" width="9.109375" style="2"/>
  </cols>
  <sheetData>
    <row r="1" spans="1:28" s="1" customFormat="1" ht="18" x14ac:dyDescent="0.3">
      <c r="A1" s="115" t="s">
        <v>9</v>
      </c>
      <c r="B1" s="115"/>
      <c r="C1" s="115"/>
      <c r="Q1" s="15" t="s">
        <v>40</v>
      </c>
      <c r="R1" s="16"/>
    </row>
    <row r="2" spans="1:28" s="1" customFormat="1" ht="18" x14ac:dyDescent="0.3">
      <c r="A2" s="95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5" t="s">
        <v>41</v>
      </c>
      <c r="R2" s="16"/>
      <c r="S2" s="95"/>
      <c r="T2" s="95"/>
      <c r="U2" s="95"/>
      <c r="V2" s="95"/>
      <c r="W2" s="95"/>
    </row>
    <row r="3" spans="1:28" s="1" customFormat="1" ht="18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15" t="s">
        <v>42</v>
      </c>
      <c r="R3" s="16"/>
      <c r="S3" s="95"/>
      <c r="T3" s="95"/>
      <c r="U3" s="95"/>
      <c r="V3" s="95"/>
      <c r="W3" s="95"/>
    </row>
    <row r="4" spans="1:28" s="1" customFormat="1" ht="18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15" t="s">
        <v>43</v>
      </c>
      <c r="R4" s="16"/>
      <c r="S4" s="95"/>
      <c r="T4" s="95"/>
      <c r="U4" s="95"/>
      <c r="V4" s="95"/>
      <c r="W4" s="95"/>
    </row>
    <row r="5" spans="1:28" ht="20.399999999999999" x14ac:dyDescent="0.3">
      <c r="A5" s="118" t="s">
        <v>2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</row>
    <row r="6" spans="1:28" ht="20.399999999999999" x14ac:dyDescent="0.3">
      <c r="A6" s="118" t="str">
        <f>Мельницький!A8</f>
        <v>обліку робочого часу працівників за ЛИСТОПАД 2021р.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</row>
    <row r="7" spans="1:28" ht="24.75" customHeight="1" x14ac:dyDescent="0.3">
      <c r="A7" s="120" t="s">
        <v>3</v>
      </c>
      <c r="B7" s="120" t="s">
        <v>4</v>
      </c>
      <c r="C7" s="120" t="s">
        <v>0</v>
      </c>
      <c r="D7" s="122" t="s">
        <v>1</v>
      </c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4"/>
      <c r="T7" s="128" t="s">
        <v>48</v>
      </c>
      <c r="U7" s="128" t="s">
        <v>49</v>
      </c>
      <c r="V7" s="128" t="s">
        <v>50</v>
      </c>
      <c r="W7" s="128" t="s">
        <v>77</v>
      </c>
      <c r="X7" s="128" t="s">
        <v>46</v>
      </c>
      <c r="Y7" s="114" t="s">
        <v>45</v>
      </c>
    </row>
    <row r="8" spans="1:28" ht="42" customHeight="1" x14ac:dyDescent="0.3">
      <c r="A8" s="120"/>
      <c r="B8" s="120"/>
      <c r="C8" s="120"/>
      <c r="D8" s="125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7"/>
      <c r="T8" s="128"/>
      <c r="U8" s="128"/>
      <c r="V8" s="128"/>
      <c r="W8" s="128"/>
      <c r="X8" s="128"/>
      <c r="Y8" s="114"/>
    </row>
    <row r="9" spans="1:28" s="3" customFormat="1" ht="14.25" customHeight="1" x14ac:dyDescent="0.3">
      <c r="A9" s="111">
        <v>1</v>
      </c>
      <c r="B9" s="112" t="s">
        <v>27</v>
      </c>
      <c r="C9" s="140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08" t="s">
        <v>8</v>
      </c>
      <c r="U9" s="108" t="s">
        <v>8</v>
      </c>
      <c r="V9" s="102" t="s">
        <v>8</v>
      </c>
      <c r="W9" s="102" t="s">
        <v>8</v>
      </c>
      <c r="X9" s="102">
        <v>22</v>
      </c>
      <c r="Y9" s="105">
        <v>6300</v>
      </c>
    </row>
    <row r="10" spans="1:28" s="3" customFormat="1" ht="14.25" customHeight="1" x14ac:dyDescent="0.3">
      <c r="A10" s="111"/>
      <c r="B10" s="112"/>
      <c r="C10" s="141"/>
      <c r="D10" s="26">
        <v>8</v>
      </c>
      <c r="E10" s="26">
        <v>8</v>
      </c>
      <c r="F10" s="26">
        <v>8</v>
      </c>
      <c r="G10" s="26">
        <v>8</v>
      </c>
      <c r="H10" s="26">
        <v>8</v>
      </c>
      <c r="I10" s="26" t="s">
        <v>13</v>
      </c>
      <c r="J10" s="26" t="s">
        <v>13</v>
      </c>
      <c r="K10" s="26">
        <v>8</v>
      </c>
      <c r="L10" s="26">
        <v>8</v>
      </c>
      <c r="M10" s="26">
        <v>8</v>
      </c>
      <c r="N10" s="26">
        <v>8</v>
      </c>
      <c r="O10" s="26">
        <v>8</v>
      </c>
      <c r="P10" s="26" t="s">
        <v>13</v>
      </c>
      <c r="Q10" s="26" t="s">
        <v>13</v>
      </c>
      <c r="R10" s="26">
        <v>8</v>
      </c>
      <c r="S10" s="26">
        <v>8</v>
      </c>
      <c r="T10" s="109"/>
      <c r="U10" s="109"/>
      <c r="V10" s="103"/>
      <c r="W10" s="103"/>
      <c r="X10" s="104"/>
      <c r="Y10" s="105"/>
      <c r="Z10" s="3">
        <f>SUM(D10:S10)</f>
        <v>96</v>
      </c>
    </row>
    <row r="11" spans="1:28" ht="14.25" customHeight="1" x14ac:dyDescent="0.3">
      <c r="A11" s="111"/>
      <c r="B11" s="112"/>
      <c r="C11" s="141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09"/>
      <c r="U11" s="109"/>
      <c r="V11" s="103"/>
      <c r="W11" s="103"/>
      <c r="X11" s="102">
        <f>Z10+Z12</f>
        <v>176</v>
      </c>
      <c r="Y11" s="105"/>
    </row>
    <row r="12" spans="1:28" ht="14.25" customHeight="1" x14ac:dyDescent="0.3">
      <c r="A12" s="111"/>
      <c r="B12" s="112"/>
      <c r="C12" s="142"/>
      <c r="D12" s="26">
        <v>8</v>
      </c>
      <c r="E12" s="26">
        <v>8</v>
      </c>
      <c r="F12" s="26">
        <v>8</v>
      </c>
      <c r="G12" s="26" t="s">
        <v>13</v>
      </c>
      <c r="H12" s="26" t="s">
        <v>13</v>
      </c>
      <c r="I12" s="26">
        <v>8</v>
      </c>
      <c r="J12" s="26">
        <v>8</v>
      </c>
      <c r="K12" s="26">
        <v>8</v>
      </c>
      <c r="L12" s="26">
        <v>8</v>
      </c>
      <c r="M12" s="26">
        <v>8</v>
      </c>
      <c r="N12" s="26" t="s">
        <v>13</v>
      </c>
      <c r="O12" s="26" t="s">
        <v>13</v>
      </c>
      <c r="P12" s="26">
        <v>8</v>
      </c>
      <c r="Q12" s="26">
        <v>8</v>
      </c>
      <c r="R12" s="29" t="s">
        <v>10</v>
      </c>
      <c r="S12" s="29" t="s">
        <v>10</v>
      </c>
      <c r="T12" s="110"/>
      <c r="U12" s="110"/>
      <c r="V12" s="104"/>
      <c r="W12" s="104"/>
      <c r="X12" s="104"/>
      <c r="Y12" s="105"/>
      <c r="Z12" s="2">
        <f>SUM(D12:S12)</f>
        <v>80</v>
      </c>
    </row>
    <row r="13" spans="1:28" ht="14.25" customHeight="1" x14ac:dyDescent="0.3">
      <c r="A13" s="111">
        <v>2</v>
      </c>
      <c r="B13" s="112" t="s">
        <v>51</v>
      </c>
      <c r="C13" s="113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08" t="s">
        <v>8</v>
      </c>
      <c r="U13" s="108" t="s">
        <v>8</v>
      </c>
      <c r="V13" s="102" t="s">
        <v>8</v>
      </c>
      <c r="W13" s="102" t="s">
        <v>8</v>
      </c>
      <c r="X13" s="102">
        <v>22</v>
      </c>
      <c r="Y13" s="105">
        <v>6300</v>
      </c>
      <c r="Z13" s="2" t="s">
        <v>52</v>
      </c>
      <c r="AA13" s="2">
        <f>SUM(E14:T14)</f>
        <v>88</v>
      </c>
    </row>
    <row r="14" spans="1:28" ht="14.25" customHeight="1" x14ac:dyDescent="0.3">
      <c r="A14" s="111"/>
      <c r="B14" s="112"/>
      <c r="C14" s="113"/>
      <c r="D14" s="26">
        <v>8</v>
      </c>
      <c r="E14" s="26">
        <v>8</v>
      </c>
      <c r="F14" s="26">
        <v>8</v>
      </c>
      <c r="G14" s="26">
        <v>8</v>
      </c>
      <c r="H14" s="26">
        <v>8</v>
      </c>
      <c r="I14" s="26" t="s">
        <v>13</v>
      </c>
      <c r="J14" s="26" t="s">
        <v>13</v>
      </c>
      <c r="K14" s="26">
        <v>8</v>
      </c>
      <c r="L14" s="26">
        <v>8</v>
      </c>
      <c r="M14" s="26">
        <v>8</v>
      </c>
      <c r="N14" s="26">
        <v>8</v>
      </c>
      <c r="O14" s="26">
        <v>8</v>
      </c>
      <c r="P14" s="26" t="s">
        <v>13</v>
      </c>
      <c r="Q14" s="26" t="s">
        <v>13</v>
      </c>
      <c r="R14" s="26">
        <v>8</v>
      </c>
      <c r="S14" s="26">
        <v>8</v>
      </c>
      <c r="T14" s="109"/>
      <c r="U14" s="109"/>
      <c r="V14" s="103"/>
      <c r="W14" s="103"/>
      <c r="X14" s="104"/>
      <c r="Y14" s="105"/>
      <c r="Z14" s="2">
        <f>SUM(D14:S14)</f>
        <v>96</v>
      </c>
      <c r="AB14" s="2">
        <f>AA13+AA16</f>
        <v>160</v>
      </c>
    </row>
    <row r="15" spans="1:28" ht="14.25" customHeight="1" x14ac:dyDescent="0.3">
      <c r="A15" s="111"/>
      <c r="B15" s="112"/>
      <c r="C15" s="113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09"/>
      <c r="U15" s="109"/>
      <c r="V15" s="103"/>
      <c r="W15" s="103"/>
      <c r="X15" s="102">
        <f>Z14+Z16</f>
        <v>176</v>
      </c>
      <c r="Y15" s="105"/>
    </row>
    <row r="16" spans="1:28" ht="14.25" customHeight="1" x14ac:dyDescent="0.3">
      <c r="A16" s="111"/>
      <c r="B16" s="112"/>
      <c r="C16" s="113"/>
      <c r="D16" s="26">
        <v>8</v>
      </c>
      <c r="E16" s="26">
        <v>8</v>
      </c>
      <c r="F16" s="26">
        <v>8</v>
      </c>
      <c r="G16" s="26" t="s">
        <v>13</v>
      </c>
      <c r="H16" s="26" t="s">
        <v>13</v>
      </c>
      <c r="I16" s="26">
        <v>8</v>
      </c>
      <c r="J16" s="26">
        <v>8</v>
      </c>
      <c r="K16" s="26">
        <v>8</v>
      </c>
      <c r="L16" s="26">
        <v>8</v>
      </c>
      <c r="M16" s="26">
        <v>8</v>
      </c>
      <c r="N16" s="26" t="s">
        <v>13</v>
      </c>
      <c r="O16" s="26" t="s">
        <v>13</v>
      </c>
      <c r="P16" s="26">
        <v>8</v>
      </c>
      <c r="Q16" s="26">
        <v>8</v>
      </c>
      <c r="R16" s="29" t="s">
        <v>10</v>
      </c>
      <c r="S16" s="29" t="s">
        <v>10</v>
      </c>
      <c r="T16" s="110"/>
      <c r="U16" s="110"/>
      <c r="V16" s="104"/>
      <c r="W16" s="104"/>
      <c r="X16" s="104"/>
      <c r="Y16" s="105"/>
      <c r="Z16" s="2">
        <f>SUM(D16:S16)</f>
        <v>80</v>
      </c>
      <c r="AA16" s="2">
        <f>SUM(E16:T16)</f>
        <v>72</v>
      </c>
    </row>
    <row r="17" spans="1:30" ht="14.25" customHeight="1" x14ac:dyDescent="0.3">
      <c r="A17" s="164">
        <v>3</v>
      </c>
      <c r="B17" s="165" t="s">
        <v>36</v>
      </c>
      <c r="C17" s="157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08" t="s">
        <v>8</v>
      </c>
      <c r="U17" s="161" t="s">
        <v>8</v>
      </c>
      <c r="V17" s="158" t="s">
        <v>8</v>
      </c>
      <c r="W17" s="158" t="s">
        <v>8</v>
      </c>
      <c r="X17" s="158">
        <v>22</v>
      </c>
      <c r="Y17" s="105">
        <v>6060</v>
      </c>
    </row>
    <row r="18" spans="1:30" ht="14.25" customHeight="1" x14ac:dyDescent="0.3">
      <c r="A18" s="164"/>
      <c r="B18" s="165"/>
      <c r="C18" s="157"/>
      <c r="D18" s="26">
        <v>8</v>
      </c>
      <c r="E18" s="26">
        <v>8</v>
      </c>
      <c r="F18" s="26">
        <v>8</v>
      </c>
      <c r="G18" s="26">
        <v>8</v>
      </c>
      <c r="H18" s="26">
        <v>8</v>
      </c>
      <c r="I18" s="26" t="s">
        <v>13</v>
      </c>
      <c r="J18" s="26" t="s">
        <v>13</v>
      </c>
      <c r="K18" s="26">
        <v>8</v>
      </c>
      <c r="L18" s="26">
        <v>8</v>
      </c>
      <c r="M18" s="26">
        <v>8</v>
      </c>
      <c r="N18" s="26">
        <v>8</v>
      </c>
      <c r="O18" s="26">
        <v>8</v>
      </c>
      <c r="P18" s="26" t="s">
        <v>13</v>
      </c>
      <c r="Q18" s="26" t="s">
        <v>13</v>
      </c>
      <c r="R18" s="26">
        <v>8</v>
      </c>
      <c r="S18" s="26">
        <v>8</v>
      </c>
      <c r="T18" s="109"/>
      <c r="U18" s="162"/>
      <c r="V18" s="160"/>
      <c r="W18" s="160"/>
      <c r="X18" s="159"/>
      <c r="Y18" s="105"/>
      <c r="Z18" s="2">
        <f>SUM(D18:S18)</f>
        <v>96</v>
      </c>
    </row>
    <row r="19" spans="1:30" ht="14.25" customHeight="1" x14ac:dyDescent="0.3">
      <c r="A19" s="164"/>
      <c r="B19" s="165"/>
      <c r="C19" s="157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09"/>
      <c r="U19" s="162"/>
      <c r="V19" s="160"/>
      <c r="W19" s="160"/>
      <c r="X19" s="102">
        <f>Z18+Z20</f>
        <v>176</v>
      </c>
      <c r="Y19" s="105"/>
    </row>
    <row r="20" spans="1:30" ht="14.25" customHeight="1" x14ac:dyDescent="0.3">
      <c r="A20" s="164"/>
      <c r="B20" s="165"/>
      <c r="C20" s="157"/>
      <c r="D20" s="26">
        <v>8</v>
      </c>
      <c r="E20" s="26">
        <v>8</v>
      </c>
      <c r="F20" s="26">
        <v>8</v>
      </c>
      <c r="G20" s="26" t="s">
        <v>13</v>
      </c>
      <c r="H20" s="26" t="s">
        <v>13</v>
      </c>
      <c r="I20" s="26">
        <v>8</v>
      </c>
      <c r="J20" s="26">
        <v>8</v>
      </c>
      <c r="K20" s="26">
        <v>8</v>
      </c>
      <c r="L20" s="26">
        <v>8</v>
      </c>
      <c r="M20" s="26">
        <v>8</v>
      </c>
      <c r="N20" s="26" t="s">
        <v>13</v>
      </c>
      <c r="O20" s="26" t="s">
        <v>13</v>
      </c>
      <c r="P20" s="26">
        <v>8</v>
      </c>
      <c r="Q20" s="26">
        <v>8</v>
      </c>
      <c r="R20" s="29" t="s">
        <v>10</v>
      </c>
      <c r="S20" s="29" t="s">
        <v>10</v>
      </c>
      <c r="T20" s="110"/>
      <c r="U20" s="163"/>
      <c r="V20" s="159"/>
      <c r="W20" s="159"/>
      <c r="X20" s="104"/>
      <c r="Y20" s="105"/>
      <c r="Z20" s="2">
        <f>SUM(D20:S20)</f>
        <v>80</v>
      </c>
    </row>
    <row r="21" spans="1:30" ht="14.25" customHeight="1" x14ac:dyDescent="0.3">
      <c r="A21" s="134">
        <v>4</v>
      </c>
      <c r="B21" s="154" t="s">
        <v>87</v>
      </c>
      <c r="C21" s="157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08" t="s">
        <v>8</v>
      </c>
      <c r="U21" s="108" t="s">
        <v>8</v>
      </c>
      <c r="V21" s="102" t="s">
        <v>8</v>
      </c>
      <c r="W21" s="102" t="s">
        <v>8</v>
      </c>
      <c r="X21" s="102">
        <v>22</v>
      </c>
      <c r="Y21" s="105">
        <v>6060</v>
      </c>
    </row>
    <row r="22" spans="1:30" ht="14.25" customHeight="1" x14ac:dyDescent="0.3">
      <c r="A22" s="135"/>
      <c r="B22" s="155"/>
      <c r="C22" s="157"/>
      <c r="D22" s="26">
        <v>8</v>
      </c>
      <c r="E22" s="26">
        <v>8</v>
      </c>
      <c r="F22" s="26">
        <v>8</v>
      </c>
      <c r="G22" s="26">
        <v>8</v>
      </c>
      <c r="H22" s="26">
        <v>8</v>
      </c>
      <c r="I22" s="26" t="s">
        <v>13</v>
      </c>
      <c r="J22" s="26" t="s">
        <v>13</v>
      </c>
      <c r="K22" s="26">
        <v>8</v>
      </c>
      <c r="L22" s="26">
        <v>8</v>
      </c>
      <c r="M22" s="26">
        <v>8</v>
      </c>
      <c r="N22" s="26">
        <v>8</v>
      </c>
      <c r="O22" s="26">
        <v>8</v>
      </c>
      <c r="P22" s="26" t="s">
        <v>13</v>
      </c>
      <c r="Q22" s="26" t="s">
        <v>13</v>
      </c>
      <c r="R22" s="26">
        <v>8</v>
      </c>
      <c r="S22" s="26">
        <v>8</v>
      </c>
      <c r="T22" s="109"/>
      <c r="U22" s="109"/>
      <c r="V22" s="103"/>
      <c r="W22" s="103"/>
      <c r="X22" s="103"/>
      <c r="Y22" s="105"/>
      <c r="Z22" s="2">
        <f>SUM(D22:S22)</f>
        <v>96</v>
      </c>
    </row>
    <row r="23" spans="1:30" ht="14.25" customHeight="1" x14ac:dyDescent="0.3">
      <c r="A23" s="135"/>
      <c r="B23" s="155"/>
      <c r="C23" s="157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09"/>
      <c r="U23" s="109"/>
      <c r="V23" s="103"/>
      <c r="W23" s="103"/>
      <c r="X23" s="102">
        <f>Z22+Z24</f>
        <v>176</v>
      </c>
      <c r="Y23" s="105"/>
    </row>
    <row r="24" spans="1:30" ht="14.25" customHeight="1" x14ac:dyDescent="0.3">
      <c r="A24" s="136"/>
      <c r="B24" s="156"/>
      <c r="C24" s="157"/>
      <c r="D24" s="26">
        <v>8</v>
      </c>
      <c r="E24" s="26">
        <v>8</v>
      </c>
      <c r="F24" s="26">
        <v>8</v>
      </c>
      <c r="G24" s="26" t="s">
        <v>13</v>
      </c>
      <c r="H24" s="26" t="s">
        <v>13</v>
      </c>
      <c r="I24" s="26">
        <v>8</v>
      </c>
      <c r="J24" s="26">
        <v>8</v>
      </c>
      <c r="K24" s="26">
        <v>8</v>
      </c>
      <c r="L24" s="26">
        <v>8</v>
      </c>
      <c r="M24" s="26">
        <v>8</v>
      </c>
      <c r="N24" s="26" t="s">
        <v>13</v>
      </c>
      <c r="O24" s="26" t="s">
        <v>13</v>
      </c>
      <c r="P24" s="26">
        <v>8</v>
      </c>
      <c r="Q24" s="26">
        <v>8</v>
      </c>
      <c r="R24" s="29" t="s">
        <v>10</v>
      </c>
      <c r="S24" s="29" t="s">
        <v>10</v>
      </c>
      <c r="T24" s="110"/>
      <c r="U24" s="110"/>
      <c r="V24" s="104"/>
      <c r="W24" s="104"/>
      <c r="X24" s="104"/>
      <c r="Y24" s="105"/>
      <c r="Z24" s="2">
        <f>SUM(D24:S24)</f>
        <v>80</v>
      </c>
    </row>
    <row r="25" spans="1:30" ht="14.25" customHeight="1" x14ac:dyDescent="0.3">
      <c r="A25" s="134">
        <v>4</v>
      </c>
      <c r="B25" s="154" t="s">
        <v>101</v>
      </c>
      <c r="C25" s="157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08" t="s">
        <v>8</v>
      </c>
      <c r="U25" s="108" t="s">
        <v>8</v>
      </c>
      <c r="V25" s="102" t="s">
        <v>8</v>
      </c>
      <c r="W25" s="102" t="s">
        <v>8</v>
      </c>
      <c r="X25" s="102">
        <v>22</v>
      </c>
      <c r="Y25" s="105">
        <v>6060</v>
      </c>
    </row>
    <row r="26" spans="1:30" ht="14.25" customHeight="1" x14ac:dyDescent="0.3">
      <c r="A26" s="135"/>
      <c r="B26" s="155"/>
      <c r="C26" s="157"/>
      <c r="D26" s="26">
        <v>8</v>
      </c>
      <c r="E26" s="26">
        <v>8</v>
      </c>
      <c r="F26" s="26">
        <v>8</v>
      </c>
      <c r="G26" s="26">
        <v>8</v>
      </c>
      <c r="H26" s="26">
        <v>8</v>
      </c>
      <c r="I26" s="26" t="s">
        <v>13</v>
      </c>
      <c r="J26" s="26" t="s">
        <v>13</v>
      </c>
      <c r="K26" s="26">
        <v>8</v>
      </c>
      <c r="L26" s="26">
        <v>8</v>
      </c>
      <c r="M26" s="26">
        <v>8</v>
      </c>
      <c r="N26" s="26">
        <v>8</v>
      </c>
      <c r="O26" s="26">
        <v>8</v>
      </c>
      <c r="P26" s="26" t="s">
        <v>13</v>
      </c>
      <c r="Q26" s="26" t="s">
        <v>13</v>
      </c>
      <c r="R26" s="26">
        <v>8</v>
      </c>
      <c r="S26" s="26">
        <v>8</v>
      </c>
      <c r="T26" s="109"/>
      <c r="U26" s="109"/>
      <c r="V26" s="103"/>
      <c r="W26" s="103"/>
      <c r="X26" s="103"/>
      <c r="Y26" s="105"/>
      <c r="Z26" s="2">
        <f>SUM(D26:S26)</f>
        <v>96</v>
      </c>
    </row>
    <row r="27" spans="1:30" ht="14.25" customHeight="1" x14ac:dyDescent="0.3">
      <c r="A27" s="135"/>
      <c r="B27" s="155"/>
      <c r="C27" s="157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09"/>
      <c r="U27" s="109"/>
      <c r="V27" s="103"/>
      <c r="W27" s="103"/>
      <c r="X27" s="102">
        <f>Z26+Z28</f>
        <v>176</v>
      </c>
      <c r="Y27" s="105"/>
    </row>
    <row r="28" spans="1:30" ht="14.25" customHeight="1" x14ac:dyDescent="0.3">
      <c r="A28" s="136"/>
      <c r="B28" s="156"/>
      <c r="C28" s="157"/>
      <c r="D28" s="26">
        <v>8</v>
      </c>
      <c r="E28" s="26">
        <v>8</v>
      </c>
      <c r="F28" s="26">
        <v>8</v>
      </c>
      <c r="G28" s="26" t="s">
        <v>13</v>
      </c>
      <c r="H28" s="26" t="s">
        <v>13</v>
      </c>
      <c r="I28" s="26">
        <v>8</v>
      </c>
      <c r="J28" s="26">
        <v>8</v>
      </c>
      <c r="K28" s="26">
        <v>8</v>
      </c>
      <c r="L28" s="26">
        <v>8</v>
      </c>
      <c r="M28" s="26">
        <v>8</v>
      </c>
      <c r="N28" s="26" t="s">
        <v>13</v>
      </c>
      <c r="O28" s="26" t="s">
        <v>13</v>
      </c>
      <c r="P28" s="26">
        <v>8</v>
      </c>
      <c r="Q28" s="26">
        <v>8</v>
      </c>
      <c r="R28" s="29" t="s">
        <v>10</v>
      </c>
      <c r="S28" s="29" t="s">
        <v>10</v>
      </c>
      <c r="T28" s="110"/>
      <c r="U28" s="110"/>
      <c r="V28" s="104"/>
      <c r="W28" s="104"/>
      <c r="X28" s="104"/>
      <c r="Y28" s="105"/>
      <c r="Z28" s="2">
        <f>SUM(D28:S28)</f>
        <v>80</v>
      </c>
    </row>
    <row r="29" spans="1:30" ht="14.25" customHeight="1" x14ac:dyDescent="0.3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704</v>
      </c>
      <c r="Y29" s="35">
        <f>SUM(Y9:Y24)</f>
        <v>24720</v>
      </c>
    </row>
    <row r="30" spans="1:30" ht="14.25" customHeight="1" x14ac:dyDescent="0.3">
      <c r="A30" s="106" t="s">
        <v>12</v>
      </c>
      <c r="B30" s="106"/>
      <c r="C30" s="96">
        <f>Мельницький!C36</f>
        <v>44531</v>
      </c>
      <c r="D30" s="94"/>
      <c r="E30" s="94"/>
      <c r="F30" s="94"/>
      <c r="G30" s="94"/>
      <c r="H30" s="94"/>
      <c r="I30" s="94"/>
      <c r="J30" s="94"/>
      <c r="K30" s="94" t="s">
        <v>25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  <row r="31" spans="1:30" ht="14.25" customHeight="1" x14ac:dyDescent="0.3">
      <c r="C31" s="20"/>
    </row>
    <row r="32" spans="1:30" ht="14.25" customHeight="1" x14ac:dyDescent="0.3">
      <c r="C32" s="51" t="s">
        <v>76</v>
      </c>
      <c r="D32" s="51"/>
      <c r="E32" s="52"/>
      <c r="F32" s="52"/>
    </row>
    <row r="33" spans="1:30" ht="14.25" customHeight="1" x14ac:dyDescent="0.3">
      <c r="C33" s="51" t="s">
        <v>66</v>
      </c>
      <c r="D33" s="51"/>
      <c r="E33" s="52"/>
      <c r="F33" s="52"/>
    </row>
    <row r="34" spans="1:30" ht="18" customHeight="1" x14ac:dyDescent="0.3">
      <c r="C34" s="51" t="s">
        <v>67</v>
      </c>
      <c r="D34" s="51"/>
      <c r="E34" s="52"/>
      <c r="F34" s="52"/>
    </row>
    <row r="35" spans="1:30" ht="15" customHeight="1" x14ac:dyDescent="0.3">
      <c r="C35" s="51" t="s">
        <v>68</v>
      </c>
      <c r="D35" s="51"/>
      <c r="E35" s="52"/>
      <c r="F35" s="52"/>
    </row>
    <row r="36" spans="1:30" ht="15" customHeight="1" x14ac:dyDescent="0.3">
      <c r="C36" s="51" t="s">
        <v>69</v>
      </c>
      <c r="D36" s="52"/>
      <c r="E36" s="52"/>
      <c r="F36" s="52"/>
    </row>
    <row r="37" spans="1:30" ht="14.4" x14ac:dyDescent="0.3">
      <c r="C37" s="51" t="s">
        <v>70</v>
      </c>
      <c r="D37" s="51"/>
      <c r="E37" s="52"/>
      <c r="F37" s="52"/>
    </row>
    <row r="38" spans="1:30" s="94" customFormat="1" ht="17.399999999999999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4" x14ac:dyDescent="0.3">
      <c r="C40" s="51"/>
      <c r="D40" s="51"/>
      <c r="E40" s="52"/>
      <c r="F40" s="52"/>
    </row>
    <row r="41" spans="1:30" ht="14.4" x14ac:dyDescent="0.3">
      <c r="C41"/>
      <c r="D41" s="51"/>
      <c r="E41" s="52"/>
      <c r="F41" s="52"/>
    </row>
    <row r="42" spans="1:30" ht="14.4" x14ac:dyDescent="0.3">
      <c r="C42"/>
      <c r="D42" s="51"/>
      <c r="E42" s="52"/>
      <c r="F42" s="52"/>
    </row>
    <row r="43" spans="1:30" ht="14.4" x14ac:dyDescent="0.3">
      <c r="C43"/>
      <c r="D43" s="51"/>
      <c r="E43" s="52"/>
      <c r="F43" s="52"/>
    </row>
    <row r="44" spans="1:30" ht="14.4" x14ac:dyDescent="0.3">
      <c r="C44"/>
      <c r="D44" s="52"/>
      <c r="E44" s="52"/>
      <c r="F44" s="52"/>
    </row>
    <row r="45" spans="1:30" ht="14.4" x14ac:dyDescent="0.3">
      <c r="C45"/>
      <c r="D45" s="51"/>
      <c r="E45" s="52"/>
      <c r="F45" s="52"/>
    </row>
    <row r="46" spans="1:30" x14ac:dyDescent="0.25">
      <c r="C46" s="51"/>
    </row>
  </sheetData>
  <mergeCells count="64"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  <mergeCell ref="X13:X14"/>
    <mergeCell ref="Y13:Y16"/>
    <mergeCell ref="X15:X16"/>
    <mergeCell ref="X17:X18"/>
    <mergeCell ref="Y17:Y20"/>
    <mergeCell ref="X19:X20"/>
    <mergeCell ref="X7:X8"/>
    <mergeCell ref="Y7:Y8"/>
    <mergeCell ref="X9:X10"/>
    <mergeCell ref="Y9:Y12"/>
    <mergeCell ref="X11:X12"/>
    <mergeCell ref="X21:X22"/>
    <mergeCell ref="Y21:Y24"/>
    <mergeCell ref="V21:V24"/>
    <mergeCell ref="U21:U24"/>
    <mergeCell ref="X23:X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  <mergeCell ref="A25:A28"/>
    <mergeCell ref="B25:B28"/>
    <mergeCell ref="C25:C28"/>
    <mergeCell ref="T25:T28"/>
    <mergeCell ref="U25:U28"/>
    <mergeCell ref="V25:V28"/>
    <mergeCell ref="W25:W28"/>
    <mergeCell ref="X25:X26"/>
    <mergeCell ref="Y25:Y28"/>
    <mergeCell ref="X27:X28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E10" sqref="E10"/>
    </sheetView>
  </sheetViews>
  <sheetFormatPr defaultColWidth="9.21875" defaultRowHeight="13.8" x14ac:dyDescent="0.3"/>
  <cols>
    <col min="1" max="1" width="3.21875" style="2" customWidth="1"/>
    <col min="2" max="2" width="18.77734375" style="2" customWidth="1"/>
    <col min="3" max="3" width="17.5546875" style="2" customWidth="1"/>
    <col min="4" max="7" width="4.21875" style="2" customWidth="1"/>
    <col min="8" max="8" width="5.77734375" style="2" bestFit="1" customWidth="1"/>
    <col min="9" max="13" width="4.21875" style="2" customWidth="1"/>
    <col min="14" max="14" width="5" style="2" customWidth="1"/>
    <col min="15" max="15" width="4.5546875" style="2" bestFit="1" customWidth="1"/>
    <col min="16" max="19" width="4.21875" style="2" customWidth="1"/>
    <col min="20" max="23" width="5.44140625" style="2" customWidth="1"/>
    <col min="24" max="24" width="7.5546875" style="2" customWidth="1"/>
    <col min="25" max="25" width="12.77734375" style="2" bestFit="1" customWidth="1"/>
    <col min="26" max="16384" width="9.21875" style="2"/>
  </cols>
  <sheetData>
    <row r="1" spans="1:25" s="1" customFormat="1" ht="18" x14ac:dyDescent="0.3">
      <c r="A1" s="115" t="s">
        <v>9</v>
      </c>
      <c r="B1" s="115"/>
      <c r="C1" s="115"/>
      <c r="Q1" s="15" t="s">
        <v>40</v>
      </c>
    </row>
    <row r="2" spans="1:25" s="1" customFormat="1" ht="18" x14ac:dyDescent="0.3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.399999999999999" x14ac:dyDescent="0.3">
      <c r="A6" s="118" t="s">
        <v>2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</row>
    <row r="7" spans="1:25" ht="20.399999999999999" x14ac:dyDescent="0.3">
      <c r="A7" s="118" t="s">
        <v>89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</row>
    <row r="8" spans="1:25" ht="24.75" customHeight="1" x14ac:dyDescent="0.3">
      <c r="A8" s="120" t="s">
        <v>3</v>
      </c>
      <c r="B8" s="120" t="s">
        <v>4</v>
      </c>
      <c r="C8" s="120" t="s">
        <v>0</v>
      </c>
      <c r="D8" s="120" t="s">
        <v>1</v>
      </c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8" t="s">
        <v>48</v>
      </c>
      <c r="U8" s="128" t="s">
        <v>49</v>
      </c>
      <c r="V8" s="128" t="s">
        <v>50</v>
      </c>
      <c r="W8" s="128" t="s">
        <v>47</v>
      </c>
      <c r="X8" s="128" t="s">
        <v>46</v>
      </c>
      <c r="Y8" s="114" t="s">
        <v>45</v>
      </c>
    </row>
    <row r="9" spans="1:25" ht="33" customHeight="1" x14ac:dyDescent="0.3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8"/>
      <c r="U9" s="128"/>
      <c r="V9" s="128"/>
      <c r="W9" s="128"/>
      <c r="X9" s="128"/>
      <c r="Y9" s="114"/>
    </row>
    <row r="10" spans="1:25" ht="15" customHeight="1" x14ac:dyDescent="0.3">
      <c r="A10" s="111">
        <v>1</v>
      </c>
      <c r="B10" s="112" t="s">
        <v>85</v>
      </c>
      <c r="C10" s="113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08" t="s">
        <v>8</v>
      </c>
      <c r="U10" s="108" t="s">
        <v>8</v>
      </c>
      <c r="V10" s="102" t="s">
        <v>8</v>
      </c>
      <c r="W10" s="102" t="s">
        <v>8</v>
      </c>
      <c r="X10" s="102" t="s">
        <v>8</v>
      </c>
      <c r="Y10" s="105">
        <v>4770</v>
      </c>
    </row>
    <row r="11" spans="1:25" ht="15" customHeight="1" x14ac:dyDescent="0.3">
      <c r="A11" s="111"/>
      <c r="B11" s="112"/>
      <c r="C11" s="113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09"/>
      <c r="U11" s="109"/>
      <c r="V11" s="103"/>
      <c r="W11" s="103"/>
      <c r="X11" s="104"/>
      <c r="Y11" s="105"/>
    </row>
    <row r="12" spans="1:25" ht="15" customHeight="1" x14ac:dyDescent="0.3">
      <c r="A12" s="111"/>
      <c r="B12" s="112"/>
      <c r="C12" s="113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09"/>
      <c r="U12" s="109"/>
      <c r="V12" s="103"/>
      <c r="W12" s="103"/>
      <c r="X12" s="102" t="s">
        <v>8</v>
      </c>
      <c r="Y12" s="105"/>
    </row>
    <row r="13" spans="1:25" ht="15" customHeight="1" x14ac:dyDescent="0.3">
      <c r="A13" s="111"/>
      <c r="B13" s="112"/>
      <c r="C13" s="113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10"/>
      <c r="U13" s="110"/>
      <c r="V13" s="104"/>
      <c r="W13" s="104"/>
      <c r="X13" s="104"/>
      <c r="Y13" s="105"/>
    </row>
    <row r="14" spans="1:25" s="69" customFormat="1" ht="25.5" customHeight="1" x14ac:dyDescent="0.3">
      <c r="B14" s="68"/>
      <c r="C14" s="71"/>
      <c r="X14" s="73" t="e">
        <f>SUM(+X12)</f>
        <v>#VALUE!</v>
      </c>
      <c r="Y14" s="34">
        <f>SUM(Y10:Y13)</f>
        <v>4770</v>
      </c>
    </row>
    <row r="15" spans="1:25" ht="18" x14ac:dyDescent="0.3">
      <c r="A15" s="106" t="s">
        <v>12</v>
      </c>
      <c r="B15" s="106"/>
      <c r="C15" s="71">
        <f>Мельницький!C36</f>
        <v>44531</v>
      </c>
      <c r="K15" s="69" t="s">
        <v>86</v>
      </c>
    </row>
    <row r="17" spans="1:6" ht="14.4" x14ac:dyDescent="0.3">
      <c r="C17" s="51" t="s">
        <v>72</v>
      </c>
      <c r="D17" s="51"/>
      <c r="E17" s="52"/>
      <c r="F17" s="52"/>
    </row>
    <row r="18" spans="1:6" ht="14.4" x14ac:dyDescent="0.3">
      <c r="C18" s="51" t="s">
        <v>66</v>
      </c>
      <c r="D18" s="51"/>
      <c r="E18" s="52"/>
      <c r="F18" s="52"/>
    </row>
    <row r="19" spans="1:6" ht="14.4" x14ac:dyDescent="0.3">
      <c r="C19" s="51" t="s">
        <v>67</v>
      </c>
      <c r="D19" s="51"/>
      <c r="E19" s="52"/>
      <c r="F19" s="52"/>
    </row>
    <row r="20" spans="1:6" ht="14.4" x14ac:dyDescent="0.3">
      <c r="C20" s="51" t="s">
        <v>68</v>
      </c>
      <c r="D20" s="51"/>
      <c r="E20" s="52"/>
      <c r="F20" s="52"/>
    </row>
    <row r="21" spans="1:6" ht="14.4" x14ac:dyDescent="0.3">
      <c r="C21" s="51" t="s">
        <v>69</v>
      </c>
      <c r="D21" s="52"/>
      <c r="E21" s="52"/>
      <c r="F21" s="52"/>
    </row>
    <row r="22" spans="1:6" ht="14.4" x14ac:dyDescent="0.3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5" width="5.44140625" style="2" customWidth="1"/>
    <col min="26" max="16384" width="9.21875" style="2"/>
  </cols>
  <sheetData>
    <row r="1" spans="1:26" s="1" customFormat="1" ht="18" x14ac:dyDescent="0.3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.399999999999999" x14ac:dyDescent="0.3">
      <c r="A6" s="118" t="s">
        <v>2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</row>
    <row r="7" spans="1:26" ht="20.399999999999999" x14ac:dyDescent="0.3">
      <c r="A7" s="118" t="str">
        <f>Мельницький!A8</f>
        <v>обліку робочого часу працівників за ЛИСТОПАД 2021р.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</row>
    <row r="8" spans="1:26" ht="20.399999999999999" x14ac:dyDescent="0.3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">
      <c r="A9" s="120" t="s">
        <v>3</v>
      </c>
      <c r="B9" s="121" t="s">
        <v>11</v>
      </c>
      <c r="C9" s="120" t="s">
        <v>4</v>
      </c>
      <c r="D9" s="120" t="s">
        <v>0</v>
      </c>
      <c r="E9" s="120" t="s">
        <v>1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8" t="s">
        <v>48</v>
      </c>
      <c r="V9" s="128" t="s">
        <v>49</v>
      </c>
      <c r="W9" s="128" t="s">
        <v>50</v>
      </c>
      <c r="X9" s="128" t="s">
        <v>47</v>
      </c>
      <c r="Y9" s="128" t="s">
        <v>46</v>
      </c>
      <c r="Z9" s="114" t="s">
        <v>45</v>
      </c>
    </row>
    <row r="10" spans="1:26" ht="33" customHeight="1" x14ac:dyDescent="0.3">
      <c r="A10" s="120"/>
      <c r="B10" s="121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8"/>
      <c r="V10" s="128"/>
      <c r="W10" s="128"/>
      <c r="X10" s="128"/>
      <c r="Y10" s="128"/>
      <c r="Z10" s="114"/>
    </row>
    <row r="11" spans="1:26" s="3" customFormat="1" ht="15" customHeight="1" x14ac:dyDescent="0.3">
      <c r="A11" s="111">
        <v>1</v>
      </c>
      <c r="B11" s="111">
        <v>1</v>
      </c>
      <c r="C11" s="112" t="s">
        <v>80</v>
      </c>
      <c r="D11" s="113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8" t="s">
        <v>8</v>
      </c>
      <c r="V11" s="108" t="s">
        <v>8</v>
      </c>
      <c r="W11" s="102" t="s">
        <v>8</v>
      </c>
      <c r="X11" s="150"/>
      <c r="Y11" s="102">
        <v>20</v>
      </c>
      <c r="Z11" s="166">
        <v>4770</v>
      </c>
    </row>
    <row r="12" spans="1:26" s="3" customFormat="1" ht="15" customHeight="1" x14ac:dyDescent="0.3">
      <c r="A12" s="111"/>
      <c r="B12" s="111"/>
      <c r="C12" s="112"/>
      <c r="D12" s="113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09"/>
      <c r="V12" s="109"/>
      <c r="W12" s="103"/>
      <c r="X12" s="151"/>
      <c r="Y12" s="104"/>
      <c r="Z12" s="166"/>
    </row>
    <row r="13" spans="1:26" s="3" customFormat="1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9"/>
      <c r="V13" s="109"/>
      <c r="W13" s="103"/>
      <c r="X13" s="151"/>
      <c r="Y13" s="102">
        <v>160</v>
      </c>
      <c r="Z13" s="166"/>
    </row>
    <row r="14" spans="1:26" s="3" customFormat="1" ht="15" customHeight="1" x14ac:dyDescent="0.3">
      <c r="A14" s="111"/>
      <c r="B14" s="111"/>
      <c r="C14" s="112"/>
      <c r="D14" s="113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0"/>
      <c r="V14" s="110"/>
      <c r="W14" s="104"/>
      <c r="X14" s="152"/>
      <c r="Y14" s="104"/>
      <c r="Z14" s="166"/>
    </row>
    <row r="15" spans="1:26" s="59" customFormat="1" ht="25.5" customHeight="1" x14ac:dyDescent="0.3">
      <c r="B15" s="106" t="s">
        <v>12</v>
      </c>
      <c r="C15" s="106"/>
      <c r="D15" s="58">
        <f>Мельницький!C36</f>
        <v>44531</v>
      </c>
      <c r="L15" s="59" t="s">
        <v>79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Підхомна</vt:lpstr>
      <vt:lpstr>Петришак</vt:lpstr>
      <vt:lpstr>АБР</vt:lpstr>
      <vt:lpstr>Коломия</vt:lpstr>
      <vt:lpstr>Місюра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2021-11-08T13:47:08Z</cp:lastPrinted>
  <dcterms:created xsi:type="dcterms:W3CDTF">2010-03-24T09:42:07Z</dcterms:created>
  <dcterms:modified xsi:type="dcterms:W3CDTF">2021-11-19T11:45:10Z</dcterms:modified>
</cp:coreProperties>
</file>