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70" windowWidth="15120" windowHeight="7750" tabRatio="867" activeTab="4"/>
  </bookViews>
  <sheets>
    <sheet name="Угринчук" sheetId="24" r:id="rId1"/>
    <sheet name="Петришин" sheetId="23" r:id="rId2"/>
    <sheet name="Грималюк" sheetId="22" r:id="rId3"/>
    <sheet name="Слуценко" sheetId="21" r:id="rId4"/>
    <sheet name="Коломия" sheetId="18" r:id="rId5"/>
    <sheet name="Мельницький" sheetId="5" r:id="rId6"/>
    <sheet name="Місюра" sheetId="8" r:id="rId7"/>
    <sheet name="Підхомна" sheetId="9" r:id="rId8"/>
    <sheet name="Петришак" sheetId="6" r:id="rId9"/>
    <sheet name="Ерідан" sheetId="19" r:id="rId10"/>
    <sheet name="Лист1" sheetId="20" r:id="rId11"/>
  </sheets>
  <calcPr calcId="162913"/>
</workbook>
</file>

<file path=xl/calcChain.xml><?xml version="1.0" encoding="utf-8"?>
<calcChain xmlns="http://schemas.openxmlformats.org/spreadsheetml/2006/main">
  <c r="AA14" i="24" l="1"/>
  <c r="AA12" i="24"/>
  <c r="D18" i="24"/>
  <c r="A8" i="24"/>
  <c r="AB13" i="24" l="1"/>
  <c r="Y13" i="24" s="1"/>
  <c r="AA14" i="18"/>
  <c r="AA12" i="18"/>
  <c r="AB13" i="18" s="1"/>
  <c r="D18" i="18"/>
  <c r="Y13" i="9" l="1"/>
  <c r="D15" i="9"/>
  <c r="C25" i="20" l="1"/>
  <c r="Z20" i="20"/>
  <c r="Z22" i="20"/>
  <c r="Z18" i="20"/>
  <c r="Z16" i="20"/>
  <c r="X17" i="20" s="1"/>
  <c r="Z14" i="20"/>
  <c r="X13" i="20" s="1"/>
  <c r="Z12" i="20"/>
  <c r="A8" i="20"/>
  <c r="X21" i="20" l="1"/>
  <c r="Y25" i="8"/>
  <c r="Z24" i="8"/>
  <c r="Z22" i="8"/>
  <c r="Z20" i="8"/>
  <c r="Z18" i="8"/>
  <c r="AA16" i="8"/>
  <c r="Z16" i="8"/>
  <c r="Z14" i="8"/>
  <c r="AA13" i="8"/>
  <c r="C13" i="8"/>
  <c r="Z12" i="8"/>
  <c r="Z10" i="8"/>
  <c r="Y30" i="5"/>
  <c r="Z29" i="5"/>
  <c r="Z27" i="5"/>
  <c r="X28" i="5" s="1"/>
  <c r="Z25" i="5"/>
  <c r="Z23" i="5"/>
  <c r="Z21" i="5"/>
  <c r="Z19" i="5"/>
  <c r="X20" i="5" s="1"/>
  <c r="AA17" i="5"/>
  <c r="Z17" i="5"/>
  <c r="Z15" i="5"/>
  <c r="AA14" i="5"/>
  <c r="C14" i="5"/>
  <c r="Z13" i="5"/>
  <c r="Z11" i="5"/>
  <c r="X12" i="5" s="1"/>
  <c r="AB14" i="8" l="1"/>
  <c r="X15" i="8"/>
  <c r="X23" i="8"/>
  <c r="X19" i="8"/>
  <c r="X11" i="8"/>
  <c r="X24" i="5"/>
  <c r="AA24" i="5"/>
  <c r="AB15" i="5"/>
  <c r="X16" i="5"/>
  <c r="X25" i="8" l="1"/>
  <c r="X30" i="5"/>
  <c r="A6" i="8" l="1"/>
  <c r="X14" i="23" l="1"/>
  <c r="Y14" i="23" l="1"/>
  <c r="D15" i="22" l="1"/>
  <c r="A7" i="22"/>
  <c r="A7" i="21" l="1"/>
  <c r="D15" i="21" l="1"/>
  <c r="D16" i="6" l="1"/>
  <c r="Z14" i="6"/>
  <c r="Z11" i="6"/>
  <c r="A8" i="6"/>
  <c r="A7" i="9"/>
  <c r="A8" i="18"/>
  <c r="D17" i="19"/>
  <c r="Z14" i="19"/>
  <c r="Z11" i="19"/>
  <c r="X13" i="19" s="1"/>
  <c r="A8" i="19"/>
  <c r="X13" i="6" l="1"/>
</calcChain>
</file>

<file path=xl/sharedStrings.xml><?xml version="1.0" encoding="utf-8"?>
<sst xmlns="http://schemas.openxmlformats.org/spreadsheetml/2006/main" count="769" uniqueCount="91">
  <si>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</si>
  <si>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</si>
  <si>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</si>
  <si>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</si>
  <si>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</si>
  <si>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</si>
  <si>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</si>
  <si>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</si>
  <si>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</si>
  <si>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</si>
  <si>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</si>
  <si>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</si>
  <si>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</si>
  <si>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</si>
  <si>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</si>
  <si>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адміністратор</t>
  </si>
  <si>
    <t>ФОП Мельницький Р.В.</t>
  </si>
  <si>
    <t>ФОП Петришак В.П.</t>
  </si>
  <si>
    <t>Табель склав___________Петришак В.П.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</si>
  <si>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</si>
  <si>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</si>
  <si>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</si>
  <si>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</si>
  <si>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</si>
  <si>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</si>
  <si>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Петришак Галина Юріївна</t>
  </si>
  <si>
    <t>ФОП Грималюк І.В.</t>
  </si>
  <si>
    <t>Коцюбайло Наталія Степанівна</t>
  </si>
  <si>
    <t>юрисконсульт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</si>
  <si>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</si>
  <si>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</si>
  <si>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</si>
  <si>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</si>
  <si>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</si>
  <si>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</si>
  <si>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</si>
  <si>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</si>
  <si>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</si>
  <si>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</si>
  <si>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</si>
  <si>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</si>
  <si>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</si>
  <si>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директор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</si>
  <si>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</si>
  <si>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</si>
  <si>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</si>
  <si>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</si>
  <si>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</si>
  <si>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</si>
  <si>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</si>
  <si>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</si>
  <si>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</si>
  <si>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</si>
  <si>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</si>
  <si>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</si>
  <si>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</si>
  <si>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</si>
  <si>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</si>
  <si>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</si>
  <si>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</si>
  <si>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</si>
  <si>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</si>
  <si>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</si>
  <si>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</si>
  <si>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</si>
  <si>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</si>
  <si>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</si>
  <si>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</si>
  <si>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</si>
  <si>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</si>
  <si>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</si>
  <si>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</si>
  <si>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</si>
  <si>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</si>
  <si>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Квітнь 2020р.</t>
  </si>
  <si>
    <t>ХВ</t>
  </si>
  <si>
    <t>ТзОВ АБР</t>
  </si>
  <si>
    <t>код 43543235</t>
  </si>
  <si>
    <t>Головатий Володимир Володимирович</t>
  </si>
  <si>
    <t>Директор</t>
  </si>
  <si>
    <t>Табель склав___________Головатий В.В.</t>
  </si>
  <si>
    <t>Синиця Надія Осипівна</t>
  </si>
  <si>
    <t>Головний інженер проекту</t>
  </si>
  <si>
    <t>Інженер-будівельник</t>
  </si>
  <si>
    <t>Перевізник Тарас Іванович пр. 20.04.21</t>
  </si>
  <si>
    <t>обліку робочого часу працівників за Липень 2021р.</t>
  </si>
  <si>
    <t>О</t>
  </si>
  <si>
    <t>Крива Оксана Володимирівна</t>
  </si>
  <si>
    <t>Табель склав___________Угринчук В.Г.</t>
  </si>
  <si>
    <t>ФОП____________Угринчук В. Г.</t>
  </si>
  <si>
    <t>Феськів Роман Михайлович (0.5 20.07)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</si>
</sst>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4" fontId="1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D4" sqref="D4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97" t="s">
        <v>9</v>
      </c>
      <c r="B1" s="97"/>
      <c r="C1" s="97"/>
      <c r="D1" s="97"/>
      <c r="P1" s="98"/>
      <c r="Q1" s="98"/>
      <c r="R1" s="98"/>
      <c r="S1" s="98"/>
      <c r="T1" s="98"/>
      <c r="U1" s="98"/>
      <c r="V1" s="98"/>
      <c r="W1" s="98"/>
      <c r="X1" s="98"/>
    </row>
    <row r="2" spans="1:28" s="1" customFormat="1" ht="18" x14ac:dyDescent="0.35">
      <c r="A2" s="99" t="s">
        <v>89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</row>
    <row r="3" spans="1:28" s="1" customFormat="1" ht="18" x14ac:dyDescent="0.3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19" t="s">
        <v>29</v>
      </c>
      <c r="Q3" s="20"/>
      <c r="W3" s="2"/>
      <c r="X3" s="2"/>
    </row>
    <row r="4" spans="1:28" s="1" customFormat="1" ht="18" x14ac:dyDescent="0.3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19" t="s">
        <v>30</v>
      </c>
      <c r="Q4" s="20"/>
      <c r="R4" s="83"/>
      <c r="S4" s="83"/>
      <c r="T4" s="83"/>
      <c r="U4" s="83"/>
      <c r="V4" s="83"/>
      <c r="W4" s="2"/>
      <c r="X4" s="2"/>
    </row>
    <row r="5" spans="1:28" s="1" customFormat="1" ht="18" x14ac:dyDescent="0.35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19" t="s">
        <v>31</v>
      </c>
      <c r="Q5" s="20"/>
      <c r="R5" s="83"/>
      <c r="S5" s="83"/>
      <c r="T5" s="83"/>
      <c r="U5" s="83"/>
      <c r="V5" s="83"/>
      <c r="W5" s="2"/>
      <c r="X5" s="2"/>
    </row>
    <row r="6" spans="1:28" s="1" customFormat="1" ht="18" x14ac:dyDescent="0.35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19" t="s">
        <v>32</v>
      </c>
      <c r="Q6" s="20"/>
      <c r="R6" s="83"/>
      <c r="S6" s="83"/>
      <c r="T6" s="83"/>
      <c r="U6" s="83"/>
      <c r="V6" s="83"/>
      <c r="W6" s="2"/>
      <c r="X6" s="2"/>
    </row>
    <row r="7" spans="1:28" ht="20" x14ac:dyDescent="0.35">
      <c r="A7" s="100" t="s">
        <v>2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</row>
    <row r="8" spans="1:28" ht="20" x14ac:dyDescent="0.35">
      <c r="A8" s="101" t="str">
        <f>Мельницький!A7</f>
        <v>обліку робочого часу працівників за Липень 2021р.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</row>
    <row r="9" spans="1:28" ht="24.75" customHeight="1" x14ac:dyDescent="0.35">
      <c r="A9" s="102" t="s">
        <v>3</v>
      </c>
      <c r="B9" s="103"/>
      <c r="C9" s="102" t="s">
        <v>4</v>
      </c>
      <c r="D9" s="102" t="s">
        <v>0</v>
      </c>
      <c r="E9" s="104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6"/>
      <c r="U9" s="110" t="s">
        <v>37</v>
      </c>
      <c r="V9" s="110" t="s">
        <v>38</v>
      </c>
      <c r="W9" s="110" t="s">
        <v>39</v>
      </c>
      <c r="X9" s="110" t="s">
        <v>36</v>
      </c>
      <c r="Y9" s="110" t="s">
        <v>35</v>
      </c>
      <c r="Z9" s="96" t="s">
        <v>34</v>
      </c>
    </row>
    <row r="10" spans="1:28" ht="33" customHeight="1" x14ac:dyDescent="0.35">
      <c r="A10" s="102"/>
      <c r="B10" s="103"/>
      <c r="C10" s="102"/>
      <c r="D10" s="102"/>
      <c r="E10" s="107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9"/>
      <c r="U10" s="110"/>
      <c r="V10" s="110"/>
      <c r="W10" s="110"/>
      <c r="X10" s="110"/>
      <c r="Y10" s="110"/>
      <c r="Z10" s="96"/>
    </row>
    <row r="11" spans="1:28" ht="15" customHeight="1" x14ac:dyDescent="0.35">
      <c r="A11" s="93">
        <v>1</v>
      </c>
      <c r="B11" s="93"/>
      <c r="C11" s="94" t="s">
        <v>90</v>
      </c>
      <c r="D11" s="95" t="s">
        <v>69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4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0" t="s">
        <v>8</v>
      </c>
      <c r="V11" s="90" t="s">
        <v>8</v>
      </c>
      <c r="W11" s="84" t="s">
        <v>8</v>
      </c>
      <c r="X11" s="80"/>
      <c r="Y11" s="84">
        <v>9</v>
      </c>
      <c r="Z11" s="87">
        <v>6000</v>
      </c>
    </row>
    <row r="12" spans="1:28" ht="15" customHeight="1" x14ac:dyDescent="0.35">
      <c r="A12" s="93"/>
      <c r="B12" s="93"/>
      <c r="C12" s="94"/>
      <c r="D12" s="95"/>
      <c r="E12" s="28" t="s">
        <v>13</v>
      </c>
      <c r="F12" s="28" t="s">
        <v>13</v>
      </c>
      <c r="G12" s="28" t="s">
        <v>13</v>
      </c>
      <c r="H12" s="28" t="s">
        <v>13</v>
      </c>
      <c r="I12" s="28" t="s">
        <v>13</v>
      </c>
      <c r="J12" s="28" t="s">
        <v>13</v>
      </c>
      <c r="K12" s="28" t="s">
        <v>13</v>
      </c>
      <c r="L12" s="28" t="s">
        <v>13</v>
      </c>
      <c r="M12" s="28" t="s">
        <v>13</v>
      </c>
      <c r="N12" s="28" t="s">
        <v>13</v>
      </c>
      <c r="O12" s="28" t="s">
        <v>13</v>
      </c>
      <c r="P12" s="28" t="s">
        <v>13</v>
      </c>
      <c r="Q12" s="28" t="s">
        <v>13</v>
      </c>
      <c r="R12" s="28" t="s">
        <v>13</v>
      </c>
      <c r="S12" s="28" t="s">
        <v>13</v>
      </c>
      <c r="T12" s="28" t="s">
        <v>13</v>
      </c>
      <c r="U12" s="91"/>
      <c r="V12" s="91"/>
      <c r="W12" s="85"/>
      <c r="X12" s="81"/>
      <c r="Y12" s="86"/>
      <c r="Z12" s="87"/>
      <c r="AA12" s="2">
        <f>SUM(E12:T12)</f>
        <v>0</v>
      </c>
    </row>
    <row r="13" spans="1:28" ht="15" customHeight="1" x14ac:dyDescent="0.35">
      <c r="A13" s="93"/>
      <c r="B13" s="93"/>
      <c r="C13" s="94"/>
      <c r="D13" s="95"/>
      <c r="E13" s="31">
        <v>17</v>
      </c>
      <c r="F13" s="31">
        <v>14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24</v>
      </c>
      <c r="Q13" s="29">
        <v>29</v>
      </c>
      <c r="R13" s="30">
        <v>30</v>
      </c>
      <c r="S13" s="30">
        <v>31</v>
      </c>
      <c r="T13" s="30" t="s">
        <v>10</v>
      </c>
      <c r="U13" s="91"/>
      <c r="V13" s="91"/>
      <c r="W13" s="85"/>
      <c r="X13" s="81"/>
      <c r="Y13" s="84">
        <f>AB13</f>
        <v>36</v>
      </c>
      <c r="Z13" s="87"/>
      <c r="AB13" s="2">
        <f>AA12+AA14</f>
        <v>36</v>
      </c>
    </row>
    <row r="14" spans="1:28" ht="15" customHeight="1" x14ac:dyDescent="0.35">
      <c r="A14" s="93"/>
      <c r="B14" s="93"/>
      <c r="C14" s="94"/>
      <c r="D14" s="95"/>
      <c r="E14" s="28" t="s">
        <v>13</v>
      </c>
      <c r="F14" s="28" t="s">
        <v>13</v>
      </c>
      <c r="G14" s="28" t="s">
        <v>13</v>
      </c>
      <c r="H14" s="28">
        <v>4</v>
      </c>
      <c r="I14" s="28">
        <v>4</v>
      </c>
      <c r="J14" s="28">
        <v>4</v>
      </c>
      <c r="K14" s="28">
        <v>4</v>
      </c>
      <c r="L14" s="28" t="s">
        <v>13</v>
      </c>
      <c r="M14" s="28" t="s">
        <v>13</v>
      </c>
      <c r="N14" s="28">
        <v>4</v>
      </c>
      <c r="O14" s="28">
        <v>4</v>
      </c>
      <c r="P14" s="28">
        <v>4</v>
      </c>
      <c r="Q14" s="28">
        <v>4</v>
      </c>
      <c r="R14" s="28">
        <v>4</v>
      </c>
      <c r="S14" s="28" t="s">
        <v>13</v>
      </c>
      <c r="T14" s="30" t="s">
        <v>10</v>
      </c>
      <c r="U14" s="92"/>
      <c r="V14" s="92"/>
      <c r="W14" s="86"/>
      <c r="X14" s="82"/>
      <c r="Y14" s="86"/>
      <c r="Z14" s="87"/>
      <c r="AA14" s="2">
        <f>SUM(E14:T14)</f>
        <v>36</v>
      </c>
    </row>
    <row r="15" spans="1:28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3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79" customFormat="1" ht="17.5" x14ac:dyDescent="0.35">
      <c r="B18" s="88" t="s">
        <v>12</v>
      </c>
      <c r="C18" s="88"/>
      <c r="D18" s="89">
        <f>Мельницький!C31</f>
        <v>44409</v>
      </c>
      <c r="E18" s="89"/>
      <c r="F18" s="89"/>
      <c r="G18" s="89"/>
      <c r="H18" s="89"/>
      <c r="L18" s="79" t="s">
        <v>88</v>
      </c>
    </row>
    <row r="20" spans="1:24" x14ac:dyDescent="0.25">
      <c r="D20" s="40" t="s">
        <v>55</v>
      </c>
    </row>
    <row r="21" spans="1:24" x14ac:dyDescent="0.25">
      <c r="D21" s="40" t="s">
        <v>49</v>
      </c>
    </row>
    <row r="22" spans="1:24" x14ac:dyDescent="0.25">
      <c r="D22" s="40" t="s">
        <v>50</v>
      </c>
    </row>
    <row r="23" spans="1:24" x14ac:dyDescent="0.25">
      <c r="D23" s="40" t="s">
        <v>51</v>
      </c>
    </row>
    <row r="24" spans="1:24" x14ac:dyDescent="0.25">
      <c r="D24" s="40" t="s">
        <v>52</v>
      </c>
    </row>
    <row r="25" spans="1:24" x14ac:dyDescent="0.25">
      <c r="D25" s="40" t="s">
        <v>53</v>
      </c>
    </row>
    <row r="26" spans="1:24" x14ac:dyDescent="0.25">
      <c r="D26" s="40" t="s">
        <v>54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X13" sqref="X13:X14"/>
    </sheetView>
  </sheetViews>
  <sheetFormatPr defaultColWidth="9.08984375" defaultRowHeight="14" x14ac:dyDescent="0.35"/>
  <cols>
    <col min="1" max="2" width="4.36328125" style="2" customWidth="1"/>
    <col min="3" max="4" width="17.54296875" style="2" customWidth="1"/>
    <col min="5" max="20" width="4.36328125" style="2" customWidth="1"/>
    <col min="21" max="24" width="5.453125" style="2" customWidth="1"/>
    <col min="25" max="16384" width="9.08984375" style="2"/>
  </cols>
  <sheetData>
    <row r="1" spans="1:26" s="1" customFormat="1" ht="18" x14ac:dyDescent="0.35">
      <c r="A1" s="34" t="s">
        <v>9</v>
      </c>
      <c r="B1" s="34"/>
      <c r="C1" s="34"/>
      <c r="D1" s="34"/>
      <c r="R1" s="19" t="s">
        <v>29</v>
      </c>
      <c r="S1" s="20"/>
      <c r="T1" s="20"/>
      <c r="U1" s="20"/>
      <c r="V1" s="20"/>
      <c r="W1" s="20"/>
      <c r="X1" s="20"/>
      <c r="Y1" s="20"/>
    </row>
    <row r="2" spans="1:26" s="1" customFormat="1" ht="18" x14ac:dyDescent="0.35">
      <c r="A2" s="24" t="s">
        <v>46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9" t="s">
        <v>30</v>
      </c>
      <c r="S2" s="20"/>
      <c r="T2" s="20"/>
      <c r="U2" s="20"/>
      <c r="V2" s="20"/>
      <c r="W2" s="20"/>
      <c r="X2" s="20"/>
      <c r="Y2" s="20"/>
    </row>
    <row r="3" spans="1:26" s="1" customFormat="1" ht="18" x14ac:dyDescent="0.35">
      <c r="A3" s="24" t="s">
        <v>33</v>
      </c>
      <c r="B3" s="24"/>
      <c r="C3" s="36">
        <v>42350981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19" t="s">
        <v>31</v>
      </c>
      <c r="S3" s="20"/>
      <c r="T3" s="20"/>
      <c r="U3" s="20"/>
      <c r="V3" s="20"/>
      <c r="W3" s="20"/>
      <c r="X3" s="20"/>
      <c r="Y3" s="20"/>
    </row>
    <row r="4" spans="1:26" s="1" customFormat="1" ht="18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19" t="s">
        <v>32</v>
      </c>
      <c r="S4" s="20"/>
      <c r="T4" s="24"/>
      <c r="U4" s="24"/>
      <c r="V4" s="24"/>
      <c r="W4" s="24"/>
      <c r="X4" s="24"/>
    </row>
    <row r="5" spans="1:26" s="1" customFormat="1" ht="18" x14ac:dyDescent="0.3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6" s="1" customFormat="1" ht="18" x14ac:dyDescent="0.3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6" ht="20" x14ac:dyDescent="0.35">
      <c r="A7" s="100" t="s">
        <v>2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</row>
    <row r="8" spans="1:26" ht="20" x14ac:dyDescent="0.35">
      <c r="A8" s="100" t="str">
        <f>Мельницький!A7</f>
        <v>обліку робочого часу працівників за Липень 2021р.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</row>
    <row r="9" spans="1:26" ht="24.75" customHeight="1" x14ac:dyDescent="0.35">
      <c r="A9" s="102" t="s">
        <v>3</v>
      </c>
      <c r="B9" s="103" t="s">
        <v>11</v>
      </c>
      <c r="C9" s="102" t="s">
        <v>4</v>
      </c>
      <c r="D9" s="102" t="s">
        <v>0</v>
      </c>
      <c r="E9" s="102" t="s">
        <v>1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10" t="s">
        <v>5</v>
      </c>
      <c r="V9" s="110" t="s">
        <v>6</v>
      </c>
      <c r="W9" s="110" t="s">
        <v>14</v>
      </c>
      <c r="X9" s="110" t="s">
        <v>7</v>
      </c>
      <c r="Y9" s="96" t="s">
        <v>34</v>
      </c>
    </row>
    <row r="10" spans="1:26" ht="33" customHeight="1" x14ac:dyDescent="0.35">
      <c r="A10" s="102"/>
      <c r="B10" s="10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10"/>
      <c r="V10" s="110"/>
      <c r="W10" s="110"/>
      <c r="X10" s="110"/>
      <c r="Y10" s="96"/>
    </row>
    <row r="11" spans="1:26" s="3" customFormat="1" ht="15" customHeight="1" x14ac:dyDescent="0.35">
      <c r="A11" s="93">
        <v>1</v>
      </c>
      <c r="B11" s="93">
        <v>1</v>
      </c>
      <c r="C11" s="94" t="s">
        <v>47</v>
      </c>
      <c r="D11" s="95" t="s">
        <v>42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0" t="s">
        <v>8</v>
      </c>
      <c r="V11" s="90" t="s">
        <v>8</v>
      </c>
      <c r="W11" s="84" t="s">
        <v>8</v>
      </c>
      <c r="X11" s="84">
        <v>21</v>
      </c>
      <c r="Y11" s="135"/>
      <c r="Z11" s="3">
        <f>SUM(E12:T12)</f>
        <v>20</v>
      </c>
    </row>
    <row r="12" spans="1:26" s="3" customFormat="1" ht="15" customHeight="1" x14ac:dyDescent="0.35">
      <c r="A12" s="93"/>
      <c r="B12" s="93"/>
      <c r="C12" s="94"/>
      <c r="D12" s="95"/>
      <c r="E12" s="28" t="s">
        <v>13</v>
      </c>
      <c r="F12" s="28">
        <v>2</v>
      </c>
      <c r="G12" s="28">
        <v>2</v>
      </c>
      <c r="H12" s="28">
        <v>2</v>
      </c>
      <c r="I12" s="28">
        <v>2</v>
      </c>
      <c r="J12" s="28">
        <v>2</v>
      </c>
      <c r="K12" s="28" t="s">
        <v>13</v>
      </c>
      <c r="L12" s="28" t="s">
        <v>13</v>
      </c>
      <c r="M12" s="28" t="s">
        <v>13</v>
      </c>
      <c r="N12" s="28">
        <v>2</v>
      </c>
      <c r="O12" s="28">
        <v>2</v>
      </c>
      <c r="P12" s="28">
        <v>2</v>
      </c>
      <c r="Q12" s="28">
        <v>2</v>
      </c>
      <c r="R12" s="28" t="s">
        <v>13</v>
      </c>
      <c r="S12" s="28" t="s">
        <v>13</v>
      </c>
      <c r="T12" s="28">
        <v>2</v>
      </c>
      <c r="U12" s="91"/>
      <c r="V12" s="91"/>
      <c r="W12" s="85"/>
      <c r="X12" s="86"/>
      <c r="Y12" s="136"/>
    </row>
    <row r="13" spans="1:26" ht="15" customHeight="1" x14ac:dyDescent="0.35">
      <c r="A13" s="93"/>
      <c r="B13" s="93"/>
      <c r="C13" s="94"/>
      <c r="D13" s="95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1"/>
      <c r="V13" s="91"/>
      <c r="W13" s="85"/>
      <c r="X13" s="84">
        <f>Z11+Z14</f>
        <v>42</v>
      </c>
      <c r="Y13" s="136"/>
    </row>
    <row r="14" spans="1:26" ht="15" customHeight="1" x14ac:dyDescent="0.35">
      <c r="A14" s="93"/>
      <c r="B14" s="93"/>
      <c r="C14" s="94"/>
      <c r="D14" s="95"/>
      <c r="E14" s="28">
        <v>2</v>
      </c>
      <c r="F14" s="28">
        <v>2</v>
      </c>
      <c r="G14" s="28">
        <v>2</v>
      </c>
      <c r="H14" s="28">
        <v>2</v>
      </c>
      <c r="I14" s="28" t="s">
        <v>13</v>
      </c>
      <c r="J14" s="28" t="s">
        <v>13</v>
      </c>
      <c r="K14" s="28">
        <v>2</v>
      </c>
      <c r="L14" s="28">
        <v>2</v>
      </c>
      <c r="M14" s="28">
        <v>2</v>
      </c>
      <c r="N14" s="28">
        <v>2</v>
      </c>
      <c r="O14" s="28">
        <v>2</v>
      </c>
      <c r="P14" s="28" t="s">
        <v>13</v>
      </c>
      <c r="Q14" s="28" t="s">
        <v>13</v>
      </c>
      <c r="R14" s="61">
        <v>2</v>
      </c>
      <c r="S14" s="61">
        <v>2</v>
      </c>
      <c r="T14" s="31" t="s">
        <v>10</v>
      </c>
      <c r="U14" s="92"/>
      <c r="V14" s="92"/>
      <c r="W14" s="86"/>
      <c r="X14" s="86"/>
      <c r="Y14" s="137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34" customFormat="1" ht="25.5" customHeight="1" x14ac:dyDescent="0.35">
      <c r="B17" s="138" t="s">
        <v>12</v>
      </c>
      <c r="C17" s="138"/>
      <c r="D17" s="35" t="str">
        <f>Мельницький!C39</f>
        <v xml:space="preserve">   НА- відпустку без збереження заробітної плати </v>
      </c>
      <c r="L17" s="34" t="s">
        <v>48</v>
      </c>
    </row>
    <row r="19" spans="2:12" ht="14.5" x14ac:dyDescent="0.35">
      <c r="D19" s="40" t="s">
        <v>55</v>
      </c>
      <c r="E19" s="40"/>
      <c r="F19" s="41"/>
      <c r="G19" s="41"/>
    </row>
    <row r="20" spans="2:12" ht="14.5" x14ac:dyDescent="0.35">
      <c r="D20" s="40" t="s">
        <v>49</v>
      </c>
      <c r="E20" s="40"/>
      <c r="F20" s="41"/>
      <c r="G20" s="41"/>
    </row>
    <row r="21" spans="2:12" ht="14.5" x14ac:dyDescent="0.35">
      <c r="D21" s="40" t="s">
        <v>50</v>
      </c>
      <c r="E21" s="40"/>
      <c r="F21" s="41"/>
      <c r="G21" s="41"/>
    </row>
    <row r="22" spans="2:12" ht="14.5" x14ac:dyDescent="0.35">
      <c r="D22" s="40" t="s">
        <v>51</v>
      </c>
      <c r="E22" s="40"/>
      <c r="F22" s="41"/>
      <c r="G22" s="41"/>
    </row>
    <row r="23" spans="2:12" ht="14.5" x14ac:dyDescent="0.35">
      <c r="D23" s="40" t="s">
        <v>52</v>
      </c>
      <c r="E23" s="41"/>
      <c r="F23" s="41"/>
      <c r="G23" s="41"/>
    </row>
    <row r="24" spans="2:12" ht="14.5" x14ac:dyDescent="0.35">
      <c r="D24" s="40" t="s">
        <v>53</v>
      </c>
      <c r="E24" s="40"/>
      <c r="F24" s="41"/>
      <c r="G24" s="41"/>
    </row>
    <row r="25" spans="2:12" x14ac:dyDescent="0.25">
      <c r="D25" s="40" t="s">
        <v>54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A4" workbookViewId="0">
      <selection activeCell="Y23" sqref="Y23"/>
    </sheetView>
  </sheetViews>
  <sheetFormatPr defaultColWidth="9.08984375" defaultRowHeight="14" x14ac:dyDescent="0.35"/>
  <cols>
    <col min="1" max="1" width="4.36328125" style="2" customWidth="1"/>
    <col min="2" max="2" width="16.90625" style="2" customWidth="1"/>
    <col min="3" max="3" width="14.08984375" style="2" customWidth="1"/>
    <col min="4" max="19" width="4.36328125" style="2" customWidth="1"/>
    <col min="20" max="24" width="5.453125" style="2" customWidth="1"/>
    <col min="25" max="25" width="14.36328125" style="2" bestFit="1" customWidth="1"/>
    <col min="26" max="16384" width="9.08984375" style="2"/>
  </cols>
  <sheetData>
    <row r="1" spans="1:26" s="1" customFormat="1" ht="18" x14ac:dyDescent="0.35">
      <c r="A1" s="97" t="s">
        <v>9</v>
      </c>
      <c r="B1" s="97"/>
      <c r="C1" s="97"/>
      <c r="N1" s="19" t="s">
        <v>29</v>
      </c>
      <c r="O1" s="20"/>
    </row>
    <row r="2" spans="1:26" s="1" customFormat="1" ht="18" x14ac:dyDescent="0.35">
      <c r="A2" s="71" t="s">
        <v>76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19" t="s">
        <v>30</v>
      </c>
      <c r="O2" s="20"/>
      <c r="P2" s="71"/>
      <c r="Q2" s="71"/>
      <c r="R2" s="71"/>
      <c r="S2" s="71"/>
      <c r="T2" s="71"/>
      <c r="V2" s="71"/>
      <c r="W2" s="71"/>
      <c r="X2" s="71"/>
    </row>
    <row r="3" spans="1:26" s="1" customFormat="1" ht="18" x14ac:dyDescent="0.35">
      <c r="A3" s="71" t="s">
        <v>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19" t="s">
        <v>31</v>
      </c>
      <c r="O3" s="20"/>
      <c r="P3" s="71"/>
      <c r="Q3" s="71"/>
      <c r="R3" s="71"/>
      <c r="S3" s="71"/>
      <c r="T3" s="71"/>
      <c r="V3" s="71"/>
      <c r="W3" s="71"/>
      <c r="X3" s="71"/>
    </row>
    <row r="4" spans="1:26" s="1" customFormat="1" ht="18" x14ac:dyDescent="0.3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19" t="s">
        <v>32</v>
      </c>
      <c r="O4" s="20"/>
      <c r="P4" s="71"/>
      <c r="Q4" s="71"/>
      <c r="R4" s="71"/>
      <c r="S4" s="71"/>
      <c r="T4" s="71"/>
      <c r="V4" s="71"/>
      <c r="W4" s="71"/>
      <c r="X4" s="71"/>
    </row>
    <row r="5" spans="1:26" s="1" customFormat="1" ht="18" x14ac:dyDescent="0.35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</row>
    <row r="6" spans="1:26" s="1" customFormat="1" ht="18" x14ac:dyDescent="0.3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</row>
    <row r="7" spans="1:26" ht="20" x14ac:dyDescent="0.35">
      <c r="A7" s="100" t="s">
        <v>2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70"/>
    </row>
    <row r="8" spans="1:26" ht="20" x14ac:dyDescent="0.35">
      <c r="A8" s="101" t="str">
        <f>Мельницький!A7</f>
        <v>обліку робочого часу працівників за Липень 2021р.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</row>
    <row r="9" spans="1:26" x14ac:dyDescent="0.35">
      <c r="A9" s="102" t="s">
        <v>3</v>
      </c>
      <c r="B9" s="102" t="s">
        <v>4</v>
      </c>
      <c r="C9" s="102" t="s">
        <v>0</v>
      </c>
      <c r="D9" s="102" t="s">
        <v>1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10" t="s">
        <v>37</v>
      </c>
      <c r="U9" s="110" t="s">
        <v>38</v>
      </c>
      <c r="V9" s="110" t="s">
        <v>39</v>
      </c>
      <c r="W9" s="110" t="s">
        <v>36</v>
      </c>
      <c r="X9" s="110" t="s">
        <v>35</v>
      </c>
      <c r="Y9" s="96" t="s">
        <v>34</v>
      </c>
    </row>
    <row r="10" spans="1:26" x14ac:dyDescent="0.35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10"/>
      <c r="U10" s="110"/>
      <c r="V10" s="110"/>
      <c r="W10" s="110"/>
      <c r="X10" s="110"/>
      <c r="Y10" s="96"/>
    </row>
    <row r="11" spans="1:26" s="3" customFormat="1" x14ac:dyDescent="0.35">
      <c r="A11" s="93">
        <v>1</v>
      </c>
      <c r="B11" s="94" t="s">
        <v>78</v>
      </c>
      <c r="C11" s="95" t="s">
        <v>79</v>
      </c>
      <c r="D11" s="27">
        <v>1</v>
      </c>
      <c r="E11" s="27">
        <v>2</v>
      </c>
      <c r="F11" s="27">
        <v>3</v>
      </c>
      <c r="G11" s="27">
        <v>4</v>
      </c>
      <c r="H11" s="27">
        <v>5</v>
      </c>
      <c r="I11" s="27">
        <v>6</v>
      </c>
      <c r="J11" s="27">
        <v>7</v>
      </c>
      <c r="K11" s="27">
        <v>4</v>
      </c>
      <c r="L11" s="27">
        <v>9</v>
      </c>
      <c r="M11" s="27">
        <v>10</v>
      </c>
      <c r="N11" s="27">
        <v>11</v>
      </c>
      <c r="O11" s="27">
        <v>12</v>
      </c>
      <c r="P11" s="27">
        <v>13</v>
      </c>
      <c r="Q11" s="27">
        <v>14</v>
      </c>
      <c r="R11" s="27">
        <v>15</v>
      </c>
      <c r="S11" s="27">
        <v>16</v>
      </c>
      <c r="T11" s="90" t="s">
        <v>8</v>
      </c>
      <c r="U11" s="90" t="s">
        <v>8</v>
      </c>
      <c r="V11" s="84" t="s">
        <v>8</v>
      </c>
      <c r="W11" s="111"/>
      <c r="X11" s="84">
        <v>22</v>
      </c>
      <c r="Y11" s="87">
        <v>6000</v>
      </c>
    </row>
    <row r="12" spans="1:26" s="3" customFormat="1" x14ac:dyDescent="0.35">
      <c r="A12" s="93"/>
      <c r="B12" s="94"/>
      <c r="C12" s="95"/>
      <c r="D12" s="28">
        <v>2</v>
      </c>
      <c r="E12" s="28">
        <v>2</v>
      </c>
      <c r="F12" s="28" t="s">
        <v>13</v>
      </c>
      <c r="G12" s="28" t="s">
        <v>13</v>
      </c>
      <c r="H12" s="28">
        <v>2</v>
      </c>
      <c r="I12" s="28">
        <v>2</v>
      </c>
      <c r="J12" s="28">
        <v>2</v>
      </c>
      <c r="K12" s="28">
        <v>2</v>
      </c>
      <c r="L12" s="28">
        <v>2</v>
      </c>
      <c r="M12" s="28" t="s">
        <v>13</v>
      </c>
      <c r="N12" s="28" t="s">
        <v>13</v>
      </c>
      <c r="O12" s="28">
        <v>2</v>
      </c>
      <c r="P12" s="28">
        <v>2</v>
      </c>
      <c r="Q12" s="28">
        <v>2</v>
      </c>
      <c r="R12" s="28">
        <v>2</v>
      </c>
      <c r="S12" s="28">
        <v>2</v>
      </c>
      <c r="T12" s="91"/>
      <c r="U12" s="91"/>
      <c r="V12" s="85"/>
      <c r="W12" s="112"/>
      <c r="X12" s="86"/>
      <c r="Y12" s="87"/>
      <c r="Z12" s="3">
        <f>SUM(D12:S12)</f>
        <v>24</v>
      </c>
    </row>
    <row r="13" spans="1:26" x14ac:dyDescent="0.35">
      <c r="A13" s="93"/>
      <c r="B13" s="94"/>
      <c r="C13" s="95"/>
      <c r="D13" s="31">
        <v>17</v>
      </c>
      <c r="E13" s="31">
        <v>12</v>
      </c>
      <c r="F13" s="29">
        <v>19</v>
      </c>
      <c r="G13" s="29">
        <v>20</v>
      </c>
      <c r="H13" s="29">
        <v>21</v>
      </c>
      <c r="I13" s="29">
        <v>22</v>
      </c>
      <c r="J13" s="29">
        <v>23</v>
      </c>
      <c r="K13" s="29">
        <v>22</v>
      </c>
      <c r="L13" s="29">
        <v>25</v>
      </c>
      <c r="M13" s="29">
        <v>26</v>
      </c>
      <c r="N13" s="29">
        <v>27</v>
      </c>
      <c r="O13" s="29">
        <v>22</v>
      </c>
      <c r="P13" s="29">
        <v>29</v>
      </c>
      <c r="Q13" s="30">
        <v>30</v>
      </c>
      <c r="R13" s="30">
        <v>31</v>
      </c>
      <c r="S13" s="30" t="s">
        <v>10</v>
      </c>
      <c r="T13" s="91"/>
      <c r="U13" s="91"/>
      <c r="V13" s="85"/>
      <c r="W13" s="112"/>
      <c r="X13" s="84">
        <f>Z12+Z14</f>
        <v>44</v>
      </c>
      <c r="Y13" s="87"/>
    </row>
    <row r="14" spans="1:26" x14ac:dyDescent="0.35">
      <c r="A14" s="93"/>
      <c r="B14" s="94"/>
      <c r="C14" s="95"/>
      <c r="D14" s="28" t="s">
        <v>13</v>
      </c>
      <c r="E14" s="28" t="s">
        <v>13</v>
      </c>
      <c r="F14" s="28">
        <v>2</v>
      </c>
      <c r="G14" s="28">
        <v>2</v>
      </c>
      <c r="H14" s="28">
        <v>2</v>
      </c>
      <c r="I14" s="28">
        <v>2</v>
      </c>
      <c r="J14" s="28">
        <v>2</v>
      </c>
      <c r="K14" s="28" t="s">
        <v>13</v>
      </c>
      <c r="L14" s="28" t="s">
        <v>13</v>
      </c>
      <c r="M14" s="28">
        <v>2</v>
      </c>
      <c r="N14" s="28">
        <v>2</v>
      </c>
      <c r="O14" s="28">
        <v>2</v>
      </c>
      <c r="P14" s="28">
        <v>2</v>
      </c>
      <c r="Q14" s="28">
        <v>2</v>
      </c>
      <c r="R14" s="28"/>
      <c r="S14" s="31"/>
      <c r="T14" s="92"/>
      <c r="U14" s="92"/>
      <c r="V14" s="86"/>
      <c r="W14" s="113"/>
      <c r="X14" s="86"/>
      <c r="Y14" s="87"/>
      <c r="Z14" s="2">
        <f>SUM(D14:S14)</f>
        <v>20</v>
      </c>
    </row>
    <row r="15" spans="1:26" s="3" customFormat="1" x14ac:dyDescent="0.35">
      <c r="A15" s="93">
        <v>2</v>
      </c>
      <c r="B15" s="94" t="s">
        <v>81</v>
      </c>
      <c r="C15" s="95" t="s">
        <v>82</v>
      </c>
      <c r="D15" s="27">
        <v>1</v>
      </c>
      <c r="E15" s="27">
        <v>2</v>
      </c>
      <c r="F15" s="27">
        <v>3</v>
      </c>
      <c r="G15" s="27">
        <v>4</v>
      </c>
      <c r="H15" s="27">
        <v>5</v>
      </c>
      <c r="I15" s="27">
        <v>6</v>
      </c>
      <c r="J15" s="27">
        <v>7</v>
      </c>
      <c r="K15" s="27">
        <v>4</v>
      </c>
      <c r="L15" s="27">
        <v>9</v>
      </c>
      <c r="M15" s="27">
        <v>10</v>
      </c>
      <c r="N15" s="27">
        <v>11</v>
      </c>
      <c r="O15" s="27">
        <v>12</v>
      </c>
      <c r="P15" s="27">
        <v>13</v>
      </c>
      <c r="Q15" s="27">
        <v>14</v>
      </c>
      <c r="R15" s="27">
        <v>15</v>
      </c>
      <c r="S15" s="27">
        <v>16</v>
      </c>
      <c r="T15" s="90" t="s">
        <v>8</v>
      </c>
      <c r="U15" s="90" t="s">
        <v>8</v>
      </c>
      <c r="V15" s="84" t="s">
        <v>8</v>
      </c>
      <c r="W15" s="111"/>
      <c r="X15" s="84">
        <v>22</v>
      </c>
      <c r="Y15" s="87">
        <v>6000</v>
      </c>
    </row>
    <row r="16" spans="1:26" s="3" customFormat="1" x14ac:dyDescent="0.35">
      <c r="A16" s="93"/>
      <c r="B16" s="94"/>
      <c r="C16" s="95"/>
      <c r="D16" s="28">
        <v>8</v>
      </c>
      <c r="E16" s="28">
        <v>8</v>
      </c>
      <c r="F16" s="28" t="s">
        <v>13</v>
      </c>
      <c r="G16" s="28" t="s">
        <v>13</v>
      </c>
      <c r="H16" s="28">
        <v>8</v>
      </c>
      <c r="I16" s="28">
        <v>8</v>
      </c>
      <c r="J16" s="28">
        <v>8</v>
      </c>
      <c r="K16" s="28">
        <v>8</v>
      </c>
      <c r="L16" s="28">
        <v>8</v>
      </c>
      <c r="M16" s="28" t="s">
        <v>13</v>
      </c>
      <c r="N16" s="28" t="s">
        <v>13</v>
      </c>
      <c r="O16" s="28">
        <v>8</v>
      </c>
      <c r="P16" s="28">
        <v>8</v>
      </c>
      <c r="Q16" s="28">
        <v>8</v>
      </c>
      <c r="R16" s="28">
        <v>8</v>
      </c>
      <c r="S16" s="28">
        <v>8</v>
      </c>
      <c r="T16" s="91"/>
      <c r="U16" s="91"/>
      <c r="V16" s="85"/>
      <c r="W16" s="112"/>
      <c r="X16" s="86"/>
      <c r="Y16" s="87"/>
      <c r="Z16" s="3">
        <f>SUM(D16:S16)</f>
        <v>96</v>
      </c>
    </row>
    <row r="17" spans="1:26" x14ac:dyDescent="0.35">
      <c r="A17" s="93"/>
      <c r="B17" s="94"/>
      <c r="C17" s="95"/>
      <c r="D17" s="31">
        <v>17</v>
      </c>
      <c r="E17" s="31">
        <v>12</v>
      </c>
      <c r="F17" s="29">
        <v>19</v>
      </c>
      <c r="G17" s="29">
        <v>20</v>
      </c>
      <c r="H17" s="29">
        <v>21</v>
      </c>
      <c r="I17" s="29">
        <v>22</v>
      </c>
      <c r="J17" s="29">
        <v>23</v>
      </c>
      <c r="K17" s="29">
        <v>22</v>
      </c>
      <c r="L17" s="29">
        <v>25</v>
      </c>
      <c r="M17" s="29">
        <v>26</v>
      </c>
      <c r="N17" s="29">
        <v>27</v>
      </c>
      <c r="O17" s="29">
        <v>22</v>
      </c>
      <c r="P17" s="29">
        <v>29</v>
      </c>
      <c r="Q17" s="30">
        <v>30</v>
      </c>
      <c r="R17" s="30">
        <v>31</v>
      </c>
      <c r="S17" s="30" t="s">
        <v>10</v>
      </c>
      <c r="T17" s="91"/>
      <c r="U17" s="91"/>
      <c r="V17" s="85"/>
      <c r="W17" s="112"/>
      <c r="X17" s="84">
        <f>Z16+Z18</f>
        <v>176</v>
      </c>
      <c r="Y17" s="87"/>
    </row>
    <row r="18" spans="1:26" x14ac:dyDescent="0.35">
      <c r="A18" s="93"/>
      <c r="B18" s="94"/>
      <c r="C18" s="95"/>
      <c r="D18" s="28" t="s">
        <v>13</v>
      </c>
      <c r="E18" s="28" t="s">
        <v>13</v>
      </c>
      <c r="F18" s="28">
        <v>8</v>
      </c>
      <c r="G18" s="28">
        <v>8</v>
      </c>
      <c r="H18" s="28">
        <v>8</v>
      </c>
      <c r="I18" s="28">
        <v>8</v>
      </c>
      <c r="J18" s="28">
        <v>8</v>
      </c>
      <c r="K18" s="28" t="s">
        <v>13</v>
      </c>
      <c r="L18" s="28" t="s">
        <v>13</v>
      </c>
      <c r="M18" s="28">
        <v>8</v>
      </c>
      <c r="N18" s="28">
        <v>8</v>
      </c>
      <c r="O18" s="28">
        <v>8</v>
      </c>
      <c r="P18" s="28">
        <v>8</v>
      </c>
      <c r="Q18" s="28">
        <v>8</v>
      </c>
      <c r="R18" s="28"/>
      <c r="S18" s="31"/>
      <c r="T18" s="92"/>
      <c r="U18" s="92"/>
      <c r="V18" s="86"/>
      <c r="W18" s="113"/>
      <c r="X18" s="86"/>
      <c r="Y18" s="87"/>
      <c r="Z18" s="2">
        <f>SUM(D18:S18)</f>
        <v>80</v>
      </c>
    </row>
    <row r="19" spans="1:26" s="3" customFormat="1" x14ac:dyDescent="0.35">
      <c r="A19" s="93">
        <v>3</v>
      </c>
      <c r="B19" s="94" t="s">
        <v>84</v>
      </c>
      <c r="C19" s="95" t="s">
        <v>83</v>
      </c>
      <c r="D19" s="27">
        <v>1</v>
      </c>
      <c r="E19" s="27">
        <v>2</v>
      </c>
      <c r="F19" s="27">
        <v>3</v>
      </c>
      <c r="G19" s="27">
        <v>4</v>
      </c>
      <c r="H19" s="27">
        <v>5</v>
      </c>
      <c r="I19" s="27">
        <v>6</v>
      </c>
      <c r="J19" s="27">
        <v>7</v>
      </c>
      <c r="K19" s="27">
        <v>4</v>
      </c>
      <c r="L19" s="27">
        <v>9</v>
      </c>
      <c r="M19" s="27">
        <v>10</v>
      </c>
      <c r="N19" s="27">
        <v>11</v>
      </c>
      <c r="O19" s="27">
        <v>12</v>
      </c>
      <c r="P19" s="27">
        <v>13</v>
      </c>
      <c r="Q19" s="27">
        <v>14</v>
      </c>
      <c r="R19" s="27">
        <v>15</v>
      </c>
      <c r="S19" s="27">
        <v>16</v>
      </c>
      <c r="T19" s="90" t="s">
        <v>8</v>
      </c>
      <c r="U19" s="90" t="s">
        <v>8</v>
      </c>
      <c r="V19" s="84" t="s">
        <v>8</v>
      </c>
      <c r="W19" s="111"/>
      <c r="X19" s="84">
        <v>9</v>
      </c>
      <c r="Y19" s="87">
        <v>6000</v>
      </c>
    </row>
    <row r="20" spans="1:26" s="3" customFormat="1" x14ac:dyDescent="0.35">
      <c r="A20" s="93"/>
      <c r="B20" s="94"/>
      <c r="C20" s="95"/>
      <c r="D20" s="28" t="s">
        <v>8</v>
      </c>
      <c r="E20" s="28" t="s">
        <v>8</v>
      </c>
      <c r="F20" s="28" t="s">
        <v>13</v>
      </c>
      <c r="G20" s="28" t="s">
        <v>13</v>
      </c>
      <c r="H20" s="28" t="s">
        <v>8</v>
      </c>
      <c r="I20" s="28" t="s">
        <v>8</v>
      </c>
      <c r="J20" s="28" t="s">
        <v>8</v>
      </c>
      <c r="K20" s="28" t="s">
        <v>8</v>
      </c>
      <c r="L20" s="28" t="s">
        <v>8</v>
      </c>
      <c r="M20" s="28" t="s">
        <v>13</v>
      </c>
      <c r="N20" s="28" t="s">
        <v>13</v>
      </c>
      <c r="O20" s="28" t="s">
        <v>8</v>
      </c>
      <c r="P20" s="28" t="s">
        <v>8</v>
      </c>
      <c r="Q20" s="28" t="s">
        <v>8</v>
      </c>
      <c r="R20" s="28" t="s">
        <v>8</v>
      </c>
      <c r="S20" s="28" t="s">
        <v>8</v>
      </c>
      <c r="T20" s="91"/>
      <c r="U20" s="91"/>
      <c r="V20" s="85"/>
      <c r="W20" s="112"/>
      <c r="X20" s="86"/>
      <c r="Y20" s="87"/>
      <c r="Z20" s="3">
        <f>SUM(D20:S20)</f>
        <v>0</v>
      </c>
    </row>
    <row r="21" spans="1:26" x14ac:dyDescent="0.35">
      <c r="A21" s="93"/>
      <c r="B21" s="94"/>
      <c r="C21" s="95"/>
      <c r="D21" s="31">
        <v>17</v>
      </c>
      <c r="E21" s="31">
        <v>12</v>
      </c>
      <c r="F21" s="29">
        <v>19</v>
      </c>
      <c r="G21" s="29">
        <v>20</v>
      </c>
      <c r="H21" s="29">
        <v>21</v>
      </c>
      <c r="I21" s="29">
        <v>22</v>
      </c>
      <c r="J21" s="29">
        <v>23</v>
      </c>
      <c r="K21" s="29">
        <v>22</v>
      </c>
      <c r="L21" s="29">
        <v>25</v>
      </c>
      <c r="M21" s="29">
        <v>26</v>
      </c>
      <c r="N21" s="29">
        <v>27</v>
      </c>
      <c r="O21" s="29">
        <v>22</v>
      </c>
      <c r="P21" s="29">
        <v>29</v>
      </c>
      <c r="Q21" s="30">
        <v>30</v>
      </c>
      <c r="R21" s="30">
        <v>31</v>
      </c>
      <c r="S21" s="30" t="s">
        <v>10</v>
      </c>
      <c r="T21" s="91"/>
      <c r="U21" s="91"/>
      <c r="V21" s="85"/>
      <c r="W21" s="112"/>
      <c r="X21" s="84">
        <f>Z20+Z22</f>
        <v>72</v>
      </c>
      <c r="Y21" s="87"/>
    </row>
    <row r="22" spans="1:26" x14ac:dyDescent="0.35">
      <c r="A22" s="93"/>
      <c r="B22" s="94"/>
      <c r="C22" s="95"/>
      <c r="D22" s="28" t="s">
        <v>13</v>
      </c>
      <c r="E22" s="28" t="s">
        <v>13</v>
      </c>
      <c r="F22" s="28" t="s">
        <v>8</v>
      </c>
      <c r="G22" s="28">
        <v>8</v>
      </c>
      <c r="H22" s="28">
        <v>8</v>
      </c>
      <c r="I22" s="28">
        <v>8</v>
      </c>
      <c r="J22" s="28">
        <v>8</v>
      </c>
      <c r="K22" s="28" t="s">
        <v>13</v>
      </c>
      <c r="L22" s="28" t="s">
        <v>13</v>
      </c>
      <c r="M22" s="28">
        <v>8</v>
      </c>
      <c r="N22" s="28">
        <v>8</v>
      </c>
      <c r="O22" s="28">
        <v>8</v>
      </c>
      <c r="P22" s="28">
        <v>8</v>
      </c>
      <c r="Q22" s="28">
        <v>8</v>
      </c>
      <c r="R22" s="28"/>
      <c r="S22" s="31"/>
      <c r="T22" s="92"/>
      <c r="U22" s="92"/>
      <c r="V22" s="86"/>
      <c r="W22" s="113"/>
      <c r="X22" s="86"/>
      <c r="Y22" s="87"/>
      <c r="Z22" s="2">
        <f>SUM(D22:S22)</f>
        <v>72</v>
      </c>
    </row>
    <row r="23" spans="1:26" ht="15.5" x14ac:dyDescent="0.35">
      <c r="A23" s="6"/>
      <c r="B23" s="7"/>
      <c r="C23" s="8"/>
      <c r="D23" s="73"/>
      <c r="E23" s="73"/>
      <c r="F23" s="74"/>
      <c r="G23" s="74"/>
      <c r="H23" s="73"/>
      <c r="I23" s="73"/>
      <c r="J23" s="74"/>
      <c r="K23" s="73"/>
      <c r="L23" s="73"/>
      <c r="M23" s="74"/>
      <c r="N23" s="74"/>
      <c r="O23" s="73"/>
      <c r="P23" s="73"/>
      <c r="Q23" s="74"/>
      <c r="R23" s="74"/>
      <c r="S23" s="74"/>
      <c r="T23" s="13"/>
      <c r="U23" s="13"/>
      <c r="V23" s="9"/>
      <c r="W23" s="75"/>
      <c r="X23" s="9"/>
      <c r="Y23" s="76"/>
    </row>
    <row r="25" spans="1:26" ht="17.5" x14ac:dyDescent="0.35">
      <c r="B25" s="68"/>
      <c r="C25" s="72">
        <f>Мельницький!C31</f>
        <v>44409</v>
      </c>
      <c r="D25" s="69"/>
      <c r="E25" s="69"/>
      <c r="F25" s="69"/>
      <c r="G25" s="69"/>
      <c r="H25" s="69"/>
      <c r="I25" s="69"/>
      <c r="J25" s="69"/>
      <c r="K25" s="69" t="s">
        <v>80</v>
      </c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</row>
    <row r="27" spans="1:26" ht="14.5" x14ac:dyDescent="0.35">
      <c r="C27" s="40" t="s">
        <v>55</v>
      </c>
      <c r="D27" s="40"/>
      <c r="E27" s="41"/>
      <c r="F27" s="41"/>
    </row>
    <row r="28" spans="1:26" ht="14.5" x14ac:dyDescent="0.35">
      <c r="C28" s="40" t="s">
        <v>49</v>
      </c>
      <c r="D28" s="40"/>
      <c r="E28" s="41"/>
      <c r="F28" s="41"/>
    </row>
    <row r="29" spans="1:26" ht="14.5" x14ac:dyDescent="0.35">
      <c r="C29" s="40" t="s">
        <v>50</v>
      </c>
      <c r="D29" s="40"/>
      <c r="E29" s="41"/>
      <c r="F29" s="41"/>
    </row>
    <row r="30" spans="1:26" ht="14.5" x14ac:dyDescent="0.35">
      <c r="C30" s="40" t="s">
        <v>51</v>
      </c>
      <c r="D30" s="40"/>
      <c r="E30" s="41"/>
      <c r="F30" s="41"/>
    </row>
    <row r="31" spans="1:26" ht="14.5" x14ac:dyDescent="0.35">
      <c r="C31" s="40" t="s">
        <v>52</v>
      </c>
      <c r="D31" s="41"/>
      <c r="E31" s="41"/>
      <c r="F31" s="41"/>
      <c r="P31" s="31"/>
    </row>
    <row r="32" spans="1:26" ht="14.5" x14ac:dyDescent="0.35">
      <c r="C32" s="40" t="s">
        <v>53</v>
      </c>
      <c r="D32" s="40"/>
      <c r="E32" s="41"/>
      <c r="F32" s="41"/>
    </row>
    <row r="33" spans="3:3" x14ac:dyDescent="0.25">
      <c r="C33" s="40" t="s">
        <v>54</v>
      </c>
    </row>
  </sheetData>
  <mergeCells count="43">
    <mergeCell ref="A19:A22"/>
    <mergeCell ref="B19:B22"/>
    <mergeCell ref="C19:C22"/>
    <mergeCell ref="T19:T22"/>
    <mergeCell ref="U19:U22"/>
    <mergeCell ref="V19:V22"/>
    <mergeCell ref="W19:W22"/>
    <mergeCell ref="X11:X12"/>
    <mergeCell ref="Y11:Y14"/>
    <mergeCell ref="X13:X14"/>
    <mergeCell ref="V15:V18"/>
    <mergeCell ref="W15:W18"/>
    <mergeCell ref="X19:X20"/>
    <mergeCell ref="Y19:Y22"/>
    <mergeCell ref="X21:X22"/>
    <mergeCell ref="X15:X16"/>
    <mergeCell ref="Y15:Y18"/>
    <mergeCell ref="X17:X18"/>
    <mergeCell ref="V11:V14"/>
    <mergeCell ref="W11:W14"/>
    <mergeCell ref="A15:A18"/>
    <mergeCell ref="B15:B18"/>
    <mergeCell ref="C15:C18"/>
    <mergeCell ref="T15:T18"/>
    <mergeCell ref="U15:U18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X14" sqref="X14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5.6328125" style="2" bestFit="1" customWidth="1"/>
    <col min="9" max="13" width="4.36328125" style="2" customWidth="1"/>
    <col min="14" max="14" width="5" style="2" customWidth="1"/>
    <col min="15" max="15" width="4.54296875" style="2" bestFit="1" customWidth="1"/>
    <col min="16" max="19" width="4.36328125" style="2" customWidth="1"/>
    <col min="20" max="23" width="5.453125" style="2" customWidth="1"/>
    <col min="24" max="24" width="7.54296875" style="2" customWidth="1"/>
    <col min="25" max="25" width="12.6328125" style="2" bestFit="1" customWidth="1"/>
    <col min="26" max="16384" width="9.08984375" style="2"/>
  </cols>
  <sheetData>
    <row r="1" spans="1:25" s="1" customFormat="1" ht="18" x14ac:dyDescent="0.35">
      <c r="A1" s="97" t="s">
        <v>9</v>
      </c>
      <c r="B1" s="97"/>
      <c r="C1" s="97"/>
      <c r="Q1" s="19" t="s">
        <v>29</v>
      </c>
    </row>
    <row r="2" spans="1:25" s="1" customFormat="1" ht="18" x14ac:dyDescent="0.35">
      <c r="A2" s="59" t="s">
        <v>68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19" t="s">
        <v>30</v>
      </c>
      <c r="R2" s="59"/>
      <c r="S2" s="59"/>
      <c r="T2" s="59"/>
      <c r="U2" s="59"/>
      <c r="V2" s="59"/>
      <c r="W2" s="59"/>
    </row>
    <row r="3" spans="1:25" s="1" customFormat="1" ht="18" x14ac:dyDescent="0.3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19" t="s">
        <v>31</v>
      </c>
      <c r="R3" s="59"/>
      <c r="S3" s="59"/>
      <c r="T3" s="59"/>
      <c r="U3" s="59"/>
      <c r="V3" s="59"/>
      <c r="W3" s="59"/>
    </row>
    <row r="4" spans="1:25" s="1" customFormat="1" ht="18" x14ac:dyDescent="0.3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19" t="s">
        <v>32</v>
      </c>
      <c r="R4" s="59"/>
      <c r="S4" s="59"/>
      <c r="T4" s="59"/>
      <c r="U4" s="59"/>
      <c r="V4" s="59"/>
      <c r="W4" s="59"/>
    </row>
    <row r="5" spans="1:25" s="1" customFormat="1" ht="18" x14ac:dyDescent="0.3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</row>
    <row r="6" spans="1:25" ht="20" x14ac:dyDescent="0.35">
      <c r="A6" s="100" t="s">
        <v>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</row>
    <row r="7" spans="1:25" ht="20" x14ac:dyDescent="0.35">
      <c r="A7" s="100" t="s">
        <v>74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</row>
    <row r="8" spans="1:25" ht="24.75" customHeight="1" x14ac:dyDescent="0.35">
      <c r="A8" s="102" t="s">
        <v>3</v>
      </c>
      <c r="B8" s="102" t="s">
        <v>4</v>
      </c>
      <c r="C8" s="102" t="s">
        <v>0</v>
      </c>
      <c r="D8" s="102" t="s">
        <v>1</v>
      </c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10" t="s">
        <v>37</v>
      </c>
      <c r="U8" s="110" t="s">
        <v>38</v>
      </c>
      <c r="V8" s="110" t="s">
        <v>39</v>
      </c>
      <c r="W8" s="110" t="s">
        <v>36</v>
      </c>
      <c r="X8" s="110" t="s">
        <v>35</v>
      </c>
      <c r="Y8" s="96" t="s">
        <v>34</v>
      </c>
    </row>
    <row r="9" spans="1:25" ht="33" customHeight="1" x14ac:dyDescent="0.35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10"/>
      <c r="U9" s="110"/>
      <c r="V9" s="110"/>
      <c r="W9" s="110"/>
      <c r="X9" s="110"/>
      <c r="Y9" s="96"/>
    </row>
    <row r="10" spans="1:25" ht="15" customHeight="1" x14ac:dyDescent="0.35">
      <c r="A10" s="93">
        <v>1</v>
      </c>
      <c r="B10" s="94" t="s">
        <v>70</v>
      </c>
      <c r="C10" s="95" t="s">
        <v>69</v>
      </c>
      <c r="D10" s="27">
        <v>1</v>
      </c>
      <c r="E10" s="27">
        <v>2</v>
      </c>
      <c r="F10" s="27">
        <v>3</v>
      </c>
      <c r="G10" s="27">
        <v>4</v>
      </c>
      <c r="H10" s="27">
        <v>5</v>
      </c>
      <c r="I10" s="27">
        <v>6</v>
      </c>
      <c r="J10" s="27">
        <v>7</v>
      </c>
      <c r="K10" s="27">
        <v>8</v>
      </c>
      <c r="L10" s="27">
        <v>9</v>
      </c>
      <c r="M10" s="27">
        <v>10</v>
      </c>
      <c r="N10" s="27">
        <v>11</v>
      </c>
      <c r="O10" s="27">
        <v>12</v>
      </c>
      <c r="P10" s="27">
        <v>13</v>
      </c>
      <c r="Q10" s="27">
        <v>14</v>
      </c>
      <c r="R10" s="27">
        <v>15</v>
      </c>
      <c r="S10" s="27">
        <v>16</v>
      </c>
      <c r="T10" s="90" t="s">
        <v>8</v>
      </c>
      <c r="U10" s="90" t="s">
        <v>8</v>
      </c>
      <c r="V10" s="84" t="s">
        <v>8</v>
      </c>
      <c r="W10" s="84" t="s">
        <v>8</v>
      </c>
      <c r="X10" s="84" t="s">
        <v>8</v>
      </c>
      <c r="Y10" s="87">
        <v>4770</v>
      </c>
    </row>
    <row r="11" spans="1:25" ht="15" customHeight="1" x14ac:dyDescent="0.35">
      <c r="A11" s="93"/>
      <c r="B11" s="94"/>
      <c r="C11" s="95"/>
      <c r="D11" s="28" t="s">
        <v>73</v>
      </c>
      <c r="E11" s="28" t="s">
        <v>73</v>
      </c>
      <c r="F11" s="28" t="s">
        <v>73</v>
      </c>
      <c r="G11" s="28" t="s">
        <v>13</v>
      </c>
      <c r="H11" s="28" t="s">
        <v>13</v>
      </c>
      <c r="I11" s="28" t="s">
        <v>73</v>
      </c>
      <c r="J11" s="28" t="s">
        <v>73</v>
      </c>
      <c r="K11" s="28" t="s">
        <v>73</v>
      </c>
      <c r="L11" s="28" t="s">
        <v>73</v>
      </c>
      <c r="M11" s="28" t="s">
        <v>73</v>
      </c>
      <c r="N11" s="28" t="s">
        <v>13</v>
      </c>
      <c r="O11" s="28" t="s">
        <v>13</v>
      </c>
      <c r="P11" s="28" t="s">
        <v>73</v>
      </c>
      <c r="Q11" s="28" t="s">
        <v>73</v>
      </c>
      <c r="R11" s="28" t="s">
        <v>73</v>
      </c>
      <c r="S11" s="28" t="s">
        <v>73</v>
      </c>
      <c r="T11" s="91"/>
      <c r="U11" s="91"/>
      <c r="V11" s="85"/>
      <c r="W11" s="85"/>
      <c r="X11" s="86"/>
      <c r="Y11" s="87"/>
    </row>
    <row r="12" spans="1:25" ht="15" customHeight="1" x14ac:dyDescent="0.35">
      <c r="A12" s="93"/>
      <c r="B12" s="94"/>
      <c r="C12" s="95"/>
      <c r="D12" s="29">
        <v>17</v>
      </c>
      <c r="E12" s="29">
        <v>18</v>
      </c>
      <c r="F12" s="29">
        <v>19</v>
      </c>
      <c r="G12" s="29">
        <v>20</v>
      </c>
      <c r="H12" s="29">
        <v>21</v>
      </c>
      <c r="I12" s="29">
        <v>22</v>
      </c>
      <c r="J12" s="29">
        <v>23</v>
      </c>
      <c r="K12" s="29">
        <v>24</v>
      </c>
      <c r="L12" s="29">
        <v>25</v>
      </c>
      <c r="M12" s="29">
        <v>26</v>
      </c>
      <c r="N12" s="29">
        <v>27</v>
      </c>
      <c r="O12" s="29">
        <v>28</v>
      </c>
      <c r="P12" s="29">
        <v>29</v>
      </c>
      <c r="Q12" s="30">
        <v>30</v>
      </c>
      <c r="R12" s="30">
        <v>31</v>
      </c>
      <c r="S12" s="30" t="s">
        <v>10</v>
      </c>
      <c r="T12" s="91"/>
      <c r="U12" s="91"/>
      <c r="V12" s="85"/>
      <c r="W12" s="85"/>
      <c r="X12" s="84" t="s">
        <v>8</v>
      </c>
      <c r="Y12" s="87"/>
    </row>
    <row r="13" spans="1:25" ht="15" customHeight="1" x14ac:dyDescent="0.35">
      <c r="A13" s="93"/>
      <c r="B13" s="94"/>
      <c r="C13" s="95"/>
      <c r="D13" s="28" t="s">
        <v>73</v>
      </c>
      <c r="E13" s="28" t="s">
        <v>13</v>
      </c>
      <c r="F13" s="28" t="s">
        <v>13</v>
      </c>
      <c r="G13" s="28" t="s">
        <v>13</v>
      </c>
      <c r="H13" s="28" t="s">
        <v>73</v>
      </c>
      <c r="I13" s="28" t="s">
        <v>73</v>
      </c>
      <c r="J13" s="28" t="s">
        <v>73</v>
      </c>
      <c r="K13" s="28" t="s">
        <v>73</v>
      </c>
      <c r="L13" s="28" t="s">
        <v>13</v>
      </c>
      <c r="M13" s="28" t="s">
        <v>13</v>
      </c>
      <c r="N13" s="28" t="s">
        <v>73</v>
      </c>
      <c r="O13" s="28" t="s">
        <v>73</v>
      </c>
      <c r="P13" s="28" t="s">
        <v>73</v>
      </c>
      <c r="Q13" s="28" t="s">
        <v>73</v>
      </c>
      <c r="R13" s="31" t="s">
        <v>10</v>
      </c>
      <c r="S13" s="31" t="s">
        <v>10</v>
      </c>
      <c r="T13" s="92"/>
      <c r="U13" s="92"/>
      <c r="V13" s="86"/>
      <c r="W13" s="86"/>
      <c r="X13" s="86"/>
      <c r="Y13" s="87"/>
    </row>
    <row r="14" spans="1:25" s="58" customFormat="1" ht="25.5" customHeight="1" x14ac:dyDescent="0.35">
      <c r="B14" s="57"/>
      <c r="C14" s="60"/>
      <c r="X14" s="64" t="e">
        <f>SUM(+X12)</f>
        <v>#VALUE!</v>
      </c>
      <c r="Y14" s="32">
        <f>SUM(Y10:Y13)</f>
        <v>4770</v>
      </c>
    </row>
    <row r="15" spans="1:25" ht="17.5" x14ac:dyDescent="0.35">
      <c r="A15" s="88" t="s">
        <v>12</v>
      </c>
      <c r="B15" s="88"/>
      <c r="C15" s="60">
        <v>43955</v>
      </c>
      <c r="K15" s="58" t="s">
        <v>71</v>
      </c>
    </row>
    <row r="17" spans="1:6" ht="14.5" x14ac:dyDescent="0.35">
      <c r="C17" s="40" t="s">
        <v>55</v>
      </c>
      <c r="D17" s="40"/>
      <c r="E17" s="41"/>
      <c r="F17" s="41"/>
    </row>
    <row r="18" spans="1:6" ht="14.5" x14ac:dyDescent="0.35">
      <c r="C18" s="40" t="s">
        <v>49</v>
      </c>
      <c r="D18" s="40"/>
      <c r="E18" s="41"/>
      <c r="F18" s="41"/>
    </row>
    <row r="19" spans="1:6" ht="14.5" x14ac:dyDescent="0.35">
      <c r="C19" s="40" t="s">
        <v>50</v>
      </c>
      <c r="D19" s="40"/>
      <c r="E19" s="41"/>
      <c r="F19" s="41"/>
    </row>
    <row r="20" spans="1:6" ht="14.5" x14ac:dyDescent="0.35">
      <c r="C20" s="40" t="s">
        <v>51</v>
      </c>
      <c r="D20" s="40"/>
      <c r="E20" s="41"/>
      <c r="F20" s="41"/>
    </row>
    <row r="21" spans="1:6" ht="14.5" x14ac:dyDescent="0.35">
      <c r="C21" s="40" t="s">
        <v>52</v>
      </c>
      <c r="D21" s="41"/>
      <c r="E21" s="41"/>
      <c r="F21" s="41"/>
    </row>
    <row r="22" spans="1:6" ht="14.5" x14ac:dyDescent="0.35">
      <c r="C22" s="40" t="s">
        <v>53</v>
      </c>
      <c r="D22" s="40"/>
      <c r="E22" s="41"/>
      <c r="F22" s="41"/>
    </row>
    <row r="23" spans="1:6" x14ac:dyDescent="0.25">
      <c r="A23" s="2" t="s">
        <v>58</v>
      </c>
      <c r="C23" s="40" t="s">
        <v>54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13" workbookViewId="0">
      <selection activeCell="C33" sqref="C33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7.54296875" style="2" customWidth="1"/>
    <col min="5" max="20" width="4.36328125" style="2" customWidth="1"/>
    <col min="21" max="25" width="5.453125" style="2" customWidth="1"/>
    <col min="26" max="16384" width="9.08984375" style="2"/>
  </cols>
  <sheetData>
    <row r="1" spans="1:26" s="1" customFormat="1" ht="18" x14ac:dyDescent="0.35">
      <c r="A1" s="53" t="s">
        <v>9</v>
      </c>
      <c r="B1" s="53"/>
      <c r="C1" s="53"/>
      <c r="D1" s="53"/>
      <c r="R1" s="19" t="s">
        <v>29</v>
      </c>
      <c r="S1" s="20"/>
      <c r="T1" s="20"/>
      <c r="U1" s="20"/>
      <c r="V1" s="20"/>
      <c r="W1" s="20"/>
      <c r="X1" s="20"/>
      <c r="Y1" s="20"/>
    </row>
    <row r="2" spans="1:26" s="1" customFormat="1" ht="18" x14ac:dyDescent="0.35">
      <c r="A2" s="54" t="s">
        <v>26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19" t="s">
        <v>30</v>
      </c>
      <c r="S2" s="20"/>
      <c r="T2" s="20"/>
      <c r="U2" s="20"/>
      <c r="V2" s="20"/>
      <c r="W2" s="20"/>
      <c r="X2" s="20"/>
      <c r="Y2" s="20"/>
    </row>
    <row r="3" spans="1:26" s="1" customFormat="1" ht="18" x14ac:dyDescent="0.35">
      <c r="A3" s="54" t="s">
        <v>33</v>
      </c>
      <c r="B3" s="54"/>
      <c r="C3" s="56">
        <v>2742203101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19" t="s">
        <v>31</v>
      </c>
      <c r="S3" s="20"/>
      <c r="T3" s="20"/>
      <c r="U3" s="20"/>
      <c r="V3" s="20"/>
      <c r="W3" s="20"/>
      <c r="X3" s="20"/>
      <c r="Y3" s="20"/>
    </row>
    <row r="4" spans="1:26" s="1" customFormat="1" ht="18" x14ac:dyDescent="0.3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19" t="s">
        <v>32</v>
      </c>
      <c r="S4" s="20"/>
      <c r="T4" s="20"/>
      <c r="U4" s="20"/>
      <c r="V4" s="20"/>
      <c r="W4" s="20"/>
      <c r="X4" s="20"/>
      <c r="Y4" s="20"/>
    </row>
    <row r="5" spans="1:26" s="1" customFormat="1" ht="18" x14ac:dyDescent="0.3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r="6" spans="1:26" ht="20" x14ac:dyDescent="0.35">
      <c r="A6" s="100" t="s">
        <v>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</row>
    <row r="7" spans="1:26" ht="20" x14ac:dyDescent="0.35">
      <c r="A7" s="100" t="str">
        <f>Мельницький!A7</f>
        <v>обліку робочого часу працівників за Липень 2021р.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</row>
    <row r="8" spans="1:26" ht="20" x14ac:dyDescent="0.3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spans="1:26" ht="24.75" customHeight="1" x14ac:dyDescent="0.35">
      <c r="A9" s="102" t="s">
        <v>3</v>
      </c>
      <c r="B9" s="103" t="s">
        <v>11</v>
      </c>
      <c r="C9" s="102" t="s">
        <v>4</v>
      </c>
      <c r="D9" s="102" t="s">
        <v>0</v>
      </c>
      <c r="E9" s="102" t="s">
        <v>1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10" t="s">
        <v>37</v>
      </c>
      <c r="V9" s="110" t="s">
        <v>38</v>
      </c>
      <c r="W9" s="110" t="s">
        <v>39</v>
      </c>
      <c r="X9" s="110" t="s">
        <v>36</v>
      </c>
      <c r="Y9" s="110" t="s">
        <v>35</v>
      </c>
      <c r="Z9" s="96" t="s">
        <v>34</v>
      </c>
    </row>
    <row r="10" spans="1:26" ht="33" customHeight="1" x14ac:dyDescent="0.35">
      <c r="A10" s="102"/>
      <c r="B10" s="10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10"/>
      <c r="V10" s="110"/>
      <c r="W10" s="110"/>
      <c r="X10" s="110"/>
      <c r="Y10" s="110"/>
      <c r="Z10" s="96"/>
    </row>
    <row r="11" spans="1:26" s="3" customFormat="1" ht="15" customHeight="1" x14ac:dyDescent="0.35">
      <c r="A11" s="93">
        <v>1</v>
      </c>
      <c r="B11" s="93">
        <v>1</v>
      </c>
      <c r="C11" s="94" t="s">
        <v>63</v>
      </c>
      <c r="D11" s="95" t="s">
        <v>57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0" t="s">
        <v>8</v>
      </c>
      <c r="V11" s="90" t="s">
        <v>8</v>
      </c>
      <c r="W11" s="84" t="s">
        <v>8</v>
      </c>
      <c r="X11" s="111"/>
      <c r="Y11" s="84" t="s">
        <v>8</v>
      </c>
      <c r="Z11" s="114">
        <v>4770</v>
      </c>
    </row>
    <row r="12" spans="1:26" s="3" customFormat="1" ht="15" customHeight="1" x14ac:dyDescent="0.35">
      <c r="A12" s="93"/>
      <c r="B12" s="93"/>
      <c r="C12" s="94"/>
      <c r="D12" s="95"/>
      <c r="E12" s="28" t="s">
        <v>73</v>
      </c>
      <c r="F12" s="28" t="s">
        <v>73</v>
      </c>
      <c r="G12" s="28" t="s">
        <v>73</v>
      </c>
      <c r="H12" s="28" t="s">
        <v>13</v>
      </c>
      <c r="I12" s="28" t="s">
        <v>13</v>
      </c>
      <c r="J12" s="28" t="s">
        <v>73</v>
      </c>
      <c r="K12" s="28" t="s">
        <v>73</v>
      </c>
      <c r="L12" s="28" t="s">
        <v>73</v>
      </c>
      <c r="M12" s="28" t="s">
        <v>73</v>
      </c>
      <c r="N12" s="28" t="s">
        <v>73</v>
      </c>
      <c r="O12" s="28" t="s">
        <v>13</v>
      </c>
      <c r="P12" s="28" t="s">
        <v>13</v>
      </c>
      <c r="Q12" s="28" t="s">
        <v>73</v>
      </c>
      <c r="R12" s="28" t="s">
        <v>73</v>
      </c>
      <c r="S12" s="28" t="s">
        <v>73</v>
      </c>
      <c r="T12" s="28" t="s">
        <v>73</v>
      </c>
      <c r="U12" s="91"/>
      <c r="V12" s="91"/>
      <c r="W12" s="85"/>
      <c r="X12" s="112"/>
      <c r="Y12" s="86"/>
      <c r="Z12" s="114"/>
    </row>
    <row r="13" spans="1:26" s="3" customFormat="1" ht="15" customHeight="1" x14ac:dyDescent="0.35">
      <c r="A13" s="93"/>
      <c r="B13" s="93"/>
      <c r="C13" s="94"/>
      <c r="D13" s="95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1"/>
      <c r="V13" s="91"/>
      <c r="W13" s="85"/>
      <c r="X13" s="112"/>
      <c r="Y13" s="84" t="s">
        <v>8</v>
      </c>
      <c r="Z13" s="114"/>
    </row>
    <row r="14" spans="1:26" s="3" customFormat="1" ht="15" customHeight="1" x14ac:dyDescent="0.35">
      <c r="A14" s="93"/>
      <c r="B14" s="93"/>
      <c r="C14" s="94"/>
      <c r="D14" s="95"/>
      <c r="E14" s="28" t="s">
        <v>73</v>
      </c>
      <c r="F14" s="28" t="s">
        <v>13</v>
      </c>
      <c r="G14" s="28" t="s">
        <v>13</v>
      </c>
      <c r="H14" s="28" t="s">
        <v>13</v>
      </c>
      <c r="I14" s="28" t="s">
        <v>73</v>
      </c>
      <c r="J14" s="28" t="s">
        <v>73</v>
      </c>
      <c r="K14" s="28" t="s">
        <v>73</v>
      </c>
      <c r="L14" s="28" t="s">
        <v>73</v>
      </c>
      <c r="M14" s="28" t="s">
        <v>13</v>
      </c>
      <c r="N14" s="28" t="s">
        <v>13</v>
      </c>
      <c r="O14" s="28" t="s">
        <v>73</v>
      </c>
      <c r="P14" s="28" t="s">
        <v>73</v>
      </c>
      <c r="Q14" s="28" t="s">
        <v>73</v>
      </c>
      <c r="R14" s="28" t="s">
        <v>73</v>
      </c>
      <c r="S14" s="31" t="s">
        <v>10</v>
      </c>
      <c r="T14" s="31" t="s">
        <v>10</v>
      </c>
      <c r="U14" s="92"/>
      <c r="V14" s="92"/>
      <c r="W14" s="86"/>
      <c r="X14" s="113"/>
      <c r="Y14" s="86"/>
      <c r="Z14" s="114"/>
    </row>
    <row r="15" spans="1:26" s="53" customFormat="1" ht="25.5" customHeight="1" x14ac:dyDescent="0.35">
      <c r="B15" s="88" t="s">
        <v>12</v>
      </c>
      <c r="C15" s="88"/>
      <c r="D15" s="55" t="str">
        <f>Мельницький!C39</f>
        <v xml:space="preserve">   НА- відпустку без збереження заробітної плати </v>
      </c>
      <c r="L15" s="53" t="s">
        <v>67</v>
      </c>
    </row>
    <row r="17" spans="4:7" ht="14.5" x14ac:dyDescent="0.35">
      <c r="D17" s="40" t="s">
        <v>55</v>
      </c>
      <c r="E17" s="40"/>
      <c r="F17" s="41"/>
      <c r="G17" s="41"/>
    </row>
    <row r="18" spans="4:7" ht="14.5" x14ac:dyDescent="0.35">
      <c r="D18" s="40" t="s">
        <v>49</v>
      </c>
      <c r="E18" s="40"/>
      <c r="F18" s="41"/>
      <c r="G18" s="41"/>
    </row>
    <row r="19" spans="4:7" ht="14.5" x14ac:dyDescent="0.35">
      <c r="D19" s="40" t="s">
        <v>50</v>
      </c>
      <c r="E19" s="40"/>
      <c r="F19" s="41"/>
      <c r="G19" s="41"/>
    </row>
    <row r="20" spans="4:7" ht="14.5" x14ac:dyDescent="0.35">
      <c r="D20" s="40" t="s">
        <v>51</v>
      </c>
      <c r="E20" s="40"/>
      <c r="F20" s="41"/>
      <c r="G20" s="41"/>
    </row>
    <row r="21" spans="4:7" ht="14.5" x14ac:dyDescent="0.35">
      <c r="D21" s="40" t="s">
        <v>52</v>
      </c>
      <c r="E21" s="41"/>
      <c r="F21" s="41"/>
      <c r="G21" s="41"/>
    </row>
    <row r="22" spans="4:7" ht="14.5" x14ac:dyDescent="0.35">
      <c r="D22" s="40" t="s">
        <v>53</v>
      </c>
      <c r="E22" s="40"/>
      <c r="F22" s="41"/>
      <c r="G22" s="41"/>
    </row>
    <row r="23" spans="4:7" x14ac:dyDescent="0.25">
      <c r="D23" s="40" t="s">
        <v>54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7.54296875" style="2" customWidth="1"/>
    <col min="5" max="20" width="4.36328125" style="2" customWidth="1"/>
    <col min="21" max="25" width="5.453125" style="2" customWidth="1"/>
    <col min="26" max="16384" width="9.08984375" style="2"/>
  </cols>
  <sheetData>
    <row r="1" spans="1:26" s="1" customFormat="1" ht="18" x14ac:dyDescent="0.35">
      <c r="A1" s="45" t="s">
        <v>9</v>
      </c>
      <c r="B1" s="45"/>
      <c r="C1" s="45"/>
      <c r="D1" s="45"/>
      <c r="R1" s="19" t="s">
        <v>29</v>
      </c>
      <c r="S1" s="20"/>
      <c r="T1" s="20"/>
      <c r="U1" s="20"/>
      <c r="V1" s="20"/>
      <c r="W1" s="20"/>
      <c r="X1" s="20"/>
      <c r="Y1" s="20"/>
    </row>
    <row r="2" spans="1:26" s="1" customFormat="1" ht="18" x14ac:dyDescent="0.35">
      <c r="A2" s="46" t="s">
        <v>66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19" t="s">
        <v>30</v>
      </c>
      <c r="S2" s="20"/>
      <c r="T2" s="20"/>
      <c r="U2" s="20"/>
      <c r="V2" s="20"/>
      <c r="W2" s="20"/>
      <c r="X2" s="20"/>
      <c r="Y2" s="20"/>
    </row>
    <row r="3" spans="1:26" s="1" customFormat="1" ht="18" x14ac:dyDescent="0.35">
      <c r="A3" s="46" t="s">
        <v>33</v>
      </c>
      <c r="B3" s="46"/>
      <c r="C3" s="48">
        <v>3284801354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19" t="s">
        <v>31</v>
      </c>
      <c r="S3" s="20"/>
      <c r="T3" s="20"/>
      <c r="U3" s="20"/>
      <c r="V3" s="20"/>
      <c r="W3" s="20"/>
      <c r="X3" s="20"/>
      <c r="Y3" s="20"/>
    </row>
    <row r="4" spans="1:26" s="1" customFormat="1" ht="18" x14ac:dyDescent="0.3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19" t="s">
        <v>32</v>
      </c>
      <c r="S4" s="20"/>
      <c r="T4" s="20"/>
      <c r="U4" s="20"/>
      <c r="V4" s="20"/>
      <c r="W4" s="20"/>
      <c r="X4" s="20"/>
      <c r="Y4" s="20"/>
    </row>
    <row r="5" spans="1:26" s="1" customFormat="1" ht="18" x14ac:dyDescent="0.3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26" ht="20" x14ac:dyDescent="0.35">
      <c r="A6" s="100" t="s">
        <v>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</row>
    <row r="7" spans="1:26" ht="20" x14ac:dyDescent="0.35">
      <c r="A7" s="100" t="str">
        <f>Мельницький!A7</f>
        <v>обліку робочого часу працівників за Липень 2021р.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</row>
    <row r="8" spans="1:26" ht="20" x14ac:dyDescent="0.3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spans="1:26" ht="24.75" customHeight="1" x14ac:dyDescent="0.35">
      <c r="A9" s="102" t="s">
        <v>3</v>
      </c>
      <c r="B9" s="103" t="s">
        <v>11</v>
      </c>
      <c r="C9" s="102" t="s">
        <v>4</v>
      </c>
      <c r="D9" s="102" t="s">
        <v>0</v>
      </c>
      <c r="E9" s="102" t="s">
        <v>1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10" t="s">
        <v>37</v>
      </c>
      <c r="V9" s="110" t="s">
        <v>38</v>
      </c>
      <c r="W9" s="110" t="s">
        <v>39</v>
      </c>
      <c r="X9" s="110" t="s">
        <v>36</v>
      </c>
      <c r="Y9" s="110" t="s">
        <v>35</v>
      </c>
      <c r="Z9" s="96" t="s">
        <v>34</v>
      </c>
    </row>
    <row r="10" spans="1:26" ht="33" customHeight="1" x14ac:dyDescent="0.35">
      <c r="A10" s="102"/>
      <c r="B10" s="10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10"/>
      <c r="V10" s="110"/>
      <c r="W10" s="110"/>
      <c r="X10" s="110"/>
      <c r="Y10" s="110"/>
      <c r="Z10" s="96"/>
    </row>
    <row r="11" spans="1:26" s="3" customFormat="1" ht="15" customHeight="1" x14ac:dyDescent="0.35">
      <c r="A11" s="93">
        <v>1</v>
      </c>
      <c r="B11" s="93">
        <v>1</v>
      </c>
      <c r="C11" s="94" t="s">
        <v>65</v>
      </c>
      <c r="D11" s="95" t="s">
        <v>15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0" t="s">
        <v>8</v>
      </c>
      <c r="V11" s="90" t="s">
        <v>8</v>
      </c>
      <c r="W11" s="84" t="s">
        <v>8</v>
      </c>
      <c r="X11" s="111"/>
      <c r="Y11" s="84" t="s">
        <v>8</v>
      </c>
      <c r="Z11" s="114">
        <v>4770</v>
      </c>
    </row>
    <row r="12" spans="1:26" s="3" customFormat="1" ht="15" customHeight="1" x14ac:dyDescent="0.35">
      <c r="A12" s="93"/>
      <c r="B12" s="93"/>
      <c r="C12" s="94"/>
      <c r="D12" s="95"/>
      <c r="E12" s="28" t="s">
        <v>73</v>
      </c>
      <c r="F12" s="28" t="s">
        <v>73</v>
      </c>
      <c r="G12" s="28" t="s">
        <v>73</v>
      </c>
      <c r="H12" s="28" t="s">
        <v>13</v>
      </c>
      <c r="I12" s="28" t="s">
        <v>13</v>
      </c>
      <c r="J12" s="28" t="s">
        <v>73</v>
      </c>
      <c r="K12" s="28" t="s">
        <v>73</v>
      </c>
      <c r="L12" s="28" t="s">
        <v>73</v>
      </c>
      <c r="M12" s="28" t="s">
        <v>73</v>
      </c>
      <c r="N12" s="28" t="s">
        <v>73</v>
      </c>
      <c r="O12" s="28" t="s">
        <v>13</v>
      </c>
      <c r="P12" s="28" t="s">
        <v>13</v>
      </c>
      <c r="Q12" s="28" t="s">
        <v>73</v>
      </c>
      <c r="R12" s="28" t="s">
        <v>73</v>
      </c>
      <c r="S12" s="28" t="s">
        <v>73</v>
      </c>
      <c r="T12" s="28" t="s">
        <v>73</v>
      </c>
      <c r="U12" s="91"/>
      <c r="V12" s="91"/>
      <c r="W12" s="85"/>
      <c r="X12" s="112"/>
      <c r="Y12" s="86"/>
      <c r="Z12" s="114"/>
    </row>
    <row r="13" spans="1:26" s="3" customFormat="1" ht="15" customHeight="1" x14ac:dyDescent="0.35">
      <c r="A13" s="93"/>
      <c r="B13" s="93"/>
      <c r="C13" s="94"/>
      <c r="D13" s="95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1"/>
      <c r="V13" s="91"/>
      <c r="W13" s="85"/>
      <c r="X13" s="112"/>
      <c r="Y13" s="84" t="s">
        <v>8</v>
      </c>
      <c r="Z13" s="114"/>
    </row>
    <row r="14" spans="1:26" s="3" customFormat="1" ht="15" customHeight="1" x14ac:dyDescent="0.35">
      <c r="A14" s="93"/>
      <c r="B14" s="93"/>
      <c r="C14" s="94"/>
      <c r="D14" s="95"/>
      <c r="E14" s="28" t="s">
        <v>73</v>
      </c>
      <c r="F14" s="28" t="s">
        <v>13</v>
      </c>
      <c r="G14" s="28" t="s">
        <v>13</v>
      </c>
      <c r="H14" s="28" t="s">
        <v>13</v>
      </c>
      <c r="I14" s="28" t="s">
        <v>73</v>
      </c>
      <c r="J14" s="28" t="s">
        <v>73</v>
      </c>
      <c r="K14" s="28" t="s">
        <v>73</v>
      </c>
      <c r="L14" s="28" t="s">
        <v>73</v>
      </c>
      <c r="M14" s="28" t="s">
        <v>13</v>
      </c>
      <c r="N14" s="28" t="s">
        <v>13</v>
      </c>
      <c r="O14" s="28" t="s">
        <v>73</v>
      </c>
      <c r="P14" s="28" t="s">
        <v>73</v>
      </c>
      <c r="Q14" s="28" t="s">
        <v>73</v>
      </c>
      <c r="R14" s="28" t="s">
        <v>73</v>
      </c>
      <c r="S14" s="31" t="s">
        <v>10</v>
      </c>
      <c r="T14" s="31" t="s">
        <v>10</v>
      </c>
      <c r="U14" s="92"/>
      <c r="V14" s="92"/>
      <c r="W14" s="86"/>
      <c r="X14" s="113"/>
      <c r="Y14" s="86"/>
      <c r="Z14" s="114"/>
    </row>
    <row r="15" spans="1:26" s="45" customFormat="1" ht="25.5" customHeight="1" x14ac:dyDescent="0.35">
      <c r="B15" s="88" t="s">
        <v>12</v>
      </c>
      <c r="C15" s="88"/>
      <c r="D15" s="44" t="str">
        <f>Мельницький!C39</f>
        <v xml:space="preserve">   НА- відпустку без збереження заробітної плати </v>
      </c>
      <c r="L15" s="45" t="s">
        <v>64</v>
      </c>
    </row>
    <row r="17" spans="4:7" ht="14.5" x14ac:dyDescent="0.35">
      <c r="D17" s="40" t="s">
        <v>55</v>
      </c>
      <c r="E17" s="40"/>
      <c r="F17" s="41"/>
      <c r="G17" s="41"/>
    </row>
    <row r="18" spans="4:7" ht="14.5" x14ac:dyDescent="0.35">
      <c r="D18" s="40" t="s">
        <v>49</v>
      </c>
      <c r="E18" s="40"/>
      <c r="F18" s="41"/>
      <c r="G18" s="41"/>
    </row>
    <row r="19" spans="4:7" ht="14.5" x14ac:dyDescent="0.35">
      <c r="D19" s="40" t="s">
        <v>50</v>
      </c>
      <c r="E19" s="40"/>
      <c r="F19" s="41"/>
      <c r="G19" s="41"/>
    </row>
    <row r="20" spans="4:7" ht="14.5" x14ac:dyDescent="0.35">
      <c r="D20" s="40" t="s">
        <v>51</v>
      </c>
      <c r="E20" s="40"/>
      <c r="F20" s="41"/>
      <c r="G20" s="41"/>
    </row>
    <row r="21" spans="4:7" ht="14.5" x14ac:dyDescent="0.35">
      <c r="D21" s="40" t="s">
        <v>52</v>
      </c>
      <c r="E21" s="41"/>
      <c r="F21" s="41"/>
      <c r="G21" s="41"/>
    </row>
    <row r="22" spans="4:7" ht="14.5" x14ac:dyDescent="0.35">
      <c r="D22" s="40" t="s">
        <v>53</v>
      </c>
      <c r="E22" s="40"/>
      <c r="F22" s="41"/>
      <c r="G22" s="41"/>
    </row>
    <row r="23" spans="4:7" x14ac:dyDescent="0.25">
      <c r="D23" s="40" t="s">
        <v>54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workbookViewId="0">
      <selection activeCell="L11" sqref="L11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97" t="s">
        <v>9</v>
      </c>
      <c r="B1" s="97"/>
      <c r="C1" s="97"/>
      <c r="D1" s="97"/>
      <c r="P1" s="98"/>
      <c r="Q1" s="98"/>
      <c r="R1" s="98"/>
      <c r="S1" s="98"/>
      <c r="T1" s="98"/>
      <c r="U1" s="98"/>
      <c r="V1" s="98"/>
      <c r="W1" s="98"/>
      <c r="X1" s="98"/>
    </row>
    <row r="2" spans="1:28" s="1" customFormat="1" ht="18" x14ac:dyDescent="0.35">
      <c r="A2" s="99" t="s">
        <v>43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</row>
    <row r="3" spans="1:28" s="1" customFormat="1" ht="18" x14ac:dyDescent="0.3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19" t="s">
        <v>29</v>
      </c>
      <c r="Q3" s="20"/>
      <c r="W3" s="2"/>
      <c r="X3" s="2"/>
    </row>
    <row r="4" spans="1:28" s="1" customFormat="1" ht="18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19" t="s">
        <v>30</v>
      </c>
      <c r="Q4" s="20"/>
      <c r="R4" s="24"/>
      <c r="S4" s="24"/>
      <c r="T4" s="24"/>
      <c r="U4" s="24"/>
      <c r="V4" s="24"/>
      <c r="W4" s="2"/>
      <c r="X4" s="2"/>
    </row>
    <row r="5" spans="1:28" s="1" customFormat="1" ht="18" x14ac:dyDescent="0.3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19" t="s">
        <v>31</v>
      </c>
      <c r="Q5" s="20"/>
      <c r="R5" s="24"/>
      <c r="S5" s="24"/>
      <c r="T5" s="24"/>
      <c r="U5" s="24"/>
      <c r="V5" s="24"/>
      <c r="W5" s="2"/>
      <c r="X5" s="2"/>
    </row>
    <row r="6" spans="1:28" s="1" customFormat="1" ht="18" x14ac:dyDescent="0.3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19" t="s">
        <v>32</v>
      </c>
      <c r="Q6" s="20"/>
      <c r="R6" s="24"/>
      <c r="S6" s="24"/>
      <c r="T6" s="24"/>
      <c r="U6" s="24"/>
      <c r="V6" s="24"/>
      <c r="W6" s="2"/>
      <c r="X6" s="2"/>
    </row>
    <row r="7" spans="1:28" ht="20" x14ac:dyDescent="0.35">
      <c r="A7" s="100" t="s">
        <v>2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</row>
    <row r="8" spans="1:28" ht="20" x14ac:dyDescent="0.35">
      <c r="A8" s="101" t="str">
        <f>Мельницький!A7</f>
        <v>обліку робочого часу працівників за Липень 2021р.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</row>
    <row r="9" spans="1:28" ht="24.75" customHeight="1" x14ac:dyDescent="0.35">
      <c r="A9" s="102" t="s">
        <v>3</v>
      </c>
      <c r="B9" s="103"/>
      <c r="C9" s="102" t="s">
        <v>4</v>
      </c>
      <c r="D9" s="102" t="s">
        <v>0</v>
      </c>
      <c r="E9" s="104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6"/>
      <c r="U9" s="110" t="s">
        <v>37</v>
      </c>
      <c r="V9" s="110" t="s">
        <v>38</v>
      </c>
      <c r="W9" s="110" t="s">
        <v>39</v>
      </c>
      <c r="X9" s="110" t="s">
        <v>36</v>
      </c>
      <c r="Y9" s="110" t="s">
        <v>35</v>
      </c>
      <c r="Z9" s="96" t="s">
        <v>34</v>
      </c>
    </row>
    <row r="10" spans="1:28" ht="33" customHeight="1" x14ac:dyDescent="0.35">
      <c r="A10" s="102"/>
      <c r="B10" s="103"/>
      <c r="C10" s="102"/>
      <c r="D10" s="102"/>
      <c r="E10" s="107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9"/>
      <c r="U10" s="110"/>
      <c r="V10" s="110"/>
      <c r="W10" s="110"/>
      <c r="X10" s="110"/>
      <c r="Y10" s="110"/>
      <c r="Z10" s="96"/>
    </row>
    <row r="11" spans="1:28" ht="15" customHeight="1" x14ac:dyDescent="0.35">
      <c r="A11" s="93">
        <v>1</v>
      </c>
      <c r="B11" s="93"/>
      <c r="C11" s="94" t="s">
        <v>44</v>
      </c>
      <c r="D11" s="95" t="s">
        <v>42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0" t="s">
        <v>8</v>
      </c>
      <c r="V11" s="90" t="s">
        <v>8</v>
      </c>
      <c r="W11" s="84" t="s">
        <v>8</v>
      </c>
      <c r="X11" s="37"/>
      <c r="Y11" s="84">
        <v>22</v>
      </c>
      <c r="Z11" s="87">
        <v>6060</v>
      </c>
    </row>
    <row r="12" spans="1:28" ht="15" customHeight="1" x14ac:dyDescent="0.35">
      <c r="A12" s="93"/>
      <c r="B12" s="93"/>
      <c r="C12" s="94"/>
      <c r="D12" s="95"/>
      <c r="E12" s="28">
        <v>2</v>
      </c>
      <c r="F12" s="28">
        <v>2</v>
      </c>
      <c r="G12" s="28" t="s">
        <v>13</v>
      </c>
      <c r="H12" s="28" t="s">
        <v>13</v>
      </c>
      <c r="I12" s="28">
        <v>2</v>
      </c>
      <c r="J12" s="28">
        <v>2</v>
      </c>
      <c r="K12" s="28">
        <v>2</v>
      </c>
      <c r="L12" s="28">
        <v>2</v>
      </c>
      <c r="M12" s="28">
        <v>2</v>
      </c>
      <c r="N12" s="28" t="s">
        <v>13</v>
      </c>
      <c r="O12" s="28" t="s">
        <v>13</v>
      </c>
      <c r="P12" s="28">
        <v>2</v>
      </c>
      <c r="Q12" s="28">
        <v>2</v>
      </c>
      <c r="R12" s="28">
        <v>2</v>
      </c>
      <c r="S12" s="28">
        <v>2</v>
      </c>
      <c r="T12" s="28">
        <v>2</v>
      </c>
      <c r="U12" s="91"/>
      <c r="V12" s="91"/>
      <c r="W12" s="85"/>
      <c r="X12" s="39"/>
      <c r="Y12" s="86"/>
      <c r="Z12" s="87"/>
      <c r="AA12" s="2">
        <f>SUM(E12:T12)</f>
        <v>24</v>
      </c>
    </row>
    <row r="13" spans="1:28" ht="15" customHeight="1" x14ac:dyDescent="0.35">
      <c r="A13" s="93"/>
      <c r="B13" s="93"/>
      <c r="C13" s="94"/>
      <c r="D13" s="95"/>
      <c r="E13" s="31">
        <v>17</v>
      </c>
      <c r="F13" s="31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1"/>
      <c r="V13" s="91"/>
      <c r="W13" s="85"/>
      <c r="X13" s="39"/>
      <c r="Y13" s="84">
        <v>44</v>
      </c>
      <c r="Z13" s="87"/>
      <c r="AB13" s="2">
        <f>AA12+AA14</f>
        <v>44</v>
      </c>
    </row>
    <row r="14" spans="1:28" ht="15" customHeight="1" x14ac:dyDescent="0.35">
      <c r="A14" s="93"/>
      <c r="B14" s="93"/>
      <c r="C14" s="94"/>
      <c r="D14" s="95"/>
      <c r="E14" s="28" t="s">
        <v>13</v>
      </c>
      <c r="F14" s="28" t="s">
        <v>13</v>
      </c>
      <c r="G14" s="28">
        <v>2</v>
      </c>
      <c r="H14" s="28">
        <v>2</v>
      </c>
      <c r="I14" s="28">
        <v>2</v>
      </c>
      <c r="J14" s="28">
        <v>2</v>
      </c>
      <c r="K14" s="28">
        <v>2</v>
      </c>
      <c r="L14" s="28" t="s">
        <v>13</v>
      </c>
      <c r="M14" s="28" t="s">
        <v>13</v>
      </c>
      <c r="N14" s="28">
        <v>2</v>
      </c>
      <c r="O14" s="28">
        <v>2</v>
      </c>
      <c r="P14" s="28">
        <v>2</v>
      </c>
      <c r="Q14" s="28">
        <v>2</v>
      </c>
      <c r="R14" s="28">
        <v>2</v>
      </c>
      <c r="S14" s="28" t="s">
        <v>13</v>
      </c>
      <c r="T14" s="30" t="s">
        <v>10</v>
      </c>
      <c r="U14" s="92"/>
      <c r="V14" s="92"/>
      <c r="W14" s="86"/>
      <c r="X14" s="38"/>
      <c r="Y14" s="86"/>
      <c r="Z14" s="87"/>
      <c r="AA14" s="2">
        <f>SUM(E14:T14)</f>
        <v>20</v>
      </c>
    </row>
    <row r="15" spans="1:28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3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34" customFormat="1" ht="17.5" x14ac:dyDescent="0.35">
      <c r="B18" s="88" t="s">
        <v>12</v>
      </c>
      <c r="C18" s="88"/>
      <c r="D18" s="89">
        <f>Мельницький!C31</f>
        <v>44409</v>
      </c>
      <c r="E18" s="89"/>
      <c r="F18" s="89"/>
      <c r="G18" s="89"/>
      <c r="H18" s="89"/>
      <c r="L18" s="34" t="s">
        <v>45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7"/>
  <sheetViews>
    <sheetView topLeftCell="A7" zoomScale="80" zoomScaleNormal="80" workbookViewId="0">
      <selection activeCell="M20" sqref="M20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5.6328125" style="2" bestFit="1" customWidth="1"/>
    <col min="9" max="13" width="4.36328125" style="2" customWidth="1"/>
    <col min="14" max="14" width="5" style="2" customWidth="1"/>
    <col min="15" max="15" width="4.54296875" style="2" bestFit="1" customWidth="1"/>
    <col min="16" max="19" width="4.36328125" style="2" customWidth="1"/>
    <col min="20" max="23" width="5.453125" style="2" customWidth="1"/>
    <col min="24" max="24" width="7.54296875" style="2" customWidth="1"/>
    <col min="25" max="25" width="12.6328125" style="2" bestFit="1" customWidth="1"/>
    <col min="26" max="16384" width="9.08984375" style="2"/>
  </cols>
  <sheetData>
    <row r="1" spans="1:28" s="1" customFormat="1" ht="18" x14ac:dyDescent="0.35">
      <c r="A1" s="97" t="s">
        <v>9</v>
      </c>
      <c r="B1" s="97"/>
      <c r="C1" s="97"/>
      <c r="Q1" s="19" t="s">
        <v>29</v>
      </c>
    </row>
    <row r="2" spans="1:28" s="1" customFormat="1" ht="18" x14ac:dyDescent="0.35">
      <c r="A2" s="23" t="s">
        <v>16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9" t="s">
        <v>30</v>
      </c>
      <c r="R2" s="23"/>
      <c r="S2" s="23"/>
      <c r="T2" s="23"/>
      <c r="U2" s="23"/>
      <c r="V2" s="23"/>
      <c r="W2" s="23"/>
    </row>
    <row r="3" spans="1:28" s="1" customFormat="1" ht="18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19" t="s">
        <v>31</v>
      </c>
      <c r="R3" s="23"/>
      <c r="S3" s="23"/>
      <c r="T3" s="23"/>
      <c r="U3" s="23"/>
      <c r="V3" s="23"/>
      <c r="W3" s="23"/>
    </row>
    <row r="4" spans="1:28" s="1" customFormat="1" ht="18" x14ac:dyDescent="0.3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19" t="s">
        <v>32</v>
      </c>
      <c r="R4" s="23"/>
      <c r="S4" s="23"/>
      <c r="T4" s="23"/>
      <c r="U4" s="23"/>
      <c r="V4" s="23"/>
      <c r="W4" s="23"/>
    </row>
    <row r="5" spans="1:28" s="1" customFormat="1" ht="18" x14ac:dyDescent="0.3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1:28" ht="20" x14ac:dyDescent="0.35">
      <c r="A6" s="100" t="s">
        <v>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</row>
    <row r="7" spans="1:28" ht="20" x14ac:dyDescent="0.35">
      <c r="A7" s="100" t="s">
        <v>85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</row>
    <row r="8" spans="1:28" ht="24.75" customHeight="1" x14ac:dyDescent="0.35">
      <c r="A8" s="102" t="s">
        <v>3</v>
      </c>
      <c r="B8" s="102" t="s">
        <v>4</v>
      </c>
      <c r="C8" s="102" t="s">
        <v>0</v>
      </c>
      <c r="D8" s="102" t="s">
        <v>1</v>
      </c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10" t="s">
        <v>37</v>
      </c>
      <c r="U8" s="110" t="s">
        <v>38</v>
      </c>
      <c r="V8" s="110" t="s">
        <v>39</v>
      </c>
      <c r="W8" s="110" t="s">
        <v>36</v>
      </c>
      <c r="X8" s="110" t="s">
        <v>35</v>
      </c>
      <c r="Y8" s="96" t="s">
        <v>34</v>
      </c>
    </row>
    <row r="9" spans="1:28" ht="33" customHeight="1" x14ac:dyDescent="0.35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10"/>
      <c r="U9" s="110"/>
      <c r="V9" s="110"/>
      <c r="W9" s="110"/>
      <c r="X9" s="110"/>
      <c r="Y9" s="96"/>
    </row>
    <row r="10" spans="1:28" s="3" customFormat="1" ht="14.25" customHeight="1" x14ac:dyDescent="0.35">
      <c r="A10" s="93">
        <v>1</v>
      </c>
      <c r="B10" s="94" t="s">
        <v>24</v>
      </c>
      <c r="C10" s="121" t="s">
        <v>23</v>
      </c>
      <c r="D10" s="27">
        <v>1</v>
      </c>
      <c r="E10" s="27">
        <v>2</v>
      </c>
      <c r="F10" s="27">
        <v>3</v>
      </c>
      <c r="G10" s="27">
        <v>4</v>
      </c>
      <c r="H10" s="27">
        <v>5</v>
      </c>
      <c r="I10" s="27">
        <v>6</v>
      </c>
      <c r="J10" s="27">
        <v>7</v>
      </c>
      <c r="K10" s="27">
        <v>8</v>
      </c>
      <c r="L10" s="27">
        <v>9</v>
      </c>
      <c r="M10" s="27">
        <v>10</v>
      </c>
      <c r="N10" s="27">
        <v>11</v>
      </c>
      <c r="O10" s="27">
        <v>12</v>
      </c>
      <c r="P10" s="27">
        <v>13</v>
      </c>
      <c r="Q10" s="27">
        <v>14</v>
      </c>
      <c r="R10" s="27">
        <v>15</v>
      </c>
      <c r="S10" s="27">
        <v>16</v>
      </c>
      <c r="T10" s="90" t="s">
        <v>8</v>
      </c>
      <c r="U10" s="90" t="s">
        <v>8</v>
      </c>
      <c r="V10" s="84" t="s">
        <v>8</v>
      </c>
      <c r="W10" s="84" t="s">
        <v>8</v>
      </c>
      <c r="X10" s="84">
        <v>4</v>
      </c>
      <c r="Y10" s="87">
        <v>6300</v>
      </c>
    </row>
    <row r="11" spans="1:28" s="3" customFormat="1" ht="14.25" customHeight="1" x14ac:dyDescent="0.35">
      <c r="A11" s="93"/>
      <c r="B11" s="94"/>
      <c r="C11" s="122"/>
      <c r="D11" s="28">
        <v>8</v>
      </c>
      <c r="E11" s="28">
        <v>8</v>
      </c>
      <c r="F11" s="28">
        <v>8</v>
      </c>
      <c r="G11" s="28">
        <v>8</v>
      </c>
      <c r="H11" s="31" t="s">
        <v>75</v>
      </c>
      <c r="I11" s="31" t="s">
        <v>75</v>
      </c>
      <c r="J11" s="31" t="s">
        <v>75</v>
      </c>
      <c r="K11" s="31" t="s">
        <v>75</v>
      </c>
      <c r="L11" s="31" t="s">
        <v>75</v>
      </c>
      <c r="M11" s="31" t="s">
        <v>75</v>
      </c>
      <c r="N11" s="31" t="s">
        <v>75</v>
      </c>
      <c r="O11" s="31" t="s">
        <v>75</v>
      </c>
      <c r="P11" s="31" t="s">
        <v>75</v>
      </c>
      <c r="Q11" s="31" t="s">
        <v>75</v>
      </c>
      <c r="R11" s="31" t="s">
        <v>75</v>
      </c>
      <c r="S11" s="31" t="s">
        <v>75</v>
      </c>
      <c r="T11" s="91"/>
      <c r="U11" s="91"/>
      <c r="V11" s="85"/>
      <c r="W11" s="85"/>
      <c r="X11" s="86"/>
      <c r="Y11" s="87"/>
      <c r="Z11" s="3">
        <f>SUM(D11:S11)</f>
        <v>32</v>
      </c>
    </row>
    <row r="12" spans="1:28" ht="14.25" customHeight="1" x14ac:dyDescent="0.35">
      <c r="A12" s="93"/>
      <c r="B12" s="94"/>
      <c r="C12" s="122"/>
      <c r="D12" s="31">
        <v>17</v>
      </c>
      <c r="E12" s="31">
        <v>18</v>
      </c>
      <c r="F12" s="29">
        <v>19</v>
      </c>
      <c r="G12" s="29">
        <v>20</v>
      </c>
      <c r="H12" s="29">
        <v>21</v>
      </c>
      <c r="I12" s="29">
        <v>22</v>
      </c>
      <c r="J12" s="29">
        <v>23</v>
      </c>
      <c r="K12" s="29">
        <v>24</v>
      </c>
      <c r="L12" s="29">
        <v>25</v>
      </c>
      <c r="M12" s="29">
        <v>26</v>
      </c>
      <c r="N12" s="29">
        <v>27</v>
      </c>
      <c r="O12" s="29">
        <v>28</v>
      </c>
      <c r="P12" s="29">
        <v>29</v>
      </c>
      <c r="Q12" s="30">
        <v>30</v>
      </c>
      <c r="R12" s="30">
        <v>31</v>
      </c>
      <c r="S12" s="30" t="s">
        <v>10</v>
      </c>
      <c r="T12" s="91"/>
      <c r="U12" s="91"/>
      <c r="V12" s="85"/>
      <c r="W12" s="85"/>
      <c r="X12" s="84">
        <f>Z11+Z13</f>
        <v>32</v>
      </c>
      <c r="Y12" s="87"/>
    </row>
    <row r="13" spans="1:28" ht="14.25" customHeight="1" x14ac:dyDescent="0.35">
      <c r="A13" s="93"/>
      <c r="B13" s="94"/>
      <c r="C13" s="123"/>
      <c r="D13" s="31" t="s">
        <v>75</v>
      </c>
      <c r="E13" s="31" t="s">
        <v>75</v>
      </c>
      <c r="F13" s="31" t="s">
        <v>75</v>
      </c>
      <c r="G13" s="31" t="s">
        <v>75</v>
      </c>
      <c r="H13" s="31" t="s">
        <v>75</v>
      </c>
      <c r="I13" s="31" t="s">
        <v>75</v>
      </c>
      <c r="J13" s="31" t="s">
        <v>75</v>
      </c>
      <c r="K13" s="31" t="s">
        <v>75</v>
      </c>
      <c r="L13" s="31" t="s">
        <v>75</v>
      </c>
      <c r="M13" s="31" t="s">
        <v>75</v>
      </c>
      <c r="N13" s="31" t="s">
        <v>75</v>
      </c>
      <c r="O13" s="31" t="s">
        <v>75</v>
      </c>
      <c r="P13" s="31" t="s">
        <v>75</v>
      </c>
      <c r="Q13" s="31" t="s">
        <v>75</v>
      </c>
      <c r="R13" s="31" t="s">
        <v>75</v>
      </c>
      <c r="S13" s="31"/>
      <c r="T13" s="92"/>
      <c r="U13" s="92"/>
      <c r="V13" s="86"/>
      <c r="W13" s="86"/>
      <c r="X13" s="86"/>
      <c r="Y13" s="87"/>
      <c r="Z13" s="2">
        <f>SUM(D13:S13)</f>
        <v>0</v>
      </c>
    </row>
    <row r="14" spans="1:28" ht="14.25" customHeight="1" x14ac:dyDescent="0.35">
      <c r="A14" s="93">
        <v>2</v>
      </c>
      <c r="B14" s="94" t="s">
        <v>40</v>
      </c>
      <c r="C14" s="95" t="str">
        <f>C10</f>
        <v>лікар-стоматолог</v>
      </c>
      <c r="D14" s="27">
        <v>1</v>
      </c>
      <c r="E14" s="27">
        <v>2</v>
      </c>
      <c r="F14" s="27">
        <v>3</v>
      </c>
      <c r="G14" s="27">
        <v>4</v>
      </c>
      <c r="H14" s="27">
        <v>5</v>
      </c>
      <c r="I14" s="27">
        <v>6</v>
      </c>
      <c r="J14" s="27">
        <v>7</v>
      </c>
      <c r="K14" s="27">
        <v>8</v>
      </c>
      <c r="L14" s="27">
        <v>9</v>
      </c>
      <c r="M14" s="27">
        <v>10</v>
      </c>
      <c r="N14" s="27">
        <v>11</v>
      </c>
      <c r="O14" s="27">
        <v>12</v>
      </c>
      <c r="P14" s="27">
        <v>13</v>
      </c>
      <c r="Q14" s="27">
        <v>14</v>
      </c>
      <c r="R14" s="27">
        <v>15</v>
      </c>
      <c r="S14" s="27">
        <v>16</v>
      </c>
      <c r="T14" s="90" t="s">
        <v>8</v>
      </c>
      <c r="U14" s="90" t="s">
        <v>8</v>
      </c>
      <c r="V14" s="84" t="s">
        <v>8</v>
      </c>
      <c r="W14" s="84" t="s">
        <v>8</v>
      </c>
      <c r="X14" s="84">
        <v>22</v>
      </c>
      <c r="Y14" s="87">
        <v>6300</v>
      </c>
      <c r="Z14" s="2" t="s">
        <v>41</v>
      </c>
      <c r="AA14" s="2">
        <f>SUM(E15:T15)</f>
        <v>88</v>
      </c>
    </row>
    <row r="15" spans="1:28" ht="14.25" customHeight="1" x14ac:dyDescent="0.35">
      <c r="A15" s="93"/>
      <c r="B15" s="94"/>
      <c r="C15" s="95"/>
      <c r="D15" s="28">
        <v>8</v>
      </c>
      <c r="E15" s="28">
        <v>8</v>
      </c>
      <c r="F15" s="28">
        <v>8</v>
      </c>
      <c r="G15" s="28" t="s">
        <v>13</v>
      </c>
      <c r="H15" s="28" t="s">
        <v>13</v>
      </c>
      <c r="I15" s="28">
        <v>8</v>
      </c>
      <c r="J15" s="28">
        <v>8</v>
      </c>
      <c r="K15" s="28">
        <v>8</v>
      </c>
      <c r="L15" s="28">
        <v>8</v>
      </c>
      <c r="M15" s="28">
        <v>8</v>
      </c>
      <c r="N15" s="28" t="s">
        <v>13</v>
      </c>
      <c r="O15" s="28" t="s">
        <v>13</v>
      </c>
      <c r="P15" s="28">
        <v>8</v>
      </c>
      <c r="Q15" s="28">
        <v>8</v>
      </c>
      <c r="R15" s="28">
        <v>8</v>
      </c>
      <c r="S15" s="28">
        <v>8</v>
      </c>
      <c r="T15" s="91"/>
      <c r="U15" s="91"/>
      <c r="V15" s="85"/>
      <c r="W15" s="85"/>
      <c r="X15" s="86"/>
      <c r="Y15" s="87"/>
      <c r="Z15" s="2">
        <f>SUM(D15:S15)</f>
        <v>96</v>
      </c>
      <c r="AB15" s="2">
        <f>AA14+AA17</f>
        <v>160</v>
      </c>
    </row>
    <row r="16" spans="1:28" ht="14.25" customHeight="1" x14ac:dyDescent="0.35">
      <c r="A16" s="93"/>
      <c r="B16" s="94"/>
      <c r="C16" s="95"/>
      <c r="D16" s="31">
        <v>17</v>
      </c>
      <c r="E16" s="31">
        <v>18</v>
      </c>
      <c r="F16" s="29">
        <v>19</v>
      </c>
      <c r="G16" s="29">
        <v>20</v>
      </c>
      <c r="H16" s="29">
        <v>21</v>
      </c>
      <c r="I16" s="29">
        <v>22</v>
      </c>
      <c r="J16" s="29">
        <v>23</v>
      </c>
      <c r="K16" s="29">
        <v>24</v>
      </c>
      <c r="L16" s="29">
        <v>25</v>
      </c>
      <c r="M16" s="29">
        <v>26</v>
      </c>
      <c r="N16" s="29">
        <v>27</v>
      </c>
      <c r="O16" s="29">
        <v>28</v>
      </c>
      <c r="P16" s="29">
        <v>29</v>
      </c>
      <c r="Q16" s="30">
        <v>30</v>
      </c>
      <c r="R16" s="30">
        <v>31</v>
      </c>
      <c r="S16" s="30" t="s">
        <v>10</v>
      </c>
      <c r="T16" s="91"/>
      <c r="U16" s="91"/>
      <c r="V16" s="85"/>
      <c r="W16" s="85"/>
      <c r="X16" s="84">
        <f>Z15+Z17</f>
        <v>176</v>
      </c>
      <c r="Y16" s="87"/>
    </row>
    <row r="17" spans="1:27" ht="14.25" customHeight="1" x14ac:dyDescent="0.35">
      <c r="A17" s="93"/>
      <c r="B17" s="94"/>
      <c r="C17" s="95"/>
      <c r="D17" s="28">
        <v>8</v>
      </c>
      <c r="E17" s="28" t="s">
        <v>13</v>
      </c>
      <c r="F17" s="28" t="s">
        <v>13</v>
      </c>
      <c r="G17" s="28">
        <v>8</v>
      </c>
      <c r="H17" s="28">
        <v>8</v>
      </c>
      <c r="I17" s="28">
        <v>8</v>
      </c>
      <c r="J17" s="28">
        <v>8</v>
      </c>
      <c r="K17" s="28">
        <v>8</v>
      </c>
      <c r="L17" s="28" t="s">
        <v>13</v>
      </c>
      <c r="M17" s="28" t="s">
        <v>13</v>
      </c>
      <c r="N17" s="28">
        <v>8</v>
      </c>
      <c r="O17" s="28">
        <v>8</v>
      </c>
      <c r="P17" s="28">
        <v>8</v>
      </c>
      <c r="Q17" s="28">
        <v>8</v>
      </c>
      <c r="R17" s="28"/>
      <c r="S17" s="31"/>
      <c r="T17" s="92"/>
      <c r="U17" s="92"/>
      <c r="V17" s="86"/>
      <c r="W17" s="86"/>
      <c r="X17" s="86"/>
      <c r="Y17" s="87"/>
      <c r="Z17" s="2">
        <f>SUM(D17:S17)</f>
        <v>80</v>
      </c>
      <c r="AA17" s="2">
        <f>SUM(E17:T17)</f>
        <v>72</v>
      </c>
    </row>
    <row r="18" spans="1:27" ht="14.25" customHeight="1" x14ac:dyDescent="0.35">
      <c r="A18" s="124">
        <v>4</v>
      </c>
      <c r="B18" s="134" t="s">
        <v>27</v>
      </c>
      <c r="C18" s="131" t="s">
        <v>56</v>
      </c>
      <c r="D18" s="27">
        <v>1</v>
      </c>
      <c r="E18" s="27">
        <v>2</v>
      </c>
      <c r="F18" s="27">
        <v>3</v>
      </c>
      <c r="G18" s="27">
        <v>4</v>
      </c>
      <c r="H18" s="27">
        <v>5</v>
      </c>
      <c r="I18" s="27">
        <v>6</v>
      </c>
      <c r="J18" s="27">
        <v>7</v>
      </c>
      <c r="K18" s="27">
        <v>8</v>
      </c>
      <c r="L18" s="27">
        <v>9</v>
      </c>
      <c r="M18" s="27">
        <v>10</v>
      </c>
      <c r="N18" s="27">
        <v>11</v>
      </c>
      <c r="O18" s="27">
        <v>12</v>
      </c>
      <c r="P18" s="27">
        <v>13</v>
      </c>
      <c r="Q18" s="27">
        <v>14</v>
      </c>
      <c r="R18" s="27">
        <v>15</v>
      </c>
      <c r="S18" s="67">
        <v>16</v>
      </c>
      <c r="T18" s="115" t="s">
        <v>8</v>
      </c>
      <c r="U18" s="115" t="s">
        <v>8</v>
      </c>
      <c r="V18" s="118" t="s">
        <v>8</v>
      </c>
      <c r="W18" s="118" t="s">
        <v>8</v>
      </c>
      <c r="X18" s="118">
        <v>22</v>
      </c>
      <c r="Y18" s="87">
        <v>6060</v>
      </c>
    </row>
    <row r="19" spans="1:27" ht="14.25" customHeight="1" x14ac:dyDescent="0.35">
      <c r="A19" s="124"/>
      <c r="B19" s="134"/>
      <c r="C19" s="131"/>
      <c r="D19" s="28">
        <v>4</v>
      </c>
      <c r="E19" s="28">
        <v>4</v>
      </c>
      <c r="F19" s="28">
        <v>4</v>
      </c>
      <c r="G19" s="31">
        <v>4</v>
      </c>
      <c r="H19" s="31">
        <v>4</v>
      </c>
      <c r="I19" s="28" t="s">
        <v>13</v>
      </c>
      <c r="J19" s="28" t="s">
        <v>13</v>
      </c>
      <c r="K19" s="28" t="s">
        <v>13</v>
      </c>
      <c r="L19" s="31">
        <v>4</v>
      </c>
      <c r="M19" s="31">
        <v>4</v>
      </c>
      <c r="N19" s="31">
        <v>4</v>
      </c>
      <c r="O19" s="31">
        <v>4</v>
      </c>
      <c r="P19" s="28" t="s">
        <v>13</v>
      </c>
      <c r="Q19" s="28" t="s">
        <v>13</v>
      </c>
      <c r="R19" s="31">
        <v>4</v>
      </c>
      <c r="S19" s="31">
        <v>4</v>
      </c>
      <c r="T19" s="116"/>
      <c r="U19" s="116"/>
      <c r="V19" s="119"/>
      <c r="W19" s="119"/>
      <c r="X19" s="120"/>
      <c r="Y19" s="87"/>
      <c r="Z19" s="2">
        <f>SUM(D19:S19)</f>
        <v>44</v>
      </c>
    </row>
    <row r="20" spans="1:27" ht="14.25" customHeight="1" x14ac:dyDescent="0.35">
      <c r="A20" s="124"/>
      <c r="B20" s="134"/>
      <c r="C20" s="131"/>
      <c r="D20" s="31">
        <v>17</v>
      </c>
      <c r="E20" s="31">
        <v>18</v>
      </c>
      <c r="F20" s="29">
        <v>19</v>
      </c>
      <c r="G20" s="29">
        <v>20</v>
      </c>
      <c r="H20" s="29">
        <v>21</v>
      </c>
      <c r="I20" s="29">
        <v>22</v>
      </c>
      <c r="J20" s="29">
        <v>23</v>
      </c>
      <c r="K20" s="29">
        <v>24</v>
      </c>
      <c r="L20" s="29">
        <v>25</v>
      </c>
      <c r="M20" s="29">
        <v>26</v>
      </c>
      <c r="N20" s="29">
        <v>27</v>
      </c>
      <c r="O20" s="29">
        <v>28</v>
      </c>
      <c r="P20" s="29">
        <v>29</v>
      </c>
      <c r="Q20" s="30">
        <v>30</v>
      </c>
      <c r="R20" s="30">
        <v>31</v>
      </c>
      <c r="S20" s="30" t="s">
        <v>10</v>
      </c>
      <c r="T20" s="116"/>
      <c r="U20" s="116"/>
      <c r="V20" s="119"/>
      <c r="W20" s="119"/>
      <c r="X20" s="118">
        <f>Z19+Z21</f>
        <v>88</v>
      </c>
      <c r="Y20" s="87"/>
    </row>
    <row r="21" spans="1:27" ht="14.25" customHeight="1" x14ac:dyDescent="0.35">
      <c r="A21" s="124"/>
      <c r="B21" s="134"/>
      <c r="C21" s="131"/>
      <c r="D21" s="31">
        <v>4</v>
      </c>
      <c r="E21" s="31">
        <v>4</v>
      </c>
      <c r="F21" s="31">
        <v>4</v>
      </c>
      <c r="G21" s="28" t="s">
        <v>13</v>
      </c>
      <c r="H21" s="28" t="s">
        <v>13</v>
      </c>
      <c r="I21" s="31">
        <v>4</v>
      </c>
      <c r="J21" s="31">
        <v>4</v>
      </c>
      <c r="K21" s="31">
        <v>4</v>
      </c>
      <c r="L21" s="31">
        <v>4</v>
      </c>
      <c r="M21" s="31">
        <v>4</v>
      </c>
      <c r="N21" s="28" t="s">
        <v>13</v>
      </c>
      <c r="O21" s="28" t="s">
        <v>13</v>
      </c>
      <c r="P21" s="30">
        <v>4</v>
      </c>
      <c r="Q21" s="30">
        <v>4</v>
      </c>
      <c r="R21" s="30">
        <v>4</v>
      </c>
      <c r="S21" s="31"/>
      <c r="T21" s="117"/>
      <c r="U21" s="117"/>
      <c r="V21" s="120"/>
      <c r="W21" s="120"/>
      <c r="X21" s="120"/>
      <c r="Y21" s="87"/>
      <c r="Z21" s="2">
        <f>SUM(D21:S21)</f>
        <v>44</v>
      </c>
    </row>
    <row r="22" spans="1:27" ht="14.25" customHeight="1" x14ac:dyDescent="0.35">
      <c r="A22" s="93">
        <v>6</v>
      </c>
      <c r="B22" s="132" t="s">
        <v>60</v>
      </c>
      <c r="C22" s="133" t="s">
        <v>59</v>
      </c>
      <c r="D22" s="27">
        <v>1</v>
      </c>
      <c r="E22" s="27">
        <v>2</v>
      </c>
      <c r="F22" s="27">
        <v>3</v>
      </c>
      <c r="G22" s="27">
        <v>4</v>
      </c>
      <c r="H22" s="27">
        <v>5</v>
      </c>
      <c r="I22" s="27">
        <v>6</v>
      </c>
      <c r="J22" s="27">
        <v>7</v>
      </c>
      <c r="K22" s="27">
        <v>4</v>
      </c>
      <c r="L22" s="27">
        <v>9</v>
      </c>
      <c r="M22" s="27">
        <v>10</v>
      </c>
      <c r="N22" s="27">
        <v>11</v>
      </c>
      <c r="O22" s="27">
        <v>12</v>
      </c>
      <c r="P22" s="27">
        <v>13</v>
      </c>
      <c r="Q22" s="27">
        <v>14</v>
      </c>
      <c r="R22" s="27">
        <v>15</v>
      </c>
      <c r="S22" s="27">
        <v>16</v>
      </c>
      <c r="T22" s="90" t="s">
        <v>8</v>
      </c>
      <c r="U22" s="90" t="s">
        <v>8</v>
      </c>
      <c r="V22" s="84" t="s">
        <v>8</v>
      </c>
      <c r="W22" s="84" t="s">
        <v>8</v>
      </c>
      <c r="X22" s="84">
        <v>22</v>
      </c>
      <c r="Y22" s="87">
        <v>6060</v>
      </c>
    </row>
    <row r="23" spans="1:27" ht="14.25" customHeight="1" x14ac:dyDescent="0.35">
      <c r="A23" s="93"/>
      <c r="B23" s="132"/>
      <c r="C23" s="133"/>
      <c r="D23" s="28">
        <v>4</v>
      </c>
      <c r="E23" s="28">
        <v>4</v>
      </c>
      <c r="F23" s="28" t="s">
        <v>13</v>
      </c>
      <c r="G23" s="28" t="s">
        <v>13</v>
      </c>
      <c r="H23" s="28">
        <v>4</v>
      </c>
      <c r="I23" s="28">
        <v>4</v>
      </c>
      <c r="J23" s="28">
        <v>4</v>
      </c>
      <c r="K23" s="28">
        <v>4</v>
      </c>
      <c r="L23" s="28">
        <v>4</v>
      </c>
      <c r="M23" s="28" t="s">
        <v>13</v>
      </c>
      <c r="N23" s="28" t="s">
        <v>13</v>
      </c>
      <c r="O23" s="28">
        <v>4</v>
      </c>
      <c r="P23" s="28">
        <v>4</v>
      </c>
      <c r="Q23" s="28">
        <v>4</v>
      </c>
      <c r="R23" s="28">
        <v>4</v>
      </c>
      <c r="S23" s="28">
        <v>4</v>
      </c>
      <c r="T23" s="91"/>
      <c r="U23" s="91"/>
      <c r="V23" s="85"/>
      <c r="W23" s="85"/>
      <c r="X23" s="86"/>
      <c r="Y23" s="87"/>
      <c r="Z23" s="2">
        <f>SUM(D23:S23)</f>
        <v>48</v>
      </c>
    </row>
    <row r="24" spans="1:27" ht="14.25" customHeight="1" x14ac:dyDescent="0.35">
      <c r="A24" s="93"/>
      <c r="B24" s="132"/>
      <c r="C24" s="133"/>
      <c r="D24" s="31">
        <v>17</v>
      </c>
      <c r="E24" s="31">
        <v>14</v>
      </c>
      <c r="F24" s="29">
        <v>19</v>
      </c>
      <c r="G24" s="29">
        <v>20</v>
      </c>
      <c r="H24" s="29">
        <v>21</v>
      </c>
      <c r="I24" s="29">
        <v>22</v>
      </c>
      <c r="J24" s="29">
        <v>23</v>
      </c>
      <c r="K24" s="29">
        <v>24</v>
      </c>
      <c r="L24" s="29">
        <v>25</v>
      </c>
      <c r="M24" s="29">
        <v>26</v>
      </c>
      <c r="N24" s="29">
        <v>27</v>
      </c>
      <c r="O24" s="29">
        <v>24</v>
      </c>
      <c r="P24" s="29">
        <v>29</v>
      </c>
      <c r="Q24" s="30">
        <v>30</v>
      </c>
      <c r="R24" s="30">
        <v>31</v>
      </c>
      <c r="S24" s="30" t="s">
        <v>10</v>
      </c>
      <c r="T24" s="91"/>
      <c r="U24" s="91"/>
      <c r="V24" s="85"/>
      <c r="W24" s="85"/>
      <c r="X24" s="84">
        <f>Z23+Z25</f>
        <v>88</v>
      </c>
      <c r="Y24" s="87"/>
      <c r="AA24" s="2">
        <f>Z23+Z25</f>
        <v>88</v>
      </c>
    </row>
    <row r="25" spans="1:27" ht="14.25" customHeight="1" x14ac:dyDescent="0.35">
      <c r="A25" s="93"/>
      <c r="B25" s="132"/>
      <c r="C25" s="133"/>
      <c r="D25" s="28" t="s">
        <v>13</v>
      </c>
      <c r="E25" s="28" t="s">
        <v>13</v>
      </c>
      <c r="F25" s="28">
        <v>4</v>
      </c>
      <c r="G25" s="28">
        <v>4</v>
      </c>
      <c r="H25" s="28">
        <v>4</v>
      </c>
      <c r="I25" s="28">
        <v>4</v>
      </c>
      <c r="J25" s="28">
        <v>4</v>
      </c>
      <c r="K25" s="28" t="s">
        <v>13</v>
      </c>
      <c r="L25" s="28" t="s">
        <v>13</v>
      </c>
      <c r="M25" s="28">
        <v>4</v>
      </c>
      <c r="N25" s="28">
        <v>4</v>
      </c>
      <c r="O25" s="28">
        <v>4</v>
      </c>
      <c r="P25" s="28">
        <v>4</v>
      </c>
      <c r="Q25" s="28">
        <v>4</v>
      </c>
      <c r="R25" s="28"/>
      <c r="S25" s="31"/>
      <c r="T25" s="92"/>
      <c r="U25" s="92"/>
      <c r="V25" s="86"/>
      <c r="W25" s="86"/>
      <c r="X25" s="86"/>
      <c r="Y25" s="87"/>
      <c r="Z25" s="2">
        <f>SUM(D25:R25)</f>
        <v>40</v>
      </c>
    </row>
    <row r="26" spans="1:27" ht="14.25" customHeight="1" x14ac:dyDescent="0.35">
      <c r="A26" s="125">
        <v>7</v>
      </c>
      <c r="B26" s="128" t="s">
        <v>72</v>
      </c>
      <c r="C26" s="131" t="s">
        <v>56</v>
      </c>
      <c r="D26" s="27">
        <v>1</v>
      </c>
      <c r="E26" s="27">
        <v>2</v>
      </c>
      <c r="F26" s="27">
        <v>3</v>
      </c>
      <c r="G26" s="27">
        <v>4</v>
      </c>
      <c r="H26" s="27">
        <v>5</v>
      </c>
      <c r="I26" s="27">
        <v>6</v>
      </c>
      <c r="J26" s="27">
        <v>7</v>
      </c>
      <c r="K26" s="27">
        <v>4</v>
      </c>
      <c r="L26" s="27">
        <v>9</v>
      </c>
      <c r="M26" s="27">
        <v>10</v>
      </c>
      <c r="N26" s="27">
        <v>11</v>
      </c>
      <c r="O26" s="27">
        <v>12</v>
      </c>
      <c r="P26" s="27">
        <v>13</v>
      </c>
      <c r="Q26" s="27">
        <v>14</v>
      </c>
      <c r="R26" s="27">
        <v>15</v>
      </c>
      <c r="S26" s="27">
        <v>16</v>
      </c>
      <c r="T26" s="90" t="s">
        <v>8</v>
      </c>
      <c r="U26" s="90" t="s">
        <v>8</v>
      </c>
      <c r="V26" s="84" t="s">
        <v>8</v>
      </c>
      <c r="W26" s="84" t="s">
        <v>8</v>
      </c>
      <c r="X26" s="84">
        <v>22</v>
      </c>
      <c r="Y26" s="87">
        <v>6060</v>
      </c>
    </row>
    <row r="27" spans="1:27" ht="18" customHeight="1" x14ac:dyDescent="0.35">
      <c r="A27" s="126"/>
      <c r="B27" s="129"/>
      <c r="C27" s="131"/>
      <c r="D27" s="28">
        <v>4</v>
      </c>
      <c r="E27" s="28">
        <v>4</v>
      </c>
      <c r="F27" s="28" t="s">
        <v>13</v>
      </c>
      <c r="G27" s="28" t="s">
        <v>13</v>
      </c>
      <c r="H27" s="28">
        <v>4</v>
      </c>
      <c r="I27" s="28">
        <v>4</v>
      </c>
      <c r="J27" s="28">
        <v>4</v>
      </c>
      <c r="K27" s="28">
        <v>4</v>
      </c>
      <c r="L27" s="28">
        <v>4</v>
      </c>
      <c r="M27" s="28" t="s">
        <v>13</v>
      </c>
      <c r="N27" s="28" t="s">
        <v>13</v>
      </c>
      <c r="O27" s="28">
        <v>4</v>
      </c>
      <c r="P27" s="28">
        <v>4</v>
      </c>
      <c r="Q27" s="28">
        <v>4</v>
      </c>
      <c r="R27" s="28">
        <v>4</v>
      </c>
      <c r="S27" s="28">
        <v>4</v>
      </c>
      <c r="T27" s="91"/>
      <c r="U27" s="91"/>
      <c r="V27" s="85"/>
      <c r="W27" s="85"/>
      <c r="X27" s="85"/>
      <c r="Y27" s="87"/>
      <c r="Z27" s="2">
        <f>SUM(D27:S27)</f>
        <v>48</v>
      </c>
    </row>
    <row r="28" spans="1:27" ht="15" customHeight="1" x14ac:dyDescent="0.35">
      <c r="A28" s="126"/>
      <c r="B28" s="129"/>
      <c r="C28" s="131"/>
      <c r="D28" s="31">
        <v>17</v>
      </c>
      <c r="E28" s="31">
        <v>14</v>
      </c>
      <c r="F28" s="29">
        <v>19</v>
      </c>
      <c r="G28" s="29">
        <v>20</v>
      </c>
      <c r="H28" s="29">
        <v>21</v>
      </c>
      <c r="I28" s="29">
        <v>22</v>
      </c>
      <c r="J28" s="29">
        <v>23</v>
      </c>
      <c r="K28" s="29">
        <v>24</v>
      </c>
      <c r="L28" s="29">
        <v>25</v>
      </c>
      <c r="M28" s="29">
        <v>26</v>
      </c>
      <c r="N28" s="29">
        <v>27</v>
      </c>
      <c r="O28" s="29">
        <v>24</v>
      </c>
      <c r="P28" s="29">
        <v>29</v>
      </c>
      <c r="Q28" s="30">
        <v>30</v>
      </c>
      <c r="R28" s="30">
        <v>31</v>
      </c>
      <c r="S28" s="30" t="s">
        <v>10</v>
      </c>
      <c r="T28" s="91"/>
      <c r="U28" s="91"/>
      <c r="V28" s="85"/>
      <c r="W28" s="85"/>
      <c r="X28" s="84">
        <f>Z27+Z29</f>
        <v>88</v>
      </c>
      <c r="Y28" s="87"/>
    </row>
    <row r="29" spans="1:27" ht="15" customHeight="1" x14ac:dyDescent="0.35">
      <c r="A29" s="127"/>
      <c r="B29" s="130"/>
      <c r="C29" s="131"/>
      <c r="D29" s="28" t="s">
        <v>13</v>
      </c>
      <c r="E29" s="28" t="s">
        <v>13</v>
      </c>
      <c r="F29" s="28">
        <v>4</v>
      </c>
      <c r="G29" s="28">
        <v>4</v>
      </c>
      <c r="H29" s="28">
        <v>4</v>
      </c>
      <c r="I29" s="28">
        <v>4</v>
      </c>
      <c r="J29" s="28">
        <v>4</v>
      </c>
      <c r="K29" s="28" t="s">
        <v>13</v>
      </c>
      <c r="L29" s="28" t="s">
        <v>13</v>
      </c>
      <c r="M29" s="28">
        <v>4</v>
      </c>
      <c r="N29" s="28">
        <v>4</v>
      </c>
      <c r="O29" s="28">
        <v>4</v>
      </c>
      <c r="P29" s="28">
        <v>4</v>
      </c>
      <c r="Q29" s="28">
        <v>4</v>
      </c>
      <c r="R29" s="28"/>
      <c r="S29" s="31"/>
      <c r="T29" s="92"/>
      <c r="U29" s="92"/>
      <c r="V29" s="86"/>
      <c r="W29" s="86"/>
      <c r="X29" s="86"/>
      <c r="Y29" s="87"/>
      <c r="Z29" s="2">
        <f>SUM(D29:S29)</f>
        <v>40</v>
      </c>
    </row>
    <row r="30" spans="1:27" ht="15.5" x14ac:dyDescent="0.35">
      <c r="A30" s="6"/>
      <c r="B30" s="26"/>
      <c r="C30" s="25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43"/>
      <c r="P30" s="11"/>
      <c r="Q30" s="11"/>
      <c r="R30" s="11"/>
      <c r="S30" s="12"/>
      <c r="T30" s="13"/>
      <c r="U30" s="13"/>
      <c r="V30" s="9"/>
      <c r="W30" s="9"/>
      <c r="X30" s="9">
        <f>SUM(X12+X16+X20+X24+X28)</f>
        <v>472</v>
      </c>
      <c r="Y30" s="33">
        <f>SUM(Y10:Y29)</f>
        <v>30780</v>
      </c>
    </row>
    <row r="31" spans="1:27" s="65" customFormat="1" ht="17.5" x14ac:dyDescent="0.35">
      <c r="A31" s="88" t="s">
        <v>12</v>
      </c>
      <c r="B31" s="88"/>
      <c r="C31" s="66">
        <v>44409</v>
      </c>
      <c r="K31" s="65" t="s">
        <v>22</v>
      </c>
    </row>
    <row r="32" spans="1:27" ht="15.5" x14ac:dyDescent="0.35">
      <c r="C32" s="25"/>
    </row>
    <row r="33" spans="1:6" ht="14.5" x14ac:dyDescent="0.35">
      <c r="C33" s="40" t="s">
        <v>61</v>
      </c>
      <c r="D33" s="40"/>
      <c r="E33" s="41"/>
      <c r="F33" s="41"/>
    </row>
    <row r="34" spans="1:6" ht="14.5" x14ac:dyDescent="0.35">
      <c r="C34" s="40" t="s">
        <v>49</v>
      </c>
      <c r="D34" s="40"/>
      <c r="E34" s="41"/>
      <c r="F34" s="41"/>
    </row>
    <row r="35" spans="1:6" ht="14.5" x14ac:dyDescent="0.35">
      <c r="C35" s="40" t="s">
        <v>50</v>
      </c>
      <c r="D35" s="40"/>
      <c r="E35" s="41"/>
      <c r="F35" s="41"/>
    </row>
    <row r="36" spans="1:6" ht="14.5" x14ac:dyDescent="0.35">
      <c r="C36" s="40" t="s">
        <v>51</v>
      </c>
      <c r="D36" s="40"/>
      <c r="E36" s="41"/>
      <c r="F36" s="41"/>
    </row>
    <row r="37" spans="1:6" ht="14.5" x14ac:dyDescent="0.35">
      <c r="C37" s="40" t="s">
        <v>52</v>
      </c>
      <c r="D37" s="41"/>
      <c r="E37" s="41"/>
      <c r="F37" s="41"/>
    </row>
    <row r="38" spans="1:6" ht="14.5" x14ac:dyDescent="0.35">
      <c r="C38" s="40" t="s">
        <v>53</v>
      </c>
      <c r="D38" s="40"/>
      <c r="E38" s="41"/>
      <c r="F38" s="41"/>
    </row>
    <row r="39" spans="1:6" x14ac:dyDescent="0.25">
      <c r="C39" s="40" t="s">
        <v>54</v>
      </c>
    </row>
    <row r="41" spans="1:6" ht="14.5" x14ac:dyDescent="0.35">
      <c r="C41" s="40" t="s">
        <v>55</v>
      </c>
      <c r="D41" s="40"/>
      <c r="E41" s="41"/>
      <c r="F41" s="41"/>
    </row>
    <row r="42" spans="1:6" ht="14.5" x14ac:dyDescent="0.35">
      <c r="C42" s="40" t="s">
        <v>49</v>
      </c>
      <c r="D42" s="40"/>
      <c r="E42" s="41"/>
      <c r="F42" s="41"/>
    </row>
    <row r="43" spans="1:6" ht="14.5" x14ac:dyDescent="0.35">
      <c r="C43" s="40" t="s">
        <v>50</v>
      </c>
      <c r="D43" s="40"/>
      <c r="E43" s="41"/>
      <c r="F43" s="41"/>
    </row>
    <row r="44" spans="1:6" ht="14.5" x14ac:dyDescent="0.35">
      <c r="C44" s="40" t="s">
        <v>51</v>
      </c>
      <c r="D44" s="40"/>
      <c r="E44" s="41"/>
      <c r="F44" s="41"/>
    </row>
    <row r="45" spans="1:6" ht="14.5" x14ac:dyDescent="0.35">
      <c r="C45" s="40" t="s">
        <v>52</v>
      </c>
      <c r="D45" s="41"/>
      <c r="E45" s="41"/>
      <c r="F45" s="41"/>
    </row>
    <row r="46" spans="1:6" ht="14.5" x14ac:dyDescent="0.35">
      <c r="C46" s="40" t="s">
        <v>53</v>
      </c>
      <c r="D46" s="40"/>
      <c r="E46" s="41"/>
      <c r="F46" s="41"/>
    </row>
    <row r="47" spans="1:6" x14ac:dyDescent="0.25">
      <c r="A47" s="2" t="s">
        <v>58</v>
      </c>
      <c r="C47" s="40" t="s">
        <v>54</v>
      </c>
    </row>
  </sheetData>
  <mergeCells count="64">
    <mergeCell ref="W10:W13"/>
    <mergeCell ref="W14:W17"/>
    <mergeCell ref="W18:W21"/>
    <mergeCell ref="W22:W25"/>
    <mergeCell ref="W26:W29"/>
    <mergeCell ref="A31:B31"/>
    <mergeCell ref="Y22:Y25"/>
    <mergeCell ref="X24:X25"/>
    <mergeCell ref="Y26:Y29"/>
    <mergeCell ref="X28:X29"/>
    <mergeCell ref="X26:X27"/>
    <mergeCell ref="X22:X23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2"/>
  <sheetViews>
    <sheetView topLeftCell="A7" zoomScale="90" zoomScaleNormal="90" workbookViewId="0">
      <selection activeCell="V17" sqref="V17:V20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9.08984375" style="2"/>
    <col min="25" max="25" width="10.90625" style="2" customWidth="1"/>
    <col min="26" max="16384" width="9.08984375" style="2"/>
  </cols>
  <sheetData>
    <row r="1" spans="1:28" s="1" customFormat="1" ht="18" x14ac:dyDescent="0.35">
      <c r="A1" s="97" t="s">
        <v>9</v>
      </c>
      <c r="B1" s="97"/>
      <c r="C1" s="97"/>
      <c r="Q1" s="19" t="s">
        <v>29</v>
      </c>
      <c r="R1" s="20"/>
    </row>
    <row r="2" spans="1:28" s="1" customFormat="1" ht="18" x14ac:dyDescent="0.35">
      <c r="A2" s="63" t="s">
        <v>21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19" t="s">
        <v>30</v>
      </c>
      <c r="R2" s="20"/>
      <c r="S2" s="63"/>
      <c r="T2" s="63"/>
      <c r="U2" s="63"/>
      <c r="V2" s="63"/>
      <c r="W2" s="63"/>
    </row>
    <row r="3" spans="1:28" s="1" customFormat="1" ht="18" x14ac:dyDescent="0.3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19" t="s">
        <v>31</v>
      </c>
      <c r="R3" s="20"/>
      <c r="S3" s="63"/>
      <c r="T3" s="63"/>
      <c r="U3" s="63"/>
      <c r="V3" s="63"/>
      <c r="W3" s="63"/>
    </row>
    <row r="4" spans="1:28" s="1" customFormat="1" ht="18" x14ac:dyDescent="0.35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19" t="s">
        <v>32</v>
      </c>
      <c r="R4" s="20"/>
      <c r="S4" s="63"/>
      <c r="T4" s="63"/>
      <c r="U4" s="63"/>
      <c r="V4" s="63"/>
      <c r="W4" s="63"/>
    </row>
    <row r="5" spans="1:28" ht="20" x14ac:dyDescent="0.35">
      <c r="A5" s="100" t="s">
        <v>2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</row>
    <row r="6" spans="1:28" ht="20" x14ac:dyDescent="0.35">
      <c r="A6" s="100" t="str">
        <f>Мельницький!A7</f>
        <v>обліку робочого часу працівників за Липень 2021р.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</row>
    <row r="7" spans="1:28" ht="24.75" customHeight="1" x14ac:dyDescent="0.35">
      <c r="A7" s="102" t="s">
        <v>3</v>
      </c>
      <c r="B7" s="102" t="s">
        <v>4</v>
      </c>
      <c r="C7" s="102" t="s">
        <v>0</v>
      </c>
      <c r="D7" s="104" t="s">
        <v>1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  <c r="T7" s="110" t="s">
        <v>37</v>
      </c>
      <c r="U7" s="110" t="s">
        <v>38</v>
      </c>
      <c r="V7" s="110" t="s">
        <v>39</v>
      </c>
      <c r="W7" s="110" t="s">
        <v>62</v>
      </c>
      <c r="X7" s="110" t="s">
        <v>35</v>
      </c>
      <c r="Y7" s="96" t="s">
        <v>34</v>
      </c>
    </row>
    <row r="8" spans="1:28" ht="42" customHeight="1" x14ac:dyDescent="0.35">
      <c r="A8" s="102"/>
      <c r="B8" s="102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9"/>
      <c r="T8" s="110"/>
      <c r="U8" s="110"/>
      <c r="V8" s="110"/>
      <c r="W8" s="110"/>
      <c r="X8" s="110"/>
      <c r="Y8" s="96"/>
    </row>
    <row r="9" spans="1:28" s="3" customFormat="1" ht="14.25" customHeight="1" x14ac:dyDescent="0.35">
      <c r="A9" s="93">
        <v>1</v>
      </c>
      <c r="B9" s="94" t="s">
        <v>24</v>
      </c>
      <c r="C9" s="121" t="s">
        <v>23</v>
      </c>
      <c r="D9" s="27">
        <v>1</v>
      </c>
      <c r="E9" s="27">
        <v>2</v>
      </c>
      <c r="F9" s="27">
        <v>3</v>
      </c>
      <c r="G9" s="27">
        <v>4</v>
      </c>
      <c r="H9" s="27">
        <v>5</v>
      </c>
      <c r="I9" s="27">
        <v>6</v>
      </c>
      <c r="J9" s="27">
        <v>7</v>
      </c>
      <c r="K9" s="27">
        <v>8</v>
      </c>
      <c r="L9" s="27">
        <v>9</v>
      </c>
      <c r="M9" s="27">
        <v>10</v>
      </c>
      <c r="N9" s="27">
        <v>11</v>
      </c>
      <c r="O9" s="27">
        <v>12</v>
      </c>
      <c r="P9" s="27">
        <v>13</v>
      </c>
      <c r="Q9" s="27">
        <v>14</v>
      </c>
      <c r="R9" s="27">
        <v>15</v>
      </c>
      <c r="S9" s="27">
        <v>16</v>
      </c>
      <c r="T9" s="90">
        <v>24</v>
      </c>
      <c r="U9" s="90" t="s">
        <v>8</v>
      </c>
      <c r="V9" s="84" t="s">
        <v>8</v>
      </c>
      <c r="W9" s="84" t="s">
        <v>8</v>
      </c>
      <c r="X9" s="84">
        <v>5</v>
      </c>
      <c r="Y9" s="87">
        <v>6300</v>
      </c>
    </row>
    <row r="10" spans="1:28" s="3" customFormat="1" ht="14.25" customHeight="1" x14ac:dyDescent="0.35">
      <c r="A10" s="93"/>
      <c r="B10" s="94"/>
      <c r="C10" s="122"/>
      <c r="D10" s="28" t="s">
        <v>86</v>
      </c>
      <c r="E10" s="28" t="s">
        <v>86</v>
      </c>
      <c r="F10" s="28" t="s">
        <v>86</v>
      </c>
      <c r="G10" s="28" t="s">
        <v>86</v>
      </c>
      <c r="H10" s="28" t="s">
        <v>86</v>
      </c>
      <c r="I10" s="28" t="s">
        <v>86</v>
      </c>
      <c r="J10" s="28" t="s">
        <v>86</v>
      </c>
      <c r="K10" s="28" t="s">
        <v>86</v>
      </c>
      <c r="L10" s="28" t="s">
        <v>86</v>
      </c>
      <c r="M10" s="28" t="s">
        <v>86</v>
      </c>
      <c r="N10" s="28" t="s">
        <v>86</v>
      </c>
      <c r="O10" s="28" t="s">
        <v>86</v>
      </c>
      <c r="P10" s="28" t="s">
        <v>86</v>
      </c>
      <c r="Q10" s="28" t="s">
        <v>86</v>
      </c>
      <c r="R10" s="28" t="s">
        <v>86</v>
      </c>
      <c r="S10" s="28" t="s">
        <v>86</v>
      </c>
      <c r="T10" s="91"/>
      <c r="U10" s="91"/>
      <c r="V10" s="85"/>
      <c r="W10" s="85"/>
      <c r="X10" s="86"/>
      <c r="Y10" s="87"/>
      <c r="Z10" s="3">
        <f>SUM(D10:S10)</f>
        <v>0</v>
      </c>
    </row>
    <row r="11" spans="1:28" ht="14.25" customHeight="1" x14ac:dyDescent="0.35">
      <c r="A11" s="93"/>
      <c r="B11" s="94"/>
      <c r="C11" s="122"/>
      <c r="D11" s="31">
        <v>17</v>
      </c>
      <c r="E11" s="31">
        <v>18</v>
      </c>
      <c r="F11" s="29">
        <v>19</v>
      </c>
      <c r="G11" s="29">
        <v>20</v>
      </c>
      <c r="H11" s="29">
        <v>21</v>
      </c>
      <c r="I11" s="29">
        <v>22</v>
      </c>
      <c r="J11" s="29">
        <v>23</v>
      </c>
      <c r="K11" s="29">
        <v>24</v>
      </c>
      <c r="L11" s="29">
        <v>25</v>
      </c>
      <c r="M11" s="29">
        <v>26</v>
      </c>
      <c r="N11" s="29">
        <v>27</v>
      </c>
      <c r="O11" s="29">
        <v>28</v>
      </c>
      <c r="P11" s="29">
        <v>29</v>
      </c>
      <c r="Q11" s="30">
        <v>30</v>
      </c>
      <c r="R11" s="30">
        <v>31</v>
      </c>
      <c r="S11" s="30" t="s">
        <v>10</v>
      </c>
      <c r="T11" s="91"/>
      <c r="U11" s="91"/>
      <c r="V11" s="85"/>
      <c r="W11" s="85"/>
      <c r="X11" s="84">
        <f>Z10+Z12</f>
        <v>40</v>
      </c>
      <c r="Y11" s="87"/>
    </row>
    <row r="12" spans="1:28" ht="14.25" customHeight="1" x14ac:dyDescent="0.35">
      <c r="A12" s="93"/>
      <c r="B12" s="94"/>
      <c r="C12" s="123"/>
      <c r="D12" s="28" t="s">
        <v>86</v>
      </c>
      <c r="E12" s="28" t="s">
        <v>86</v>
      </c>
      <c r="F12" s="28" t="s">
        <v>86</v>
      </c>
      <c r="G12" s="28" t="s">
        <v>86</v>
      </c>
      <c r="H12" s="28" t="s">
        <v>86</v>
      </c>
      <c r="I12" s="28" t="s">
        <v>86</v>
      </c>
      <c r="J12" s="28" t="s">
        <v>86</v>
      </c>
      <c r="K12" s="28" t="s">
        <v>86</v>
      </c>
      <c r="L12" s="28" t="s">
        <v>13</v>
      </c>
      <c r="M12" s="28">
        <v>8</v>
      </c>
      <c r="N12" s="28">
        <v>8</v>
      </c>
      <c r="O12" s="28">
        <v>8</v>
      </c>
      <c r="P12" s="28">
        <v>8</v>
      </c>
      <c r="Q12" s="28">
        <v>8</v>
      </c>
      <c r="R12" s="28" t="s">
        <v>13</v>
      </c>
      <c r="S12" s="30" t="s">
        <v>10</v>
      </c>
      <c r="T12" s="92"/>
      <c r="U12" s="92"/>
      <c r="V12" s="86"/>
      <c r="W12" s="86"/>
      <c r="X12" s="86"/>
      <c r="Y12" s="87"/>
      <c r="Z12" s="2">
        <f>SUM(D12:S12)</f>
        <v>40</v>
      </c>
    </row>
    <row r="13" spans="1:28" ht="14.25" customHeight="1" x14ac:dyDescent="0.35">
      <c r="A13" s="93">
        <v>2</v>
      </c>
      <c r="B13" s="94" t="s">
        <v>40</v>
      </c>
      <c r="C13" s="95" t="str">
        <f>C9</f>
        <v>лікар-стоматолог</v>
      </c>
      <c r="D13" s="27">
        <v>1</v>
      </c>
      <c r="E13" s="27">
        <v>2</v>
      </c>
      <c r="F13" s="27">
        <v>3</v>
      </c>
      <c r="G13" s="27">
        <v>4</v>
      </c>
      <c r="H13" s="27">
        <v>5</v>
      </c>
      <c r="I13" s="27">
        <v>6</v>
      </c>
      <c r="J13" s="27">
        <v>7</v>
      </c>
      <c r="K13" s="27">
        <v>8</v>
      </c>
      <c r="L13" s="27">
        <v>9</v>
      </c>
      <c r="M13" s="27">
        <v>10</v>
      </c>
      <c r="N13" s="27">
        <v>11</v>
      </c>
      <c r="O13" s="27">
        <v>12</v>
      </c>
      <c r="P13" s="27">
        <v>13</v>
      </c>
      <c r="Q13" s="27">
        <v>14</v>
      </c>
      <c r="R13" s="27">
        <v>15</v>
      </c>
      <c r="S13" s="27">
        <v>16</v>
      </c>
      <c r="T13" s="90">
        <v>24</v>
      </c>
      <c r="U13" s="90" t="s">
        <v>8</v>
      </c>
      <c r="V13" s="84" t="s">
        <v>8</v>
      </c>
      <c r="W13" s="84" t="s">
        <v>8</v>
      </c>
      <c r="X13" s="84">
        <v>5</v>
      </c>
      <c r="Y13" s="87">
        <v>6300</v>
      </c>
      <c r="Z13" s="2" t="s">
        <v>41</v>
      </c>
      <c r="AA13" s="2">
        <f>SUM(E14:T14)</f>
        <v>0</v>
      </c>
    </row>
    <row r="14" spans="1:28" ht="14.25" customHeight="1" x14ac:dyDescent="0.35">
      <c r="A14" s="93"/>
      <c r="B14" s="94"/>
      <c r="C14" s="95"/>
      <c r="D14" s="28" t="s">
        <v>86</v>
      </c>
      <c r="E14" s="28" t="s">
        <v>86</v>
      </c>
      <c r="F14" s="28" t="s">
        <v>86</v>
      </c>
      <c r="G14" s="28" t="s">
        <v>86</v>
      </c>
      <c r="H14" s="28" t="s">
        <v>86</v>
      </c>
      <c r="I14" s="28" t="s">
        <v>86</v>
      </c>
      <c r="J14" s="28" t="s">
        <v>86</v>
      </c>
      <c r="K14" s="28" t="s">
        <v>86</v>
      </c>
      <c r="L14" s="28" t="s">
        <v>86</v>
      </c>
      <c r="M14" s="28" t="s">
        <v>86</v>
      </c>
      <c r="N14" s="28" t="s">
        <v>86</v>
      </c>
      <c r="O14" s="28" t="s">
        <v>86</v>
      </c>
      <c r="P14" s="28" t="s">
        <v>86</v>
      </c>
      <c r="Q14" s="28" t="s">
        <v>86</v>
      </c>
      <c r="R14" s="28" t="s">
        <v>86</v>
      </c>
      <c r="S14" s="28" t="s">
        <v>86</v>
      </c>
      <c r="T14" s="91"/>
      <c r="U14" s="91"/>
      <c r="V14" s="85"/>
      <c r="W14" s="85"/>
      <c r="X14" s="86"/>
      <c r="Y14" s="87"/>
      <c r="Z14" s="2">
        <f>SUM(D14:S14)</f>
        <v>0</v>
      </c>
      <c r="AB14" s="2">
        <f>AA13+AA16</f>
        <v>40</v>
      </c>
    </row>
    <row r="15" spans="1:28" ht="14.25" customHeight="1" x14ac:dyDescent="0.35">
      <c r="A15" s="93"/>
      <c r="B15" s="94"/>
      <c r="C15" s="95"/>
      <c r="D15" s="31">
        <v>17</v>
      </c>
      <c r="E15" s="31">
        <v>18</v>
      </c>
      <c r="F15" s="29">
        <v>19</v>
      </c>
      <c r="G15" s="29">
        <v>20</v>
      </c>
      <c r="H15" s="29">
        <v>21</v>
      </c>
      <c r="I15" s="29">
        <v>22</v>
      </c>
      <c r="J15" s="29">
        <v>23</v>
      </c>
      <c r="K15" s="29">
        <v>24</v>
      </c>
      <c r="L15" s="29">
        <v>25</v>
      </c>
      <c r="M15" s="29">
        <v>26</v>
      </c>
      <c r="N15" s="29">
        <v>27</v>
      </c>
      <c r="O15" s="29">
        <v>28</v>
      </c>
      <c r="P15" s="29">
        <v>29</v>
      </c>
      <c r="Q15" s="30">
        <v>30</v>
      </c>
      <c r="R15" s="30">
        <v>31</v>
      </c>
      <c r="S15" s="30" t="s">
        <v>10</v>
      </c>
      <c r="T15" s="91"/>
      <c r="U15" s="91"/>
      <c r="V15" s="85"/>
      <c r="W15" s="85"/>
      <c r="X15" s="84">
        <f>Z14+Z16</f>
        <v>40</v>
      </c>
      <c r="Y15" s="87"/>
    </row>
    <row r="16" spans="1:28" ht="14.25" customHeight="1" x14ac:dyDescent="0.35">
      <c r="A16" s="93"/>
      <c r="B16" s="94"/>
      <c r="C16" s="95"/>
      <c r="D16" s="28" t="s">
        <v>86</v>
      </c>
      <c r="E16" s="28" t="s">
        <v>86</v>
      </c>
      <c r="F16" s="28" t="s">
        <v>86</v>
      </c>
      <c r="G16" s="28" t="s">
        <v>86</v>
      </c>
      <c r="H16" s="28" t="s">
        <v>86</v>
      </c>
      <c r="I16" s="28" t="s">
        <v>86</v>
      </c>
      <c r="J16" s="28" t="s">
        <v>86</v>
      </c>
      <c r="K16" s="28" t="s">
        <v>86</v>
      </c>
      <c r="L16" s="28" t="s">
        <v>13</v>
      </c>
      <c r="M16" s="28">
        <v>8</v>
      </c>
      <c r="N16" s="28">
        <v>8</v>
      </c>
      <c r="O16" s="28">
        <v>8</v>
      </c>
      <c r="P16" s="28">
        <v>8</v>
      </c>
      <c r="Q16" s="28">
        <v>8</v>
      </c>
      <c r="R16" s="28" t="s">
        <v>13</v>
      </c>
      <c r="S16" s="30" t="s">
        <v>10</v>
      </c>
      <c r="T16" s="92"/>
      <c r="U16" s="92"/>
      <c r="V16" s="86"/>
      <c r="W16" s="86"/>
      <c r="X16" s="86"/>
      <c r="Y16" s="87"/>
      <c r="Z16" s="2">
        <f>SUM(D16:S16)</f>
        <v>40</v>
      </c>
      <c r="AA16" s="2">
        <f>SUM(E16:T16)</f>
        <v>40</v>
      </c>
    </row>
    <row r="17" spans="1:30" ht="14.25" customHeight="1" x14ac:dyDescent="0.35">
      <c r="A17" s="124">
        <v>3</v>
      </c>
      <c r="B17" s="134" t="s">
        <v>27</v>
      </c>
      <c r="C17" s="131" t="s">
        <v>56</v>
      </c>
      <c r="D17" s="27">
        <v>1</v>
      </c>
      <c r="E17" s="27">
        <v>2</v>
      </c>
      <c r="F17" s="27">
        <v>3</v>
      </c>
      <c r="G17" s="27">
        <v>4</v>
      </c>
      <c r="H17" s="27">
        <v>5</v>
      </c>
      <c r="I17" s="27">
        <v>6</v>
      </c>
      <c r="J17" s="27">
        <v>7</v>
      </c>
      <c r="K17" s="27">
        <v>4</v>
      </c>
      <c r="L17" s="27">
        <v>9</v>
      </c>
      <c r="M17" s="27">
        <v>10</v>
      </c>
      <c r="N17" s="27">
        <v>11</v>
      </c>
      <c r="O17" s="27">
        <v>12</v>
      </c>
      <c r="P17" s="27">
        <v>13</v>
      </c>
      <c r="Q17" s="27">
        <v>14</v>
      </c>
      <c r="R17" s="27">
        <v>15</v>
      </c>
      <c r="S17" s="27">
        <v>16</v>
      </c>
      <c r="T17" s="115" t="s">
        <v>8</v>
      </c>
      <c r="U17" s="115" t="s">
        <v>8</v>
      </c>
      <c r="V17" s="118" t="s">
        <v>8</v>
      </c>
      <c r="W17" s="118" t="s">
        <v>8</v>
      </c>
      <c r="X17" s="118">
        <v>22</v>
      </c>
      <c r="Y17" s="87">
        <v>6060</v>
      </c>
    </row>
    <row r="18" spans="1:30" ht="14.25" customHeight="1" x14ac:dyDescent="0.35">
      <c r="A18" s="124"/>
      <c r="B18" s="134"/>
      <c r="C18" s="131"/>
      <c r="D18" s="28">
        <v>4</v>
      </c>
      <c r="E18" s="28">
        <v>4</v>
      </c>
      <c r="F18" s="28" t="s">
        <v>13</v>
      </c>
      <c r="G18" s="28" t="s">
        <v>13</v>
      </c>
      <c r="H18" s="28">
        <v>4</v>
      </c>
      <c r="I18" s="28">
        <v>4</v>
      </c>
      <c r="J18" s="28">
        <v>4</v>
      </c>
      <c r="K18" s="28">
        <v>4</v>
      </c>
      <c r="L18" s="28">
        <v>4</v>
      </c>
      <c r="M18" s="28" t="s">
        <v>13</v>
      </c>
      <c r="N18" s="28" t="s">
        <v>13</v>
      </c>
      <c r="O18" s="28">
        <v>4</v>
      </c>
      <c r="P18" s="28">
        <v>4</v>
      </c>
      <c r="Q18" s="28">
        <v>4</v>
      </c>
      <c r="R18" s="28">
        <v>4</v>
      </c>
      <c r="S18" s="28">
        <v>4</v>
      </c>
      <c r="T18" s="116"/>
      <c r="U18" s="116"/>
      <c r="V18" s="119"/>
      <c r="W18" s="119"/>
      <c r="X18" s="120"/>
      <c r="Y18" s="87"/>
      <c r="Z18" s="2">
        <f>SUM(D18:S18)</f>
        <v>48</v>
      </c>
    </row>
    <row r="19" spans="1:30" ht="14.25" customHeight="1" x14ac:dyDescent="0.35">
      <c r="A19" s="124"/>
      <c r="B19" s="134"/>
      <c r="C19" s="131"/>
      <c r="D19" s="31">
        <v>17</v>
      </c>
      <c r="E19" s="31">
        <v>14</v>
      </c>
      <c r="F19" s="29">
        <v>19</v>
      </c>
      <c r="G19" s="29">
        <v>20</v>
      </c>
      <c r="H19" s="29">
        <v>21</v>
      </c>
      <c r="I19" s="29">
        <v>22</v>
      </c>
      <c r="J19" s="29">
        <v>23</v>
      </c>
      <c r="K19" s="29">
        <v>24</v>
      </c>
      <c r="L19" s="29">
        <v>25</v>
      </c>
      <c r="M19" s="29">
        <v>26</v>
      </c>
      <c r="N19" s="29">
        <v>27</v>
      </c>
      <c r="O19" s="29">
        <v>24</v>
      </c>
      <c r="P19" s="29">
        <v>29</v>
      </c>
      <c r="Q19" s="30">
        <v>30</v>
      </c>
      <c r="R19" s="30">
        <v>31</v>
      </c>
      <c r="S19" s="30" t="s">
        <v>10</v>
      </c>
      <c r="T19" s="116"/>
      <c r="U19" s="116"/>
      <c r="V19" s="119"/>
      <c r="W19" s="119"/>
      <c r="X19" s="118">
        <f>Z18+Z20</f>
        <v>88</v>
      </c>
      <c r="Y19" s="87"/>
    </row>
    <row r="20" spans="1:30" ht="14.25" customHeight="1" x14ac:dyDescent="0.35">
      <c r="A20" s="124"/>
      <c r="B20" s="134"/>
      <c r="C20" s="131"/>
      <c r="D20" s="28" t="s">
        <v>13</v>
      </c>
      <c r="E20" s="28" t="s">
        <v>13</v>
      </c>
      <c r="F20" s="28">
        <v>4</v>
      </c>
      <c r="G20" s="28">
        <v>4</v>
      </c>
      <c r="H20" s="28">
        <v>4</v>
      </c>
      <c r="I20" s="28">
        <v>4</v>
      </c>
      <c r="J20" s="28">
        <v>4</v>
      </c>
      <c r="K20" s="28" t="s">
        <v>13</v>
      </c>
      <c r="L20" s="28" t="s">
        <v>13</v>
      </c>
      <c r="M20" s="28">
        <v>4</v>
      </c>
      <c r="N20" s="28">
        <v>4</v>
      </c>
      <c r="O20" s="28">
        <v>4</v>
      </c>
      <c r="P20" s="28">
        <v>4</v>
      </c>
      <c r="Q20" s="28">
        <v>4</v>
      </c>
      <c r="R20" s="28" t="s">
        <v>13</v>
      </c>
      <c r="S20" s="30" t="s">
        <v>10</v>
      </c>
      <c r="T20" s="117"/>
      <c r="U20" s="117"/>
      <c r="V20" s="120"/>
      <c r="W20" s="120"/>
      <c r="X20" s="120"/>
      <c r="Y20" s="87"/>
      <c r="Z20" s="2">
        <f>SUM(D20:S20)</f>
        <v>40</v>
      </c>
    </row>
    <row r="21" spans="1:30" ht="14.25" customHeight="1" x14ac:dyDescent="0.35">
      <c r="A21" s="125">
        <v>4</v>
      </c>
      <c r="B21" s="128" t="s">
        <v>72</v>
      </c>
      <c r="C21" s="131" t="s">
        <v>56</v>
      </c>
      <c r="D21" s="27">
        <v>1</v>
      </c>
      <c r="E21" s="27">
        <v>2</v>
      </c>
      <c r="F21" s="27">
        <v>3</v>
      </c>
      <c r="G21" s="27">
        <v>4</v>
      </c>
      <c r="H21" s="27">
        <v>5</v>
      </c>
      <c r="I21" s="27">
        <v>6</v>
      </c>
      <c r="J21" s="27">
        <v>7</v>
      </c>
      <c r="K21" s="27">
        <v>4</v>
      </c>
      <c r="L21" s="27">
        <v>9</v>
      </c>
      <c r="M21" s="27">
        <v>10</v>
      </c>
      <c r="N21" s="27">
        <v>11</v>
      </c>
      <c r="O21" s="27">
        <v>12</v>
      </c>
      <c r="P21" s="27">
        <v>13</v>
      </c>
      <c r="Q21" s="27">
        <v>14</v>
      </c>
      <c r="R21" s="27">
        <v>15</v>
      </c>
      <c r="S21" s="27">
        <v>16</v>
      </c>
      <c r="T21" s="90" t="s">
        <v>8</v>
      </c>
      <c r="U21" s="90" t="s">
        <v>8</v>
      </c>
      <c r="V21" s="84" t="s">
        <v>8</v>
      </c>
      <c r="W21" s="84" t="s">
        <v>8</v>
      </c>
      <c r="X21" s="84">
        <v>22</v>
      </c>
      <c r="Y21" s="87">
        <v>6060</v>
      </c>
    </row>
    <row r="22" spans="1:30" ht="14.25" customHeight="1" x14ac:dyDescent="0.35">
      <c r="A22" s="126"/>
      <c r="B22" s="129"/>
      <c r="C22" s="131"/>
      <c r="D22" s="28">
        <v>4</v>
      </c>
      <c r="E22" s="28">
        <v>4</v>
      </c>
      <c r="F22" s="28" t="s">
        <v>13</v>
      </c>
      <c r="G22" s="28" t="s">
        <v>13</v>
      </c>
      <c r="H22" s="28">
        <v>4</v>
      </c>
      <c r="I22" s="28">
        <v>4</v>
      </c>
      <c r="J22" s="28">
        <v>4</v>
      </c>
      <c r="K22" s="28">
        <v>4</v>
      </c>
      <c r="L22" s="28">
        <v>4</v>
      </c>
      <c r="M22" s="28" t="s">
        <v>13</v>
      </c>
      <c r="N22" s="28" t="s">
        <v>13</v>
      </c>
      <c r="O22" s="28">
        <v>4</v>
      </c>
      <c r="P22" s="28">
        <v>4</v>
      </c>
      <c r="Q22" s="28">
        <v>4</v>
      </c>
      <c r="R22" s="28">
        <v>4</v>
      </c>
      <c r="S22" s="28">
        <v>4</v>
      </c>
      <c r="T22" s="91"/>
      <c r="U22" s="91"/>
      <c r="V22" s="85"/>
      <c r="W22" s="85"/>
      <c r="X22" s="85"/>
      <c r="Y22" s="87"/>
      <c r="Z22" s="2">
        <f>SUM(Коломия!E12:T12)</f>
        <v>24</v>
      </c>
    </row>
    <row r="23" spans="1:30" ht="14.25" customHeight="1" x14ac:dyDescent="0.35">
      <c r="A23" s="126"/>
      <c r="B23" s="129"/>
      <c r="C23" s="131"/>
      <c r="D23" s="31">
        <v>17</v>
      </c>
      <c r="E23" s="31">
        <v>14</v>
      </c>
      <c r="F23" s="29">
        <v>19</v>
      </c>
      <c r="G23" s="29">
        <v>20</v>
      </c>
      <c r="H23" s="29">
        <v>21</v>
      </c>
      <c r="I23" s="29">
        <v>22</v>
      </c>
      <c r="J23" s="29">
        <v>23</v>
      </c>
      <c r="K23" s="29">
        <v>24</v>
      </c>
      <c r="L23" s="29">
        <v>25</v>
      </c>
      <c r="M23" s="29">
        <v>26</v>
      </c>
      <c r="N23" s="29">
        <v>27</v>
      </c>
      <c r="O23" s="29">
        <v>24</v>
      </c>
      <c r="P23" s="29">
        <v>29</v>
      </c>
      <c r="Q23" s="30">
        <v>30</v>
      </c>
      <c r="R23" s="30">
        <v>31</v>
      </c>
      <c r="S23" s="30" t="s">
        <v>10</v>
      </c>
      <c r="T23" s="91"/>
      <c r="U23" s="91"/>
      <c r="V23" s="85"/>
      <c r="W23" s="85"/>
      <c r="X23" s="84">
        <f>Z22+Z24</f>
        <v>44</v>
      </c>
      <c r="Y23" s="87"/>
    </row>
    <row r="24" spans="1:30" ht="14.25" customHeight="1" x14ac:dyDescent="0.35">
      <c r="A24" s="127"/>
      <c r="B24" s="130"/>
      <c r="C24" s="131"/>
      <c r="D24" s="28" t="s">
        <v>13</v>
      </c>
      <c r="E24" s="28" t="s">
        <v>13</v>
      </c>
      <c r="F24" s="28">
        <v>4</v>
      </c>
      <c r="G24" s="28">
        <v>4</v>
      </c>
      <c r="H24" s="28">
        <v>4</v>
      </c>
      <c r="I24" s="28">
        <v>4</v>
      </c>
      <c r="J24" s="28">
        <v>4</v>
      </c>
      <c r="K24" s="28" t="s">
        <v>13</v>
      </c>
      <c r="L24" s="28" t="s">
        <v>13</v>
      </c>
      <c r="M24" s="28">
        <v>4</v>
      </c>
      <c r="N24" s="28">
        <v>4</v>
      </c>
      <c r="O24" s="28">
        <v>4</v>
      </c>
      <c r="P24" s="28">
        <v>4</v>
      </c>
      <c r="Q24" s="28">
        <v>4</v>
      </c>
      <c r="R24" s="28" t="s">
        <v>13</v>
      </c>
      <c r="S24" s="30" t="s">
        <v>10</v>
      </c>
      <c r="T24" s="92"/>
      <c r="U24" s="92"/>
      <c r="V24" s="86"/>
      <c r="W24" s="86"/>
      <c r="X24" s="86"/>
      <c r="Y24" s="87"/>
      <c r="Z24" s="2">
        <f>SUM(Коломия!E14:T14)</f>
        <v>20</v>
      </c>
    </row>
    <row r="25" spans="1:30" ht="14.25" customHeight="1" x14ac:dyDescent="0.35">
      <c r="A25" s="6"/>
      <c r="B25" s="26"/>
      <c r="C25" s="25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43"/>
      <c r="P25" s="11"/>
      <c r="Q25" s="11"/>
      <c r="R25" s="11"/>
      <c r="S25" s="12"/>
      <c r="T25" s="13"/>
      <c r="U25" s="13"/>
      <c r="V25" s="9"/>
      <c r="W25" s="9"/>
      <c r="X25" s="9" t="e">
        <f>SUM(X11+X15+X19+#REF!+X23)</f>
        <v>#REF!</v>
      </c>
      <c r="Y25" s="33">
        <f>SUM(Y9:Y24)</f>
        <v>24720</v>
      </c>
    </row>
    <row r="26" spans="1:30" ht="14.25" customHeight="1" x14ac:dyDescent="0.35">
      <c r="A26" s="88" t="s">
        <v>12</v>
      </c>
      <c r="B26" s="88"/>
      <c r="C26" s="66">
        <v>44409</v>
      </c>
      <c r="D26" s="65"/>
      <c r="E26" s="65"/>
      <c r="F26" s="65"/>
      <c r="G26" s="65"/>
      <c r="H26" s="65"/>
      <c r="I26" s="65"/>
      <c r="J26" s="65"/>
      <c r="K26" s="65" t="s">
        <v>22</v>
      </c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</row>
    <row r="27" spans="1:30" ht="14.25" customHeight="1" x14ac:dyDescent="0.35">
      <c r="C27" s="25"/>
    </row>
    <row r="28" spans="1:30" ht="14.25" customHeight="1" x14ac:dyDescent="0.35">
      <c r="C28" s="40" t="s">
        <v>61</v>
      </c>
      <c r="D28" s="40"/>
      <c r="E28" s="41"/>
      <c r="F28" s="41"/>
    </row>
    <row r="29" spans="1:30" ht="14.25" customHeight="1" x14ac:dyDescent="0.35">
      <c r="C29" s="40" t="s">
        <v>49</v>
      </c>
      <c r="D29" s="40"/>
      <c r="E29" s="41"/>
      <c r="F29" s="41"/>
    </row>
    <row r="30" spans="1:30" ht="18" customHeight="1" x14ac:dyDescent="0.35">
      <c r="C30" s="40" t="s">
        <v>50</v>
      </c>
      <c r="D30" s="40"/>
      <c r="E30" s="41"/>
      <c r="F30" s="41"/>
    </row>
    <row r="31" spans="1:30" ht="15" customHeight="1" x14ac:dyDescent="0.35">
      <c r="C31" s="40" t="s">
        <v>51</v>
      </c>
      <c r="D31" s="40"/>
      <c r="E31" s="41"/>
      <c r="F31" s="41"/>
    </row>
    <row r="32" spans="1:30" ht="15" customHeight="1" x14ac:dyDescent="0.35">
      <c r="C32" s="40" t="s">
        <v>52</v>
      </c>
      <c r="D32" s="41"/>
      <c r="E32" s="41"/>
      <c r="F32" s="41"/>
    </row>
    <row r="33" spans="1:30" ht="14.5" x14ac:dyDescent="0.35">
      <c r="C33" s="40" t="s">
        <v>53</v>
      </c>
      <c r="D33" s="40"/>
      <c r="E33" s="41"/>
      <c r="F33" s="41"/>
    </row>
    <row r="34" spans="1:30" s="62" customFormat="1" ht="17.5" x14ac:dyDescent="0.25">
      <c r="A34" s="2"/>
      <c r="B34" s="2"/>
      <c r="C34" s="40" t="s">
        <v>54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6" spans="1:30" ht="14.5" x14ac:dyDescent="0.35">
      <c r="C36" s="40"/>
      <c r="D36" s="40"/>
      <c r="E36" s="41"/>
      <c r="F36" s="41"/>
    </row>
    <row r="37" spans="1:30" ht="14.5" x14ac:dyDescent="0.35">
      <c r="C37"/>
      <c r="D37" s="40"/>
      <c r="E37" s="41"/>
      <c r="F37" s="41"/>
    </row>
    <row r="38" spans="1:30" ht="14.5" x14ac:dyDescent="0.35">
      <c r="C38"/>
      <c r="D38" s="40"/>
      <c r="E38" s="41"/>
      <c r="F38" s="41"/>
    </row>
    <row r="39" spans="1:30" ht="14.5" x14ac:dyDescent="0.35">
      <c r="C39"/>
      <c r="D39" s="40"/>
      <c r="E39" s="41"/>
      <c r="F39" s="41"/>
    </row>
    <row r="40" spans="1:30" ht="14.5" x14ac:dyDescent="0.35">
      <c r="C40"/>
      <c r="D40" s="41"/>
      <c r="E40" s="41"/>
      <c r="F40" s="41"/>
    </row>
    <row r="41" spans="1:30" ht="14.5" x14ac:dyDescent="0.35">
      <c r="C41"/>
      <c r="D41" s="40"/>
      <c r="E41" s="41"/>
      <c r="F41" s="41"/>
    </row>
    <row r="42" spans="1:30" x14ac:dyDescent="0.25">
      <c r="C42" s="40"/>
    </row>
  </sheetData>
  <mergeCells count="54">
    <mergeCell ref="A26:B26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A21:A24"/>
    <mergeCell ref="B21:B24"/>
    <mergeCell ref="C21:C24"/>
    <mergeCell ref="T21:T24"/>
    <mergeCell ref="U21:U24"/>
    <mergeCell ref="V9:V12"/>
    <mergeCell ref="X7:X8"/>
    <mergeCell ref="Y7:Y8"/>
    <mergeCell ref="X9:X10"/>
    <mergeCell ref="Y9:Y12"/>
    <mergeCell ref="X11:X12"/>
    <mergeCell ref="U13:U16"/>
    <mergeCell ref="U9:U12"/>
    <mergeCell ref="X13:X14"/>
    <mergeCell ref="Y13:Y16"/>
    <mergeCell ref="X15:X16"/>
    <mergeCell ref="V13:V16"/>
    <mergeCell ref="X17:X18"/>
    <mergeCell ref="Y17:Y20"/>
    <mergeCell ref="X19:X20"/>
    <mergeCell ref="V21:V24"/>
    <mergeCell ref="X21:X22"/>
    <mergeCell ref="V17:V20"/>
    <mergeCell ref="Y21:Y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A9:A12"/>
    <mergeCell ref="C9:C12"/>
    <mergeCell ref="B9:B12"/>
    <mergeCell ref="T9:T12"/>
    <mergeCell ref="A13:A16"/>
    <mergeCell ref="B13:B16"/>
    <mergeCell ref="C13:C16"/>
    <mergeCell ref="T13:T1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workbookViewId="0">
      <selection activeCell="Y11" sqref="Y11:Y12"/>
    </sheetView>
  </sheetViews>
  <sheetFormatPr defaultColWidth="9.08984375" defaultRowHeight="14" x14ac:dyDescent="0.35"/>
  <cols>
    <col min="1" max="2" width="3.36328125" style="2" customWidth="1"/>
    <col min="3" max="3" width="18.6328125" style="2" customWidth="1"/>
    <col min="4" max="4" width="17.54296875" style="2" customWidth="1"/>
    <col min="5" max="20" width="4.36328125" style="2" customWidth="1"/>
    <col min="21" max="25" width="5.453125" style="2" customWidth="1"/>
    <col min="26" max="16384" width="9.08984375" style="2"/>
  </cols>
  <sheetData>
    <row r="1" spans="1:26" s="1" customFormat="1" ht="18" x14ac:dyDescent="0.35">
      <c r="A1" s="16" t="s">
        <v>9</v>
      </c>
      <c r="B1" s="50"/>
      <c r="C1" s="16"/>
      <c r="D1" s="16"/>
      <c r="R1" s="19" t="s">
        <v>29</v>
      </c>
      <c r="S1" s="20"/>
      <c r="T1" s="20"/>
      <c r="U1" s="20"/>
      <c r="V1" s="20"/>
      <c r="W1" s="20"/>
      <c r="X1" s="20"/>
      <c r="Y1" s="20"/>
    </row>
    <row r="2" spans="1:26" s="1" customFormat="1" ht="18" x14ac:dyDescent="0.35">
      <c r="A2" s="17" t="s">
        <v>19</v>
      </c>
      <c r="B2" s="51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9" t="s">
        <v>30</v>
      </c>
      <c r="S2" s="20"/>
      <c r="T2" s="20"/>
      <c r="U2" s="20"/>
      <c r="V2" s="20"/>
      <c r="W2" s="20"/>
      <c r="X2" s="20"/>
      <c r="Y2" s="20"/>
    </row>
    <row r="3" spans="1:26" s="1" customFormat="1" ht="18" x14ac:dyDescent="0.35">
      <c r="A3" s="17" t="s">
        <v>33</v>
      </c>
      <c r="B3" s="51"/>
      <c r="C3" s="21">
        <v>3051013503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9" t="s">
        <v>31</v>
      </c>
      <c r="S3" s="20"/>
      <c r="T3" s="20"/>
      <c r="U3" s="20"/>
      <c r="V3" s="20"/>
      <c r="W3" s="20"/>
      <c r="X3" s="20"/>
      <c r="Y3" s="20"/>
    </row>
    <row r="4" spans="1:26" s="1" customFormat="1" ht="18" x14ac:dyDescent="0.35">
      <c r="A4" s="17"/>
      <c r="B4" s="51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9" t="s">
        <v>32</v>
      </c>
      <c r="S4" s="20"/>
      <c r="T4" s="20"/>
      <c r="U4" s="20"/>
      <c r="V4" s="20"/>
      <c r="W4" s="20"/>
      <c r="X4" s="20"/>
      <c r="Y4" s="20"/>
    </row>
    <row r="5" spans="1:26" s="1" customFormat="1" ht="18" x14ac:dyDescent="0.35">
      <c r="A5" s="17"/>
      <c r="B5" s="51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6" ht="20" x14ac:dyDescent="0.35">
      <c r="A6" s="100" t="s">
        <v>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</row>
    <row r="7" spans="1:26" ht="20" x14ac:dyDescent="0.35">
      <c r="A7" s="100" t="str">
        <f>Мельницький!A7</f>
        <v>обліку робочого часу працівників за Липень 2021р.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</row>
    <row r="8" spans="1:26" ht="20" x14ac:dyDescent="0.35">
      <c r="A8" s="14"/>
      <c r="B8" s="49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4"/>
    </row>
    <row r="9" spans="1:26" ht="24.75" customHeight="1" x14ac:dyDescent="0.35">
      <c r="A9" s="102" t="s">
        <v>3</v>
      </c>
      <c r="B9" s="90"/>
      <c r="C9" s="102" t="s">
        <v>4</v>
      </c>
      <c r="D9" s="102" t="s">
        <v>0</v>
      </c>
      <c r="E9" s="102" t="s">
        <v>1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10" t="s">
        <v>37</v>
      </c>
      <c r="V9" s="110" t="s">
        <v>38</v>
      </c>
      <c r="W9" s="110" t="s">
        <v>39</v>
      </c>
      <c r="X9" s="110" t="s">
        <v>36</v>
      </c>
      <c r="Y9" s="110" t="s">
        <v>35</v>
      </c>
      <c r="Z9" s="96" t="s">
        <v>34</v>
      </c>
    </row>
    <row r="10" spans="1:26" ht="33" customHeight="1" x14ac:dyDescent="0.35">
      <c r="A10" s="102"/>
      <c r="B10" s="9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10"/>
      <c r="V10" s="110"/>
      <c r="W10" s="110"/>
      <c r="X10" s="110"/>
      <c r="Y10" s="110"/>
      <c r="Z10" s="96"/>
    </row>
    <row r="11" spans="1:26" s="3" customFormat="1" ht="15" customHeight="1" x14ac:dyDescent="0.35">
      <c r="A11" s="93">
        <v>1</v>
      </c>
      <c r="B11" s="125"/>
      <c r="C11" s="94" t="s">
        <v>87</v>
      </c>
      <c r="D11" s="95" t="s">
        <v>28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0">
        <v>14</v>
      </c>
      <c r="V11" s="90" t="s">
        <v>8</v>
      </c>
      <c r="W11" s="84" t="s">
        <v>8</v>
      </c>
      <c r="X11" s="111"/>
      <c r="Y11" s="84">
        <v>12</v>
      </c>
      <c r="Z11" s="114">
        <v>6060</v>
      </c>
    </row>
    <row r="12" spans="1:26" s="3" customFormat="1" ht="15" customHeight="1" x14ac:dyDescent="0.35">
      <c r="A12" s="93"/>
      <c r="B12" s="126"/>
      <c r="C12" s="94"/>
      <c r="D12" s="95"/>
      <c r="E12" s="28">
        <v>8</v>
      </c>
      <c r="F12" s="28">
        <v>8</v>
      </c>
      <c r="G12" s="28" t="s">
        <v>13</v>
      </c>
      <c r="H12" s="28" t="s">
        <v>13</v>
      </c>
      <c r="I12" s="28">
        <v>8</v>
      </c>
      <c r="J12" s="28">
        <v>8</v>
      </c>
      <c r="K12" s="28">
        <v>8</v>
      </c>
      <c r="L12" s="28">
        <v>8</v>
      </c>
      <c r="M12" s="28">
        <v>8</v>
      </c>
      <c r="N12" s="28" t="s">
        <v>13</v>
      </c>
      <c r="O12" s="28" t="s">
        <v>13</v>
      </c>
      <c r="P12" s="28" t="s">
        <v>86</v>
      </c>
      <c r="Q12" s="28" t="s">
        <v>86</v>
      </c>
      <c r="R12" s="28" t="s">
        <v>86</v>
      </c>
      <c r="S12" s="28" t="s">
        <v>86</v>
      </c>
      <c r="T12" s="28" t="s">
        <v>86</v>
      </c>
      <c r="U12" s="91"/>
      <c r="V12" s="91"/>
      <c r="W12" s="85"/>
      <c r="X12" s="112"/>
      <c r="Y12" s="86"/>
      <c r="Z12" s="114"/>
    </row>
    <row r="13" spans="1:26" s="3" customFormat="1" ht="15" customHeight="1" x14ac:dyDescent="0.35">
      <c r="A13" s="93"/>
      <c r="B13" s="126"/>
      <c r="C13" s="94"/>
      <c r="D13" s="95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1"/>
      <c r="V13" s="91"/>
      <c r="W13" s="85"/>
      <c r="X13" s="112"/>
      <c r="Y13" s="84">
        <f>Y11*8</f>
        <v>96</v>
      </c>
      <c r="Z13" s="114"/>
    </row>
    <row r="14" spans="1:26" s="3" customFormat="1" ht="15" customHeight="1" x14ac:dyDescent="0.35">
      <c r="A14" s="93"/>
      <c r="B14" s="127"/>
      <c r="C14" s="94"/>
      <c r="D14" s="95"/>
      <c r="E14" s="28" t="s">
        <v>86</v>
      </c>
      <c r="F14" s="28" t="s">
        <v>86</v>
      </c>
      <c r="G14" s="28" t="s">
        <v>86</v>
      </c>
      <c r="H14" s="28" t="s">
        <v>86</v>
      </c>
      <c r="I14" s="28" t="s">
        <v>86</v>
      </c>
      <c r="J14" s="28" t="s">
        <v>86</v>
      </c>
      <c r="K14" s="28" t="s">
        <v>86</v>
      </c>
      <c r="L14" s="28" t="s">
        <v>86</v>
      </c>
      <c r="M14" s="28" t="s">
        <v>86</v>
      </c>
      <c r="N14" s="28">
        <v>8</v>
      </c>
      <c r="O14" s="28">
        <v>8</v>
      </c>
      <c r="P14" s="28">
        <v>8</v>
      </c>
      <c r="Q14" s="28">
        <v>8</v>
      </c>
      <c r="R14" s="28">
        <v>8</v>
      </c>
      <c r="S14" s="28" t="s">
        <v>13</v>
      </c>
      <c r="T14" s="31"/>
      <c r="U14" s="92"/>
      <c r="V14" s="92"/>
      <c r="W14" s="86"/>
      <c r="X14" s="113"/>
      <c r="Y14" s="86"/>
      <c r="Z14" s="114"/>
    </row>
    <row r="15" spans="1:26" s="10" customFormat="1" ht="25.5" customHeight="1" x14ac:dyDescent="0.35">
      <c r="B15" s="50"/>
      <c r="C15" s="77" t="s">
        <v>12</v>
      </c>
      <c r="D15" s="78">
        <f>Мельницький!C31</f>
        <v>44409</v>
      </c>
      <c r="L15" s="10" t="s">
        <v>20</v>
      </c>
      <c r="X15" s="16"/>
    </row>
    <row r="17" spans="4:7" ht="14.5" x14ac:dyDescent="0.35">
      <c r="D17" s="40" t="s">
        <v>55</v>
      </c>
      <c r="E17" s="40"/>
      <c r="F17" s="41"/>
      <c r="G17" s="41"/>
    </row>
    <row r="18" spans="4:7" ht="14.5" x14ac:dyDescent="0.35">
      <c r="D18" s="40" t="s">
        <v>49</v>
      </c>
      <c r="E18" s="40"/>
      <c r="F18" s="41"/>
      <c r="G18" s="41"/>
    </row>
    <row r="19" spans="4:7" ht="14.5" x14ac:dyDescent="0.35">
      <c r="D19" s="40" t="s">
        <v>50</v>
      </c>
      <c r="E19" s="40"/>
      <c r="F19" s="41"/>
      <c r="G19" s="41"/>
    </row>
    <row r="20" spans="4:7" ht="14.5" x14ac:dyDescent="0.35">
      <c r="D20" s="40" t="s">
        <v>51</v>
      </c>
      <c r="E20" s="40"/>
      <c r="F20" s="41"/>
      <c r="G20" s="41"/>
    </row>
    <row r="21" spans="4:7" ht="14.5" x14ac:dyDescent="0.35">
      <c r="D21" s="40" t="s">
        <v>52</v>
      </c>
      <c r="E21" s="41"/>
      <c r="F21" s="41"/>
      <c r="G21" s="41"/>
    </row>
    <row r="22" spans="4:7" ht="14.5" x14ac:dyDescent="0.35">
      <c r="D22" s="40" t="s">
        <v>53</v>
      </c>
      <c r="E22" s="40"/>
      <c r="F22" s="41"/>
      <c r="G22" s="41"/>
    </row>
    <row r="23" spans="4:7" x14ac:dyDescent="0.25">
      <c r="D23" s="40" t="s">
        <v>54</v>
      </c>
    </row>
  </sheetData>
  <mergeCells count="24"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1" workbookViewId="0">
      <selection activeCell="E4" sqref="E4"/>
    </sheetView>
  </sheetViews>
  <sheetFormatPr defaultColWidth="9.08984375" defaultRowHeight="14" x14ac:dyDescent="0.35"/>
  <cols>
    <col min="1" max="2" width="4.36328125" style="2" customWidth="1"/>
    <col min="3" max="4" width="17.54296875" style="2" customWidth="1"/>
    <col min="5" max="20" width="4.36328125" style="2" customWidth="1"/>
    <col min="21" max="24" width="5.453125" style="2" customWidth="1"/>
    <col min="25" max="16384" width="9.08984375" style="2"/>
  </cols>
  <sheetData>
    <row r="1" spans="1:26" s="1" customFormat="1" ht="18" x14ac:dyDescent="0.35">
      <c r="A1" s="97" t="s">
        <v>9</v>
      </c>
      <c r="B1" s="97"/>
      <c r="C1" s="97"/>
      <c r="D1" s="97"/>
      <c r="R1" s="19" t="s">
        <v>29</v>
      </c>
      <c r="S1" s="20"/>
    </row>
    <row r="2" spans="1:26" s="1" customFormat="1" ht="18" x14ac:dyDescent="0.35">
      <c r="A2" s="22" t="s">
        <v>17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9" t="s">
        <v>30</v>
      </c>
      <c r="S2" s="20"/>
      <c r="T2" s="22"/>
      <c r="U2" s="22"/>
      <c r="V2" s="22"/>
      <c r="W2" s="22"/>
      <c r="X2" s="22"/>
    </row>
    <row r="3" spans="1:26" s="1" customFormat="1" ht="18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19" t="s">
        <v>31</v>
      </c>
      <c r="S3" s="20"/>
      <c r="T3" s="22"/>
      <c r="U3" s="22"/>
      <c r="V3" s="22"/>
      <c r="W3" s="22"/>
      <c r="X3" s="22"/>
    </row>
    <row r="4" spans="1:26" s="1" customFormat="1" ht="18" x14ac:dyDescent="0.3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19" t="s">
        <v>32</v>
      </c>
      <c r="S4" s="20"/>
      <c r="T4" s="22"/>
      <c r="U4" s="22"/>
      <c r="V4" s="22"/>
      <c r="W4" s="22"/>
      <c r="X4" s="22"/>
    </row>
    <row r="5" spans="1:26" s="1" customFormat="1" ht="18" x14ac:dyDescent="0.3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6" s="1" customFormat="1" ht="18" x14ac:dyDescent="0.3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6" ht="20" x14ac:dyDescent="0.35">
      <c r="A7" s="100" t="s">
        <v>2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</row>
    <row r="8" spans="1:26" ht="20" x14ac:dyDescent="0.35">
      <c r="A8" s="100" t="str">
        <f>Мельницький!A7</f>
        <v>обліку робочого часу працівників за Липень 2021р.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</row>
    <row r="9" spans="1:26" ht="24.75" customHeight="1" x14ac:dyDescent="0.35">
      <c r="A9" s="102" t="s">
        <v>3</v>
      </c>
      <c r="B9" s="103" t="s">
        <v>11</v>
      </c>
      <c r="C9" s="102" t="s">
        <v>4</v>
      </c>
      <c r="D9" s="102" t="s">
        <v>0</v>
      </c>
      <c r="E9" s="102" t="s">
        <v>1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10" t="s">
        <v>5</v>
      </c>
      <c r="V9" s="110" t="s">
        <v>6</v>
      </c>
      <c r="W9" s="110" t="s">
        <v>14</v>
      </c>
      <c r="X9" s="110" t="s">
        <v>7</v>
      </c>
      <c r="Y9" s="96" t="s">
        <v>34</v>
      </c>
    </row>
    <row r="10" spans="1:26" ht="33" customHeight="1" x14ac:dyDescent="0.35">
      <c r="A10" s="102"/>
      <c r="B10" s="10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10"/>
      <c r="V10" s="110"/>
      <c r="W10" s="110"/>
      <c r="X10" s="110"/>
      <c r="Y10" s="96"/>
    </row>
    <row r="11" spans="1:26" s="3" customFormat="1" ht="15" customHeight="1" x14ac:dyDescent="0.35">
      <c r="A11" s="93">
        <v>1</v>
      </c>
      <c r="B11" s="125">
        <v>1</v>
      </c>
      <c r="C11" s="139" t="s">
        <v>25</v>
      </c>
      <c r="D11" s="121" t="s">
        <v>57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0" t="s">
        <v>8</v>
      </c>
      <c r="V11" s="90" t="s">
        <v>8</v>
      </c>
      <c r="W11" s="84" t="s">
        <v>8</v>
      </c>
      <c r="X11" s="84">
        <v>22</v>
      </c>
      <c r="Y11" s="135">
        <v>6060</v>
      </c>
      <c r="Z11" s="3">
        <f>SUM(E12:T12)</f>
        <v>96</v>
      </c>
    </row>
    <row r="12" spans="1:26" s="3" customFormat="1" ht="15" customHeight="1" x14ac:dyDescent="0.35">
      <c r="A12" s="93"/>
      <c r="B12" s="126"/>
      <c r="C12" s="140"/>
      <c r="D12" s="122"/>
      <c r="E12" s="28">
        <v>8</v>
      </c>
      <c r="F12" s="28">
        <v>8</v>
      </c>
      <c r="G12" s="28" t="s">
        <v>13</v>
      </c>
      <c r="H12" s="28" t="s">
        <v>13</v>
      </c>
      <c r="I12" s="28">
        <v>8</v>
      </c>
      <c r="J12" s="28">
        <v>8</v>
      </c>
      <c r="K12" s="28">
        <v>8</v>
      </c>
      <c r="L12" s="28">
        <v>8</v>
      </c>
      <c r="M12" s="28">
        <v>8</v>
      </c>
      <c r="N12" s="28" t="s">
        <v>13</v>
      </c>
      <c r="O12" s="28" t="s">
        <v>13</v>
      </c>
      <c r="P12" s="28">
        <v>8</v>
      </c>
      <c r="Q12" s="28">
        <v>8</v>
      </c>
      <c r="R12" s="28">
        <v>8</v>
      </c>
      <c r="S12" s="28">
        <v>8</v>
      </c>
      <c r="T12" s="28">
        <v>8</v>
      </c>
      <c r="U12" s="91"/>
      <c r="V12" s="91"/>
      <c r="W12" s="85"/>
      <c r="X12" s="86"/>
      <c r="Y12" s="136"/>
    </row>
    <row r="13" spans="1:26" ht="15" customHeight="1" x14ac:dyDescent="0.35">
      <c r="A13" s="93"/>
      <c r="B13" s="126"/>
      <c r="C13" s="140"/>
      <c r="D13" s="122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1"/>
      <c r="V13" s="91"/>
      <c r="W13" s="85"/>
      <c r="X13" s="84">
        <f>Z11+Z14</f>
        <v>176</v>
      </c>
      <c r="Y13" s="136"/>
    </row>
    <row r="14" spans="1:26" ht="15" customHeight="1" x14ac:dyDescent="0.35">
      <c r="A14" s="93"/>
      <c r="B14" s="127"/>
      <c r="C14" s="141"/>
      <c r="D14" s="123"/>
      <c r="E14" s="28" t="s">
        <v>13</v>
      </c>
      <c r="F14" s="28" t="s">
        <v>13</v>
      </c>
      <c r="G14" s="28">
        <v>8</v>
      </c>
      <c r="H14" s="28">
        <v>8</v>
      </c>
      <c r="I14" s="28">
        <v>8</v>
      </c>
      <c r="J14" s="28">
        <v>8</v>
      </c>
      <c r="K14" s="28">
        <v>8</v>
      </c>
      <c r="L14" s="28" t="s">
        <v>13</v>
      </c>
      <c r="M14" s="28" t="s">
        <v>13</v>
      </c>
      <c r="N14" s="28">
        <v>8</v>
      </c>
      <c r="O14" s="28">
        <v>8</v>
      </c>
      <c r="P14" s="28">
        <v>8</v>
      </c>
      <c r="Q14" s="28">
        <v>8</v>
      </c>
      <c r="R14" s="28">
        <v>8</v>
      </c>
      <c r="S14" s="31" t="s">
        <v>13</v>
      </c>
      <c r="T14" s="31" t="s">
        <v>10</v>
      </c>
      <c r="U14" s="92"/>
      <c r="V14" s="92"/>
      <c r="W14" s="86"/>
      <c r="X14" s="86"/>
      <c r="Y14" s="137"/>
      <c r="Z14" s="3">
        <f>SUM(E14:T14)</f>
        <v>80</v>
      </c>
    </row>
    <row r="15" spans="1:26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42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35">
      <c r="A16" s="15"/>
      <c r="B16" s="138" t="s">
        <v>12</v>
      </c>
      <c r="C16" s="138"/>
      <c r="D16" s="5" t="str">
        <f>Мельницький!C39</f>
        <v xml:space="preserve">   НА- відпустку без збереження заробітної плати </v>
      </c>
      <c r="E16" s="15"/>
      <c r="F16" s="15"/>
      <c r="G16" s="15"/>
      <c r="H16" s="15"/>
      <c r="I16" s="15"/>
      <c r="J16" s="15"/>
      <c r="K16" s="15"/>
      <c r="L16" s="15" t="s">
        <v>18</v>
      </c>
      <c r="M16" s="15"/>
      <c r="N16" s="15"/>
      <c r="O16" s="15"/>
      <c r="P16" s="15"/>
      <c r="Q16" s="15"/>
      <c r="R16" s="15"/>
      <c r="S16" s="15"/>
      <c r="T16" s="15"/>
    </row>
    <row r="18" spans="4:7" ht="14.5" x14ac:dyDescent="0.35">
      <c r="D18" s="40" t="s">
        <v>55</v>
      </c>
      <c r="E18" s="40"/>
      <c r="F18" s="41"/>
      <c r="G18" s="41"/>
    </row>
    <row r="19" spans="4:7" ht="14.5" x14ac:dyDescent="0.35">
      <c r="D19" s="40" t="s">
        <v>49</v>
      </c>
      <c r="E19" s="40"/>
      <c r="F19" s="41"/>
      <c r="G19" s="41"/>
    </row>
    <row r="20" spans="4:7" ht="14.5" x14ac:dyDescent="0.35">
      <c r="D20" s="40" t="s">
        <v>50</v>
      </c>
      <c r="E20" s="40"/>
      <c r="F20" s="41"/>
      <c r="G20" s="41"/>
    </row>
    <row r="21" spans="4:7" ht="14.5" x14ac:dyDescent="0.35">
      <c r="D21" s="40" t="s">
        <v>51</v>
      </c>
      <c r="E21" s="40"/>
      <c r="F21" s="41"/>
      <c r="G21" s="41"/>
    </row>
    <row r="22" spans="4:7" ht="14.5" x14ac:dyDescent="0.35">
      <c r="D22" s="40" t="s">
        <v>52</v>
      </c>
      <c r="E22" s="41"/>
      <c r="F22" s="41"/>
      <c r="G22" s="41"/>
    </row>
    <row r="23" spans="4:7" ht="14.5" x14ac:dyDescent="0.35">
      <c r="D23" s="40" t="s">
        <v>53</v>
      </c>
      <c r="E23" s="40"/>
      <c r="F23" s="41"/>
      <c r="G23" s="41"/>
    </row>
    <row r="24" spans="4:7" x14ac:dyDescent="0.25">
      <c r="D24" s="40" t="s">
        <v>54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11</vt:i4>
      </vt:variant>
    </vt:vector>
  </HeadingPairs>
  <TitlesOfParts>
    <vt:vector size="11" baseType="lpstr">
      <vt:lpstr>Угринчук</vt:lpstr>
      <vt:lpstr>Петришин</vt:lpstr>
      <vt:lpstr>Грималюк</vt:lpstr>
      <vt:lpstr>Слуценко</vt:lpstr>
      <vt:lpstr>Коломия</vt:lpstr>
      <vt:lpstr>Мельницький</vt:lpstr>
      <vt:lpstr>Місюра</vt:lpstr>
      <vt:lpstr>Підхомна</vt:lpstr>
      <vt:lpstr>Петришак</vt:lpstr>
      <vt:lpstr>Ерідан</vt:lpstr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2021-09-17T09:38:50Z</cp:lastPrinted>
  <dcterms:created xsi:type="dcterms:W3CDTF">2010-03-24T09:42:07Z</dcterms:created>
  <dcterms:modified xsi:type="dcterms:W3CDTF">2021-09-28T12:44:35Z</dcterms:modified>
</cp:coreProperties>
</file>