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4" i="24"/>
  <c r="Z22" i="24" l="1"/>
  <c r="Z20" i="24"/>
  <c r="X21" i="24" l="1"/>
  <c r="A8" i="24" l="1"/>
  <c r="Z18" i="24"/>
  <c r="Z16" i="24"/>
  <c r="Z14" i="24"/>
  <c r="Z12" i="24"/>
  <c r="X17" i="24" l="1"/>
  <c r="X13" i="24"/>
  <c r="Y35" i="5" l="1"/>
  <c r="A7" i="9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<sst xmlns="http://schemas.openxmlformats.org/spreadsheetml/2006/main" count="863" uniqueCount="105">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</sst>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Q13" sqref="Q1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100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102</v>
      </c>
      <c r="D11" s="116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89"/>
      <c r="Y11" s="120">
        <v>22</v>
      </c>
      <c r="Z11" s="123">
        <v>6000</v>
      </c>
    </row>
    <row r="12" spans="1:28" ht="15" customHeight="1" x14ac:dyDescent="0.35">
      <c r="A12" s="114"/>
      <c r="B12" s="114"/>
      <c r="C12" s="115"/>
      <c r="D12" s="116"/>
      <c r="E12" s="26">
        <v>4</v>
      </c>
      <c r="F12" s="26" t="s">
        <v>13</v>
      </c>
      <c r="G12" s="26" t="s">
        <v>13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 t="s">
        <v>13</v>
      </c>
      <c r="N12" s="26" t="s">
        <v>13</v>
      </c>
      <c r="O12" s="26">
        <v>4</v>
      </c>
      <c r="P12" s="26">
        <v>4</v>
      </c>
      <c r="Q12" s="26">
        <v>3.5</v>
      </c>
      <c r="R12" s="26" t="s">
        <v>13</v>
      </c>
      <c r="S12" s="26" t="s">
        <v>13</v>
      </c>
      <c r="T12" s="26" t="s">
        <v>13</v>
      </c>
      <c r="U12" s="118"/>
      <c r="V12" s="118"/>
      <c r="W12" s="121"/>
      <c r="X12" s="90"/>
      <c r="Y12" s="122"/>
      <c r="Z12" s="123"/>
      <c r="AA12" s="2">
        <f>SUM(E12:T12)</f>
        <v>35.5</v>
      </c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90"/>
      <c r="Y13" s="120">
        <f>AB13</f>
        <v>79.5</v>
      </c>
      <c r="Z13" s="123"/>
      <c r="AB13" s="2">
        <f>AA12+AA14</f>
        <v>79.5</v>
      </c>
    </row>
    <row r="14" spans="1:28" ht="15" customHeight="1" x14ac:dyDescent="0.35">
      <c r="A14" s="114"/>
      <c r="B14" s="114"/>
      <c r="C14" s="115"/>
      <c r="D14" s="116"/>
      <c r="E14" s="26" t="s">
        <v>13</v>
      </c>
      <c r="F14" s="26">
        <v>4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>
        <v>4</v>
      </c>
      <c r="Q14" s="26">
        <v>4</v>
      </c>
      <c r="R14" s="26" t="s">
        <v>13</v>
      </c>
      <c r="S14" s="26" t="s">
        <v>13</v>
      </c>
      <c r="T14" s="29" t="s">
        <v>10</v>
      </c>
      <c r="U14" s="119"/>
      <c r="V14" s="119"/>
      <c r="W14" s="122"/>
      <c r="X14" s="91"/>
      <c r="Y14" s="122"/>
      <c r="Z14" s="123"/>
      <c r="AA14" s="2">
        <f>SUM(E14:T14)</f>
        <v>44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24" t="s">
        <v>12</v>
      </c>
      <c r="C18" s="124"/>
      <c r="D18" s="125">
        <f>Мельницький!C36</f>
        <v>44501</v>
      </c>
      <c r="E18" s="125"/>
      <c r="F18" s="125"/>
      <c r="G18" s="125"/>
      <c r="H18" s="125"/>
      <c r="L18" s="92" t="s">
        <v>101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80</v>
      </c>
      <c r="D11" s="116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>
        <v>20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>
        <v>160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59" customFormat="1" ht="25.5" customHeight="1" x14ac:dyDescent="0.35">
      <c r="B15" s="124" t="s">
        <v>12</v>
      </c>
      <c r="C15" s="124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7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7" s="3" customFormat="1" ht="15" customHeight="1" x14ac:dyDescent="0.35">
      <c r="A11" s="114">
        <v>1</v>
      </c>
      <c r="B11" s="114">
        <v>1</v>
      </c>
      <c r="C11" s="115" t="s">
        <v>55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20"/>
      <c r="Z11" s="3">
        <f>SUM(E12:T12)</f>
        <v>20</v>
      </c>
    </row>
    <row r="12" spans="1:27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1"/>
      <c r="Y12" s="121"/>
    </row>
    <row r="13" spans="1:27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1">
        <v>42</v>
      </c>
      <c r="Y13" s="121"/>
      <c r="AA13" s="2">
        <f>Z11+Z14</f>
        <v>42</v>
      </c>
    </row>
    <row r="14" spans="1:27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2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0" t="s">
        <v>12</v>
      </c>
      <c r="C17" s="140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14">
        <v>1</v>
      </c>
      <c r="C11" s="115" t="s">
        <v>62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/>
      <c r="Z11" s="3">
        <f>SUM(E12:T12)</f>
        <v>20</v>
      </c>
    </row>
    <row r="12" spans="1:26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42</v>
      </c>
      <c r="Y13" s="138"/>
    </row>
    <row r="14" spans="1:26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3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0" t="s">
        <v>12</v>
      </c>
      <c r="C17" s="140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14">
        <v>1</v>
      </c>
      <c r="B11" s="114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22"/>
      <c r="Y11" s="120">
        <v>21</v>
      </c>
      <c r="Z11" s="123">
        <v>3232</v>
      </c>
    </row>
    <row r="12" spans="1:26" s="3" customFormat="1" ht="15" customHeight="1" x14ac:dyDescent="0.35">
      <c r="A12" s="114"/>
      <c r="B12" s="114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23"/>
      <c r="Y12" s="122"/>
      <c r="Z12" s="123"/>
    </row>
    <row r="13" spans="1:26" s="3" customFormat="1" ht="15" customHeight="1" x14ac:dyDescent="0.35">
      <c r="A13" s="114"/>
      <c r="B13" s="114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23"/>
      <c r="Y13" s="120">
        <v>42</v>
      </c>
      <c r="Z13" s="123"/>
    </row>
    <row r="14" spans="1:26" s="3" customFormat="1" ht="15" customHeight="1" x14ac:dyDescent="0.35">
      <c r="A14" s="114"/>
      <c r="B14" s="114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24"/>
      <c r="Y14" s="122"/>
      <c r="Z14" s="123"/>
    </row>
    <row r="16" spans="1:26" ht="17.5" x14ac:dyDescent="0.35">
      <c r="B16" s="124" t="s">
        <v>12</v>
      </c>
      <c r="C16" s="12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C7" zoomScale="78" zoomScaleNormal="78" workbookViewId="0">
      <selection activeCell="D31" sqref="D31:S3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0" t="s">
        <v>9</v>
      </c>
      <c r="B2" s="100"/>
      <c r="C2" s="100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0" x14ac:dyDescent="0.35">
      <c r="A8" s="103" t="s">
        <v>103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7" ht="24.75" customHeight="1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7" ht="33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7" ht="15" customHeight="1" x14ac:dyDescent="0.35">
      <c r="A11" s="114">
        <v>1</v>
      </c>
      <c r="B11" s="115" t="s">
        <v>21</v>
      </c>
      <c r="C11" s="116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22"/>
      <c r="X11" s="120">
        <v>20</v>
      </c>
      <c r="Y11" s="123">
        <v>6060</v>
      </c>
    </row>
    <row r="12" spans="1:27" ht="15" customHeight="1" x14ac:dyDescent="0.35">
      <c r="A12" s="114"/>
      <c r="B12" s="115"/>
      <c r="C12" s="116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18"/>
      <c r="U12" s="118"/>
      <c r="V12" s="121"/>
      <c r="W12" s="23"/>
      <c r="X12" s="122"/>
      <c r="Y12" s="123"/>
      <c r="Z12" s="2">
        <f>SUM(D12:S12)</f>
        <v>71</v>
      </c>
    </row>
    <row r="13" spans="1:27" ht="15" customHeight="1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23"/>
      <c r="X13" s="120">
        <f>Z12+Z14</f>
        <v>159</v>
      </c>
      <c r="Y13" s="123"/>
      <c r="AA13" s="2">
        <f>Z14+Z12</f>
        <v>159</v>
      </c>
    </row>
    <row r="14" spans="1:27" ht="15" customHeight="1" x14ac:dyDescent="0.35">
      <c r="A14" s="114"/>
      <c r="B14" s="115"/>
      <c r="C14" s="116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9" t="s">
        <v>10</v>
      </c>
      <c r="T14" s="119"/>
      <c r="U14" s="119"/>
      <c r="V14" s="122"/>
      <c r="W14" s="24"/>
      <c r="X14" s="122"/>
      <c r="Y14" s="123"/>
      <c r="Z14" s="2">
        <f>SUM(D14:S14)</f>
        <v>88</v>
      </c>
    </row>
    <row r="15" spans="1:27" ht="15" customHeight="1" x14ac:dyDescent="0.35">
      <c r="A15" s="114">
        <v>2</v>
      </c>
      <c r="B15" s="115" t="s">
        <v>28</v>
      </c>
      <c r="C15" s="116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42"/>
      <c r="X15" s="120">
        <v>20</v>
      </c>
      <c r="Y15" s="123">
        <v>6060</v>
      </c>
      <c r="Z15" s="2">
        <f>SUM(D16:S16)</f>
        <v>71</v>
      </c>
    </row>
    <row r="16" spans="1:27" ht="15" customHeight="1" x14ac:dyDescent="0.35">
      <c r="A16" s="114"/>
      <c r="B16" s="115"/>
      <c r="C16" s="116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18"/>
      <c r="U16" s="118"/>
      <c r="V16" s="121"/>
      <c r="W16" s="44"/>
      <c r="X16" s="122"/>
      <c r="Y16" s="123"/>
      <c r="Z16" s="2" t="s">
        <v>52</v>
      </c>
      <c r="AA16" s="2">
        <f>Z17+Z15</f>
        <v>159</v>
      </c>
    </row>
    <row r="17" spans="1:27" ht="15" customHeight="1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44"/>
      <c r="X17" s="120">
        <f>Z15+Z17</f>
        <v>159</v>
      </c>
      <c r="Y17" s="123"/>
      <c r="Z17" s="2">
        <f>SUM(D18:S18)</f>
        <v>88</v>
      </c>
    </row>
    <row r="18" spans="1:27" ht="15" customHeight="1" x14ac:dyDescent="0.35">
      <c r="A18" s="114"/>
      <c r="B18" s="115"/>
      <c r="C18" s="116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19"/>
      <c r="U18" s="119"/>
      <c r="V18" s="122"/>
      <c r="W18" s="43"/>
      <c r="X18" s="122"/>
      <c r="Y18" s="123"/>
    </row>
    <row r="19" spans="1:27" ht="15" customHeight="1" x14ac:dyDescent="0.35">
      <c r="A19" s="114">
        <v>3</v>
      </c>
      <c r="B19" s="115" t="s">
        <v>31</v>
      </c>
      <c r="C19" s="116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53"/>
      <c r="X19" s="120">
        <v>20</v>
      </c>
      <c r="Y19" s="123">
        <v>6300</v>
      </c>
    </row>
    <row r="20" spans="1:27" ht="15" customHeight="1" x14ac:dyDescent="0.35">
      <c r="A20" s="114"/>
      <c r="B20" s="115"/>
      <c r="C20" s="116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18"/>
      <c r="U20" s="118"/>
      <c r="V20" s="121"/>
      <c r="W20" s="55"/>
      <c r="X20" s="122"/>
      <c r="Y20" s="123"/>
      <c r="Z20" s="2">
        <f>SUM(D20:S20)</f>
        <v>71</v>
      </c>
    </row>
    <row r="21" spans="1:27" ht="15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55"/>
      <c r="X21" s="120">
        <f>Z20+Z22</f>
        <v>159</v>
      </c>
      <c r="Y21" s="123"/>
      <c r="AA21" s="2">
        <f>Z22+Z20</f>
        <v>159</v>
      </c>
    </row>
    <row r="22" spans="1:27" ht="15" customHeight="1" x14ac:dyDescent="0.35">
      <c r="A22" s="114"/>
      <c r="B22" s="115"/>
      <c r="C22" s="116"/>
      <c r="D22" s="26" t="s">
        <v>13</v>
      </c>
      <c r="E22" s="26">
        <v>8</v>
      </c>
      <c r="F22" s="26">
        <v>8</v>
      </c>
      <c r="G22" s="26">
        <v>8</v>
      </c>
      <c r="H22" s="26">
        <v>8</v>
      </c>
      <c r="I22" s="26">
        <v>8</v>
      </c>
      <c r="J22" s="26">
        <v>8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>
        <v>8</v>
      </c>
      <c r="Q22" s="26" t="s">
        <v>13</v>
      </c>
      <c r="R22" s="26" t="s">
        <v>13</v>
      </c>
      <c r="S22" s="29" t="s">
        <v>10</v>
      </c>
      <c r="T22" s="119"/>
      <c r="U22" s="119"/>
      <c r="V22" s="122"/>
      <c r="W22" s="54"/>
      <c r="X22" s="122"/>
      <c r="Y22" s="123"/>
      <c r="Z22" s="2">
        <f>SUM(D22:S22)</f>
        <v>88</v>
      </c>
    </row>
    <row r="23" spans="1:27" ht="15" customHeight="1" x14ac:dyDescent="0.35">
      <c r="A23" s="114">
        <v>4</v>
      </c>
      <c r="B23" s="115" t="s">
        <v>33</v>
      </c>
      <c r="C23" s="116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7" t="s">
        <v>8</v>
      </c>
      <c r="U23" s="117" t="s">
        <v>8</v>
      </c>
      <c r="V23" s="120" t="s">
        <v>8</v>
      </c>
      <c r="W23" s="53"/>
      <c r="X23" s="120">
        <v>20</v>
      </c>
      <c r="Y23" s="123">
        <v>6060</v>
      </c>
    </row>
    <row r="24" spans="1:27" ht="15" customHeight="1" x14ac:dyDescent="0.35">
      <c r="A24" s="114"/>
      <c r="B24" s="115"/>
      <c r="C24" s="116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18"/>
      <c r="U24" s="118"/>
      <c r="V24" s="121"/>
      <c r="W24" s="55"/>
      <c r="X24" s="122"/>
      <c r="Y24" s="123"/>
      <c r="Z24" s="2">
        <f>SUM(D24:S24)</f>
        <v>71</v>
      </c>
    </row>
    <row r="25" spans="1:27" ht="15" customHeight="1" x14ac:dyDescent="0.35">
      <c r="A25" s="114"/>
      <c r="B25" s="115"/>
      <c r="C25" s="116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8"/>
      <c r="U25" s="118"/>
      <c r="V25" s="121"/>
      <c r="W25" s="55"/>
      <c r="X25" s="120">
        <f>Z24+Z26</f>
        <v>159</v>
      </c>
      <c r="Y25" s="123"/>
      <c r="AA25" s="2">
        <f>Z26+Z24</f>
        <v>159</v>
      </c>
    </row>
    <row r="26" spans="1:27" ht="15" customHeight="1" x14ac:dyDescent="0.35">
      <c r="A26" s="114"/>
      <c r="B26" s="115"/>
      <c r="C26" s="116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19"/>
      <c r="U26" s="119"/>
      <c r="V26" s="122"/>
      <c r="W26" s="54"/>
      <c r="X26" s="122"/>
      <c r="Y26" s="123"/>
      <c r="Z26" s="2">
        <f>SUM(D26:S26)</f>
        <v>88</v>
      </c>
    </row>
    <row r="27" spans="1:27" ht="15" customHeight="1" x14ac:dyDescent="0.35">
      <c r="A27" s="114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7" t="s">
        <v>8</v>
      </c>
      <c r="U27" s="117" t="s">
        <v>8</v>
      </c>
      <c r="V27" s="120" t="s">
        <v>8</v>
      </c>
      <c r="W27" s="53"/>
      <c r="X27" s="120">
        <v>20</v>
      </c>
      <c r="Y27" s="123">
        <v>6060</v>
      </c>
      <c r="Z27" s="2" t="s">
        <v>52</v>
      </c>
    </row>
    <row r="28" spans="1:27" ht="15" customHeight="1" x14ac:dyDescent="0.35">
      <c r="A28" s="114"/>
      <c r="B28" s="126"/>
      <c r="C28" s="127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18"/>
      <c r="U28" s="118"/>
      <c r="V28" s="121"/>
      <c r="W28" s="55"/>
      <c r="X28" s="122"/>
      <c r="Y28" s="123"/>
    </row>
    <row r="29" spans="1:27" ht="15" customHeight="1" x14ac:dyDescent="0.35">
      <c r="A29" s="114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8"/>
      <c r="U29" s="118"/>
      <c r="V29" s="121"/>
      <c r="W29" s="55"/>
      <c r="X29" s="120">
        <v>32</v>
      </c>
      <c r="Y29" s="123"/>
    </row>
    <row r="30" spans="1:27" ht="15" customHeight="1" x14ac:dyDescent="0.35">
      <c r="A30" s="114"/>
      <c r="B30" s="126"/>
      <c r="C30" s="127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19"/>
      <c r="U30" s="119"/>
      <c r="V30" s="122"/>
      <c r="W30" s="54"/>
      <c r="X30" s="122"/>
      <c r="Y30" s="123"/>
    </row>
    <row r="31" spans="1:27" ht="15" customHeight="1" x14ac:dyDescent="0.35">
      <c r="A31" s="114">
        <v>6</v>
      </c>
      <c r="B31" s="115" t="s">
        <v>64</v>
      </c>
      <c r="C31" s="116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7" t="s">
        <v>8</v>
      </c>
      <c r="U31" s="117" t="s">
        <v>8</v>
      </c>
      <c r="V31" s="120" t="s">
        <v>8</v>
      </c>
      <c r="W31" s="45"/>
      <c r="X31" s="120">
        <v>20</v>
      </c>
      <c r="Y31" s="123">
        <v>6060</v>
      </c>
    </row>
    <row r="32" spans="1:27" ht="15" customHeight="1" x14ac:dyDescent="0.35">
      <c r="A32" s="114"/>
      <c r="B32" s="115"/>
      <c r="C32" s="116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18"/>
      <c r="U32" s="118"/>
      <c r="V32" s="121"/>
      <c r="W32" s="47"/>
      <c r="X32" s="122"/>
      <c r="Y32" s="123"/>
      <c r="Z32" s="2">
        <f>SUM(D32:S32)</f>
        <v>71</v>
      </c>
      <c r="AA32" s="2">
        <f>Z32+Z34</f>
        <v>159</v>
      </c>
    </row>
    <row r="33" spans="1:26" ht="15" customHeight="1" x14ac:dyDescent="0.35">
      <c r="A33" s="114"/>
      <c r="B33" s="115"/>
      <c r="C33" s="116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8"/>
      <c r="U33" s="118"/>
      <c r="V33" s="121"/>
      <c r="W33" s="47"/>
      <c r="X33" s="120">
        <f>Z32+Z34</f>
        <v>159</v>
      </c>
      <c r="Y33" s="123"/>
    </row>
    <row r="34" spans="1:26" ht="15" customHeight="1" x14ac:dyDescent="0.35">
      <c r="A34" s="114"/>
      <c r="B34" s="115"/>
      <c r="C34" s="116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19"/>
      <c r="U34" s="119"/>
      <c r="V34" s="122"/>
      <c r="W34" s="46"/>
      <c r="X34" s="122"/>
      <c r="Y34" s="123"/>
      <c r="Z34" s="2">
        <f>SUM(D34:S34)</f>
        <v>88</v>
      </c>
    </row>
    <row r="35" spans="1:26" s="32" customFormat="1" ht="25.5" customHeight="1" x14ac:dyDescent="0.35">
      <c r="B35" s="31"/>
      <c r="C35" s="33"/>
      <c r="X35" s="74">
        <f>X33+X29+X25+X21+X17+X13</f>
        <v>827</v>
      </c>
      <c r="Y35" s="34">
        <f>Y11+Y15+Y19+Y23+Y27+Y31</f>
        <v>36600</v>
      </c>
    </row>
    <row r="36" spans="1:26" ht="17.5" x14ac:dyDescent="0.35">
      <c r="A36" s="124" t="s">
        <v>12</v>
      </c>
      <c r="B36" s="124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Q16" sqref="Q16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5" t="s">
        <v>3</v>
      </c>
      <c r="B9" s="117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19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28">
        <v>1</v>
      </c>
      <c r="B11" s="117"/>
      <c r="C11" s="117" t="s">
        <v>90</v>
      </c>
      <c r="D11" s="116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120">
        <v>20</v>
      </c>
      <c r="Z11" s="134">
        <v>6060</v>
      </c>
    </row>
    <row r="12" spans="1:26" ht="15" customHeight="1" x14ac:dyDescent="0.35">
      <c r="A12" s="129"/>
      <c r="B12" s="118"/>
      <c r="C12" s="118"/>
      <c r="D12" s="116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32"/>
      <c r="V12" s="132"/>
      <c r="W12" s="132"/>
      <c r="X12" s="132"/>
      <c r="Y12" s="122"/>
      <c r="Z12" s="135"/>
    </row>
    <row r="13" spans="1:26" ht="15" customHeight="1" x14ac:dyDescent="0.35">
      <c r="A13" s="129"/>
      <c r="B13" s="118"/>
      <c r="C13" s="118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120">
        <v>159</v>
      </c>
      <c r="Z13" s="135"/>
    </row>
    <row r="14" spans="1:26" ht="15" customHeight="1" x14ac:dyDescent="0.35">
      <c r="A14" s="130"/>
      <c r="B14" s="119"/>
      <c r="C14" s="119"/>
      <c r="D14" s="116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33"/>
      <c r="V14" s="133"/>
      <c r="W14" s="133"/>
      <c r="X14" s="133"/>
      <c r="Y14" s="122"/>
      <c r="Z14" s="136"/>
    </row>
    <row r="15" spans="1:26" ht="15" customHeight="1" x14ac:dyDescent="0.35">
      <c r="A15" s="128">
        <v>1</v>
      </c>
      <c r="B15" s="117"/>
      <c r="C15" s="117" t="s">
        <v>90</v>
      </c>
      <c r="D15" s="116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1"/>
      <c r="V15" s="131"/>
      <c r="W15" s="131"/>
      <c r="X15" s="131"/>
      <c r="Y15" s="120">
        <v>20</v>
      </c>
      <c r="Z15" s="134">
        <v>6060</v>
      </c>
    </row>
    <row r="16" spans="1:26" ht="15" customHeight="1" x14ac:dyDescent="0.35">
      <c r="A16" s="129"/>
      <c r="B16" s="118"/>
      <c r="C16" s="118"/>
      <c r="D16" s="116"/>
      <c r="E16" s="26">
        <v>4</v>
      </c>
      <c r="F16" s="26" t="s">
        <v>13</v>
      </c>
      <c r="G16" s="26" t="s">
        <v>13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 t="s">
        <v>13</v>
      </c>
      <c r="N16" s="26" t="s">
        <v>13</v>
      </c>
      <c r="O16" s="26">
        <v>4</v>
      </c>
      <c r="P16" s="26">
        <v>4</v>
      </c>
      <c r="Q16" s="26">
        <v>3.5</v>
      </c>
      <c r="R16" s="26" t="s">
        <v>13</v>
      </c>
      <c r="S16" s="26" t="s">
        <v>13</v>
      </c>
      <c r="T16" s="26" t="s">
        <v>13</v>
      </c>
      <c r="U16" s="132"/>
      <c r="V16" s="132"/>
      <c r="W16" s="132"/>
      <c r="X16" s="132"/>
      <c r="Y16" s="122"/>
      <c r="Z16" s="135"/>
    </row>
    <row r="17" spans="1:26" ht="15" customHeight="1" x14ac:dyDescent="0.35">
      <c r="A17" s="129"/>
      <c r="B17" s="118"/>
      <c r="C17" s="118"/>
      <c r="D17" s="116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2"/>
      <c r="V17" s="132"/>
      <c r="W17" s="132"/>
      <c r="X17" s="132"/>
      <c r="Y17" s="120">
        <v>79.5</v>
      </c>
      <c r="Z17" s="135"/>
    </row>
    <row r="18" spans="1:26" ht="15" customHeight="1" x14ac:dyDescent="0.35">
      <c r="A18" s="130"/>
      <c r="B18" s="119"/>
      <c r="C18" s="119"/>
      <c r="D18" s="116"/>
      <c r="E18" s="26" t="s">
        <v>13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29" t="s">
        <v>10</v>
      </c>
      <c r="U18" s="133"/>
      <c r="V18" s="133"/>
      <c r="W18" s="133"/>
      <c r="X18" s="133"/>
      <c r="Y18" s="122"/>
      <c r="Z18" s="136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24" t="s">
        <v>12</v>
      </c>
      <c r="C20" s="124"/>
      <c r="D20" s="98">
        <f>Мельницький!C36</f>
        <v>44501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28">
        <v>1</v>
      </c>
      <c r="C11" s="141" t="s">
        <v>29</v>
      </c>
      <c r="D11" s="14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22</v>
      </c>
      <c r="Y11" s="137">
        <v>6060</v>
      </c>
      <c r="Z11" s="3">
        <f>SUM(E12:T12)</f>
        <v>96</v>
      </c>
    </row>
    <row r="12" spans="1:26" s="3" customFormat="1" ht="15" customHeight="1" x14ac:dyDescent="0.35">
      <c r="A12" s="114"/>
      <c r="B12" s="129"/>
      <c r="C12" s="142"/>
      <c r="D12" s="145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29"/>
      <c r="C13" s="142"/>
      <c r="D13" s="14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176</v>
      </c>
      <c r="Y13" s="138"/>
    </row>
    <row r="14" spans="1:26" ht="15" customHeight="1" x14ac:dyDescent="0.35">
      <c r="A14" s="114"/>
      <c r="B14" s="130"/>
      <c r="C14" s="143"/>
      <c r="D14" s="146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19"/>
      <c r="V14" s="119"/>
      <c r="W14" s="122"/>
      <c r="X14" s="122"/>
      <c r="Y14" s="139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0" t="s">
        <v>12</v>
      </c>
      <c r="C16" s="140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7" workbookViewId="0">
      <selection activeCell="P13" sqref="P13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00" t="s">
        <v>9</v>
      </c>
      <c r="B1" s="100"/>
      <c r="C1" s="100"/>
      <c r="N1" s="15" t="s">
        <v>40</v>
      </c>
      <c r="O1" s="16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79"/>
    </row>
    <row r="8" spans="1:26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6" ht="39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6" s="3" customFormat="1" x14ac:dyDescent="0.35">
      <c r="A11" s="114">
        <v>1</v>
      </c>
      <c r="B11" s="115" t="s">
        <v>93</v>
      </c>
      <c r="C11" s="116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147"/>
      <c r="X11" s="120">
        <v>20</v>
      </c>
      <c r="Y11" s="123">
        <v>6000</v>
      </c>
    </row>
    <row r="12" spans="1:26" s="3" customFormat="1" x14ac:dyDescent="0.35">
      <c r="A12" s="114"/>
      <c r="B12" s="115"/>
      <c r="C12" s="116"/>
      <c r="D12" s="26">
        <v>2</v>
      </c>
      <c r="E12" s="26" t="s">
        <v>13</v>
      </c>
      <c r="F12" s="26" t="s">
        <v>13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 t="s">
        <v>13</v>
      </c>
      <c r="T12" s="118"/>
      <c r="U12" s="118"/>
      <c r="V12" s="121"/>
      <c r="W12" s="148"/>
      <c r="X12" s="122"/>
      <c r="Y12" s="123"/>
      <c r="Z12" s="3">
        <f>SUM(D12:S12)</f>
        <v>18</v>
      </c>
    </row>
    <row r="13" spans="1:26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148"/>
      <c r="X13" s="120">
        <f>Z12+Z14</f>
        <v>40</v>
      </c>
      <c r="Y13" s="123"/>
    </row>
    <row r="14" spans="1:26" x14ac:dyDescent="0.35">
      <c r="A14" s="114"/>
      <c r="B14" s="115"/>
      <c r="C14" s="116"/>
      <c r="D14" s="26" t="s">
        <v>13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9" t="s">
        <v>10</v>
      </c>
      <c r="T14" s="119"/>
      <c r="U14" s="119"/>
      <c r="V14" s="122"/>
      <c r="W14" s="149"/>
      <c r="X14" s="122"/>
      <c r="Y14" s="123"/>
      <c r="Z14" s="2">
        <f>SUM(D14:S14)</f>
        <v>22</v>
      </c>
    </row>
    <row r="15" spans="1:26" s="3" customFormat="1" x14ac:dyDescent="0.35">
      <c r="A15" s="114">
        <v>2</v>
      </c>
      <c r="B15" s="115" t="s">
        <v>95</v>
      </c>
      <c r="C15" s="116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147"/>
      <c r="X15" s="120">
        <v>20</v>
      </c>
      <c r="Y15" s="123">
        <v>6000</v>
      </c>
    </row>
    <row r="16" spans="1:26" s="3" customFormat="1" x14ac:dyDescent="0.35">
      <c r="A16" s="114"/>
      <c r="B16" s="115"/>
      <c r="C16" s="116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18"/>
      <c r="U16" s="118"/>
      <c r="V16" s="121"/>
      <c r="W16" s="148"/>
      <c r="X16" s="122"/>
      <c r="Y16" s="123"/>
      <c r="Z16" s="3">
        <f>SUM(D16:S16)</f>
        <v>71</v>
      </c>
    </row>
    <row r="17" spans="1:26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148"/>
      <c r="X17" s="120">
        <f>Z16+Z18</f>
        <v>159</v>
      </c>
      <c r="Y17" s="123"/>
    </row>
    <row r="18" spans="1:26" x14ac:dyDescent="0.35">
      <c r="A18" s="114"/>
      <c r="B18" s="115"/>
      <c r="C18" s="116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19"/>
      <c r="U18" s="119"/>
      <c r="V18" s="122"/>
      <c r="W18" s="149"/>
      <c r="X18" s="122"/>
      <c r="Y18" s="123"/>
      <c r="Z18" s="2">
        <f>SUM(D18:S18)</f>
        <v>88</v>
      </c>
    </row>
    <row r="19" spans="1:26" s="3" customFormat="1" ht="14" customHeight="1" x14ac:dyDescent="0.35">
      <c r="A19" s="114">
        <v>3</v>
      </c>
      <c r="B19" s="115" t="s">
        <v>99</v>
      </c>
      <c r="C19" s="116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147"/>
      <c r="X19" s="120">
        <v>20</v>
      </c>
      <c r="Y19" s="123">
        <v>6000</v>
      </c>
    </row>
    <row r="20" spans="1:26" s="3" customFormat="1" ht="14" customHeight="1" x14ac:dyDescent="0.35">
      <c r="A20" s="114"/>
      <c r="B20" s="115"/>
      <c r="C20" s="116"/>
      <c r="D20" s="26">
        <v>4</v>
      </c>
      <c r="E20" s="26" t="s">
        <v>13</v>
      </c>
      <c r="F20" s="26" t="s">
        <v>13</v>
      </c>
      <c r="G20" s="26">
        <v>4</v>
      </c>
      <c r="H20" s="26">
        <v>4</v>
      </c>
      <c r="I20" s="26">
        <v>4</v>
      </c>
      <c r="J20" s="26">
        <v>4</v>
      </c>
      <c r="K20" s="26">
        <v>4</v>
      </c>
      <c r="L20" s="26" t="s">
        <v>13</v>
      </c>
      <c r="M20" s="26" t="s">
        <v>13</v>
      </c>
      <c r="N20" s="26">
        <v>4</v>
      </c>
      <c r="O20" s="26">
        <v>4</v>
      </c>
      <c r="P20" s="26">
        <v>3.5</v>
      </c>
      <c r="Q20" s="26" t="s">
        <v>13</v>
      </c>
      <c r="R20" s="26" t="s">
        <v>13</v>
      </c>
      <c r="S20" s="26" t="s">
        <v>13</v>
      </c>
      <c r="T20" s="118"/>
      <c r="U20" s="118"/>
      <c r="V20" s="121"/>
      <c r="W20" s="148"/>
      <c r="X20" s="122"/>
      <c r="Y20" s="123"/>
      <c r="Z20" s="3">
        <f>SUM(D20:S20)</f>
        <v>35.5</v>
      </c>
    </row>
    <row r="21" spans="1:26" ht="14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148"/>
      <c r="X21" s="120">
        <f>Z20+Z22</f>
        <v>79.5</v>
      </c>
      <c r="Y21" s="123"/>
    </row>
    <row r="22" spans="1:26" ht="14" customHeight="1" x14ac:dyDescent="0.35">
      <c r="A22" s="114"/>
      <c r="B22" s="115"/>
      <c r="C22" s="116"/>
      <c r="D22" s="26" t="s">
        <v>13</v>
      </c>
      <c r="E22" s="26">
        <v>4</v>
      </c>
      <c r="F22" s="26">
        <v>4</v>
      </c>
      <c r="G22" s="26">
        <v>4</v>
      </c>
      <c r="H22" s="26">
        <v>4</v>
      </c>
      <c r="I22" s="26">
        <v>4</v>
      </c>
      <c r="J22" s="26">
        <v>4</v>
      </c>
      <c r="K22" s="26" t="s">
        <v>13</v>
      </c>
      <c r="L22" s="26">
        <v>4</v>
      </c>
      <c r="M22" s="26">
        <v>4</v>
      </c>
      <c r="N22" s="26">
        <v>4</v>
      </c>
      <c r="O22" s="26">
        <v>4</v>
      </c>
      <c r="P22" s="26">
        <v>4</v>
      </c>
      <c r="Q22" s="26" t="s">
        <v>13</v>
      </c>
      <c r="R22" s="26" t="s">
        <v>13</v>
      </c>
      <c r="S22" s="29" t="s">
        <v>10</v>
      </c>
      <c r="T22" s="119"/>
      <c r="U22" s="119"/>
      <c r="V22" s="122"/>
      <c r="W22" s="149"/>
      <c r="X22" s="122"/>
      <c r="Y22" s="123"/>
      <c r="Z22" s="2">
        <f>SUM(D22:S22)</f>
        <v>44</v>
      </c>
    </row>
    <row r="24" spans="1:26" ht="17.5" x14ac:dyDescent="0.35">
      <c r="B24" s="85" t="s">
        <v>12</v>
      </c>
      <c r="C24" s="82">
        <f>Мельницький!C36</f>
        <v>44501</v>
      </c>
      <c r="D24" s="78"/>
      <c r="E24" s="78"/>
      <c r="F24" s="78"/>
      <c r="G24" s="78"/>
      <c r="H24" s="78"/>
      <c r="I24" s="78"/>
      <c r="J24" s="78"/>
      <c r="K24" s="78" t="s">
        <v>97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6" ht="17.5" x14ac:dyDescent="0.35">
      <c r="B25" s="80"/>
      <c r="C25" s="82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3"/>
    </row>
    <row r="30" spans="1:26" ht="14.5" x14ac:dyDescent="0.35">
      <c r="C30" s="51" t="s">
        <v>70</v>
      </c>
      <c r="D30" s="51"/>
      <c r="E30" s="52"/>
      <c r="F30" s="52"/>
      <c r="P30" s="84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Q12" sqref="Q12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ЖОВТЕНЬ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59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48"/>
      <c r="Y11" s="120">
        <v>22</v>
      </c>
      <c r="Z11" s="123">
        <v>6060</v>
      </c>
      <c r="AA11" s="2">
        <f>SUM(E12:T12)</f>
        <v>17</v>
      </c>
    </row>
    <row r="12" spans="1:28" ht="15" customHeight="1" x14ac:dyDescent="0.35">
      <c r="A12" s="114"/>
      <c r="B12" s="114"/>
      <c r="C12" s="115"/>
      <c r="D12" s="116"/>
      <c r="E12" s="26">
        <v>2</v>
      </c>
      <c r="F12" s="26" t="s">
        <v>13</v>
      </c>
      <c r="G12" s="26" t="s">
        <v>13</v>
      </c>
      <c r="H12" s="26">
        <v>2</v>
      </c>
      <c r="I12" s="26">
        <v>2</v>
      </c>
      <c r="J12" s="26">
        <v>2</v>
      </c>
      <c r="K12" s="26">
        <v>2</v>
      </c>
      <c r="L12" s="26">
        <v>2</v>
      </c>
      <c r="M12" s="26" t="s">
        <v>13</v>
      </c>
      <c r="N12" s="26" t="s">
        <v>13</v>
      </c>
      <c r="O12" s="26">
        <v>2</v>
      </c>
      <c r="P12" s="26">
        <v>2</v>
      </c>
      <c r="Q12" s="26">
        <v>1</v>
      </c>
      <c r="R12" s="26" t="s">
        <v>13</v>
      </c>
      <c r="S12" s="26" t="s">
        <v>13</v>
      </c>
      <c r="T12" s="26" t="s">
        <v>13</v>
      </c>
      <c r="U12" s="118"/>
      <c r="V12" s="118"/>
      <c r="W12" s="121"/>
      <c r="X12" s="50"/>
      <c r="Y12" s="122"/>
      <c r="Z12" s="123"/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50"/>
      <c r="Y13" s="120">
        <v>44</v>
      </c>
      <c r="Z13" s="123"/>
      <c r="AB13" s="2">
        <f>AA11+AA14</f>
        <v>39</v>
      </c>
    </row>
    <row r="14" spans="1:28" ht="15" customHeight="1" x14ac:dyDescent="0.35">
      <c r="A14" s="114"/>
      <c r="B14" s="114"/>
      <c r="C14" s="115"/>
      <c r="D14" s="116"/>
      <c r="E14" s="26" t="s">
        <v>13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 t="s">
        <v>13</v>
      </c>
      <c r="S14" s="26" t="s">
        <v>13</v>
      </c>
      <c r="T14" s="29" t="s">
        <v>10</v>
      </c>
      <c r="U14" s="119"/>
      <c r="V14" s="119"/>
      <c r="W14" s="122"/>
      <c r="X14" s="49"/>
      <c r="Y14" s="122"/>
      <c r="Z14" s="123"/>
      <c r="AA14" s="2">
        <f>SUM(E14:T14)</f>
        <v>22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4" t="s">
        <v>12</v>
      </c>
      <c r="C18" s="124"/>
      <c r="D18" s="150">
        <f>Мельницький!C36</f>
        <v>44501</v>
      </c>
      <c r="E18" s="150"/>
      <c r="F18" s="150"/>
      <c r="G18" s="150"/>
      <c r="H18" s="15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topLeftCell="C1" zoomScale="80" zoomScaleNormal="80" workbookViewId="0">
      <selection activeCell="P19" sqref="P19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00" t="s">
        <v>9</v>
      </c>
      <c r="B1" s="100"/>
      <c r="C1" s="100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20" x14ac:dyDescent="0.35">
      <c r="A6" s="103" t="str">
        <f>Мельницький!A8</f>
        <v>обліку робочого часу працівників за ЖОВТЕНЬ 2021р.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35">
      <c r="A7" s="105" t="s">
        <v>3</v>
      </c>
      <c r="B7" s="105" t="s">
        <v>4</v>
      </c>
      <c r="C7" s="105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13" t="s">
        <v>48</v>
      </c>
      <c r="U7" s="113" t="s">
        <v>49</v>
      </c>
      <c r="V7" s="113" t="s">
        <v>50</v>
      </c>
      <c r="W7" s="113" t="s">
        <v>77</v>
      </c>
      <c r="X7" s="113" t="s">
        <v>46</v>
      </c>
      <c r="Y7" s="99" t="s">
        <v>45</v>
      </c>
    </row>
    <row r="8" spans="1:28" ht="42" customHeight="1" x14ac:dyDescent="0.35">
      <c r="A8" s="105"/>
      <c r="B8" s="105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113"/>
      <c r="U8" s="113"/>
      <c r="V8" s="113"/>
      <c r="W8" s="113"/>
      <c r="X8" s="113"/>
      <c r="Y8" s="99"/>
    </row>
    <row r="9" spans="1:28" s="3" customFormat="1" ht="14.25" customHeight="1" x14ac:dyDescent="0.35">
      <c r="A9" s="114">
        <v>1</v>
      </c>
      <c r="B9" s="115" t="s">
        <v>27</v>
      </c>
      <c r="C9" s="144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7" t="s">
        <v>8</v>
      </c>
      <c r="U9" s="117" t="s">
        <v>8</v>
      </c>
      <c r="V9" s="120" t="s">
        <v>8</v>
      </c>
      <c r="W9" s="120" t="s">
        <v>8</v>
      </c>
      <c r="X9" s="120">
        <v>20</v>
      </c>
      <c r="Y9" s="123">
        <v>6300</v>
      </c>
    </row>
    <row r="10" spans="1:28" s="3" customFormat="1" ht="14.25" customHeight="1" x14ac:dyDescent="0.35">
      <c r="A10" s="114"/>
      <c r="B10" s="115"/>
      <c r="C10" s="145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18"/>
      <c r="U10" s="118"/>
      <c r="V10" s="121"/>
      <c r="W10" s="121"/>
      <c r="X10" s="122"/>
      <c r="Y10" s="123"/>
      <c r="Z10" s="3">
        <f>SUM(D10:S10)</f>
        <v>0</v>
      </c>
    </row>
    <row r="11" spans="1:28" ht="14.25" customHeight="1" x14ac:dyDescent="0.35">
      <c r="A11" s="114"/>
      <c r="B11" s="115"/>
      <c r="C11" s="145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8"/>
      <c r="U11" s="118"/>
      <c r="V11" s="121"/>
      <c r="W11" s="121"/>
      <c r="X11" s="120">
        <f>Z10+Z12</f>
        <v>88</v>
      </c>
      <c r="Y11" s="123"/>
    </row>
    <row r="12" spans="1:28" ht="14.25" customHeight="1" x14ac:dyDescent="0.35">
      <c r="A12" s="114"/>
      <c r="B12" s="115"/>
      <c r="C12" s="146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19"/>
      <c r="U12" s="119"/>
      <c r="V12" s="122"/>
      <c r="W12" s="122"/>
      <c r="X12" s="122"/>
      <c r="Y12" s="123"/>
      <c r="Z12" s="2">
        <f>SUM(D12:S12)</f>
        <v>88</v>
      </c>
    </row>
    <row r="13" spans="1:28" ht="14.25" customHeight="1" x14ac:dyDescent="0.35">
      <c r="A13" s="114">
        <v>2</v>
      </c>
      <c r="B13" s="115" t="s">
        <v>51</v>
      </c>
      <c r="C13" s="116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7" t="s">
        <v>8</v>
      </c>
      <c r="U13" s="117" t="s">
        <v>8</v>
      </c>
      <c r="V13" s="120" t="s">
        <v>8</v>
      </c>
      <c r="W13" s="120" t="s">
        <v>8</v>
      </c>
      <c r="X13" s="120">
        <v>20</v>
      </c>
      <c r="Y13" s="123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14"/>
      <c r="B14" s="115"/>
      <c r="C14" s="116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18"/>
      <c r="U14" s="118"/>
      <c r="V14" s="121"/>
      <c r="W14" s="121"/>
      <c r="X14" s="122"/>
      <c r="Y14" s="123"/>
      <c r="Z14" s="2">
        <f>SUM(D14:S14)</f>
        <v>71</v>
      </c>
      <c r="AB14" s="2">
        <f>AA13+AA16</f>
        <v>151</v>
      </c>
    </row>
    <row r="15" spans="1:28" ht="14.25" customHeight="1" x14ac:dyDescent="0.35">
      <c r="A15" s="114"/>
      <c r="B15" s="115"/>
      <c r="C15" s="116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8"/>
      <c r="U15" s="118"/>
      <c r="V15" s="121"/>
      <c r="W15" s="121"/>
      <c r="X15" s="120">
        <f>Z14+Z16</f>
        <v>159</v>
      </c>
      <c r="Y15" s="123"/>
    </row>
    <row r="16" spans="1:28" ht="14.25" customHeight="1" x14ac:dyDescent="0.35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19"/>
      <c r="U16" s="119"/>
      <c r="V16" s="122"/>
      <c r="W16" s="122"/>
      <c r="X16" s="122"/>
      <c r="Y16" s="123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57">
        <v>3</v>
      </c>
      <c r="B17" s="158" t="s">
        <v>36</v>
      </c>
      <c r="C17" s="15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7" t="s">
        <v>8</v>
      </c>
      <c r="U17" s="154" t="s">
        <v>8</v>
      </c>
      <c r="V17" s="151" t="s">
        <v>8</v>
      </c>
      <c r="W17" s="151" t="s">
        <v>8</v>
      </c>
      <c r="X17" s="151">
        <v>20</v>
      </c>
      <c r="Y17" s="123">
        <v>6060</v>
      </c>
    </row>
    <row r="18" spans="1:30" ht="14.25" customHeight="1" x14ac:dyDescent="0.35">
      <c r="A18" s="157"/>
      <c r="B18" s="158"/>
      <c r="C18" s="159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3.5</v>
      </c>
      <c r="Q18" s="26" t="s">
        <v>13</v>
      </c>
      <c r="R18" s="26" t="s">
        <v>13</v>
      </c>
      <c r="S18" s="26" t="s">
        <v>13</v>
      </c>
      <c r="T18" s="118"/>
      <c r="U18" s="155"/>
      <c r="V18" s="152"/>
      <c r="W18" s="152"/>
      <c r="X18" s="153"/>
      <c r="Y18" s="123"/>
      <c r="Z18" s="2">
        <f>SUM(D18:S18)</f>
        <v>35.5</v>
      </c>
    </row>
    <row r="19" spans="1:30" ht="14.25" customHeight="1" x14ac:dyDescent="0.35">
      <c r="A19" s="157"/>
      <c r="B19" s="158"/>
      <c r="C19" s="15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8"/>
      <c r="U19" s="155"/>
      <c r="V19" s="152"/>
      <c r="W19" s="152"/>
      <c r="X19" s="120">
        <f>Z18+Z20</f>
        <v>79.5</v>
      </c>
      <c r="Y19" s="123"/>
    </row>
    <row r="20" spans="1:30" ht="14.25" customHeight="1" x14ac:dyDescent="0.35">
      <c r="A20" s="157"/>
      <c r="B20" s="158"/>
      <c r="C20" s="159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19"/>
      <c r="U20" s="156"/>
      <c r="V20" s="153"/>
      <c r="W20" s="153"/>
      <c r="X20" s="122"/>
      <c r="Y20" s="123"/>
      <c r="Z20" s="2">
        <f>SUM(D20:S20)</f>
        <v>44</v>
      </c>
    </row>
    <row r="21" spans="1:30" ht="14.25" customHeight="1" x14ac:dyDescent="0.35">
      <c r="A21" s="128">
        <v>4</v>
      </c>
      <c r="B21" s="160" t="s">
        <v>87</v>
      </c>
      <c r="C21" s="15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7" t="s">
        <v>8</v>
      </c>
      <c r="U21" s="117" t="s">
        <v>8</v>
      </c>
      <c r="V21" s="120" t="s">
        <v>8</v>
      </c>
      <c r="W21" s="120" t="s">
        <v>8</v>
      </c>
      <c r="X21" s="120">
        <v>20</v>
      </c>
      <c r="Y21" s="123">
        <v>6060</v>
      </c>
    </row>
    <row r="22" spans="1:30" ht="14.25" customHeight="1" x14ac:dyDescent="0.35">
      <c r="A22" s="129"/>
      <c r="B22" s="161"/>
      <c r="C22" s="159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18"/>
      <c r="U22" s="118"/>
      <c r="V22" s="121"/>
      <c r="W22" s="121"/>
      <c r="X22" s="121"/>
      <c r="Y22" s="123"/>
      <c r="Z22" s="2">
        <f>SUM(D22:S22)</f>
        <v>71</v>
      </c>
    </row>
    <row r="23" spans="1:30" ht="14.25" customHeight="1" x14ac:dyDescent="0.35">
      <c r="A23" s="129"/>
      <c r="B23" s="161"/>
      <c r="C23" s="15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8"/>
      <c r="U23" s="118"/>
      <c r="V23" s="121"/>
      <c r="W23" s="121"/>
      <c r="X23" s="120">
        <f>Z22+Z24</f>
        <v>159</v>
      </c>
      <c r="Y23" s="123"/>
    </row>
    <row r="24" spans="1:30" ht="14.25" customHeight="1" x14ac:dyDescent="0.35">
      <c r="A24" s="130"/>
      <c r="B24" s="162"/>
      <c r="C24" s="159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19"/>
      <c r="U24" s="119"/>
      <c r="V24" s="122"/>
      <c r="W24" s="122"/>
      <c r="X24" s="122"/>
      <c r="Y24" s="123"/>
      <c r="Z24" s="2">
        <f>SUM(D24:S24)</f>
        <v>88</v>
      </c>
    </row>
    <row r="25" spans="1:30" ht="14.25" customHeight="1" x14ac:dyDescent="0.35">
      <c r="A25" s="128">
        <v>4</v>
      </c>
      <c r="B25" s="160" t="s">
        <v>104</v>
      </c>
      <c r="C25" s="15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7" t="s">
        <v>8</v>
      </c>
      <c r="U25" s="117" t="s">
        <v>8</v>
      </c>
      <c r="V25" s="120" t="s">
        <v>8</v>
      </c>
      <c r="W25" s="120" t="s">
        <v>8</v>
      </c>
      <c r="X25" s="120">
        <v>20</v>
      </c>
      <c r="Y25" s="123">
        <v>6060</v>
      </c>
    </row>
    <row r="26" spans="1:30" ht="14.25" customHeight="1" x14ac:dyDescent="0.35">
      <c r="A26" s="129"/>
      <c r="B26" s="161"/>
      <c r="C26" s="159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18"/>
      <c r="U26" s="118"/>
      <c r="V26" s="121"/>
      <c r="W26" s="121"/>
      <c r="X26" s="121"/>
      <c r="Y26" s="123"/>
      <c r="Z26" s="2">
        <f>SUM(D26:S26)</f>
        <v>71</v>
      </c>
    </row>
    <row r="27" spans="1:30" ht="14.25" customHeight="1" x14ac:dyDescent="0.35">
      <c r="A27" s="129"/>
      <c r="B27" s="161"/>
      <c r="C27" s="15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8"/>
      <c r="U27" s="118"/>
      <c r="V27" s="121"/>
      <c r="W27" s="121"/>
      <c r="X27" s="120">
        <f>Z26+Z28</f>
        <v>159</v>
      </c>
      <c r="Y27" s="123"/>
    </row>
    <row r="28" spans="1:30" ht="14.25" customHeight="1" x14ac:dyDescent="0.35">
      <c r="A28" s="130"/>
      <c r="B28" s="162"/>
      <c r="C28" s="159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19"/>
      <c r="U28" s="119"/>
      <c r="V28" s="122"/>
      <c r="W28" s="122"/>
      <c r="X28" s="122"/>
      <c r="Y28" s="123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485.5</v>
      </c>
      <c r="Y29" s="35">
        <f>SUM(Y9:Y24)</f>
        <v>24720</v>
      </c>
    </row>
    <row r="30" spans="1:30" ht="14.25" customHeight="1" x14ac:dyDescent="0.35">
      <c r="A30" s="124" t="s">
        <v>12</v>
      </c>
      <c r="B30" s="124"/>
      <c r="C30" s="96">
        <f>Мельницький!C36</f>
        <v>44501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A7" sqref="A7:W7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00" t="s">
        <v>9</v>
      </c>
      <c r="B1" s="100"/>
      <c r="C1" s="100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" x14ac:dyDescent="0.35">
      <c r="A7" s="103" t="s">
        <v>89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3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13" t="s">
        <v>48</v>
      </c>
      <c r="U8" s="113" t="s">
        <v>49</v>
      </c>
      <c r="V8" s="113" t="s">
        <v>50</v>
      </c>
      <c r="W8" s="113" t="s">
        <v>47</v>
      </c>
      <c r="X8" s="113" t="s">
        <v>46</v>
      </c>
      <c r="Y8" s="99" t="s">
        <v>45</v>
      </c>
    </row>
    <row r="9" spans="1:25" ht="33" customHeight="1" x14ac:dyDescent="0.3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/>
      <c r="U9" s="113"/>
      <c r="V9" s="113"/>
      <c r="W9" s="113"/>
      <c r="X9" s="113"/>
      <c r="Y9" s="99"/>
    </row>
    <row r="10" spans="1:25" ht="15" customHeight="1" x14ac:dyDescent="0.35">
      <c r="A10" s="114">
        <v>1</v>
      </c>
      <c r="B10" s="115" t="s">
        <v>85</v>
      </c>
      <c r="C10" s="116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7" t="s">
        <v>8</v>
      </c>
      <c r="U10" s="117" t="s">
        <v>8</v>
      </c>
      <c r="V10" s="120" t="s">
        <v>8</v>
      </c>
      <c r="W10" s="120" t="s">
        <v>8</v>
      </c>
      <c r="X10" s="120" t="s">
        <v>8</v>
      </c>
      <c r="Y10" s="123">
        <v>4770</v>
      </c>
    </row>
    <row r="11" spans="1:25" ht="15" customHeight="1" x14ac:dyDescent="0.35">
      <c r="A11" s="114"/>
      <c r="B11" s="115"/>
      <c r="C11" s="116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8"/>
      <c r="U11" s="118"/>
      <c r="V11" s="121"/>
      <c r="W11" s="121"/>
      <c r="X11" s="122"/>
      <c r="Y11" s="123"/>
    </row>
    <row r="12" spans="1:25" ht="15" customHeight="1" x14ac:dyDescent="0.35">
      <c r="A12" s="114"/>
      <c r="B12" s="115"/>
      <c r="C12" s="116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8"/>
      <c r="U12" s="118"/>
      <c r="V12" s="121"/>
      <c r="W12" s="121"/>
      <c r="X12" s="120" t="s">
        <v>8</v>
      </c>
      <c r="Y12" s="123"/>
    </row>
    <row r="13" spans="1:25" ht="15" customHeight="1" x14ac:dyDescent="0.35">
      <c r="A13" s="114"/>
      <c r="B13" s="115"/>
      <c r="C13" s="116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9"/>
      <c r="U13" s="119"/>
      <c r="V13" s="122"/>
      <c r="W13" s="122"/>
      <c r="X13" s="122"/>
      <c r="Y13" s="123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4" t="s">
        <v>12</v>
      </c>
      <c r="B15" s="124"/>
      <c r="C15" s="71">
        <f>Мельницький!C36</f>
        <v>44501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ЖОВТЕНЬ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78</v>
      </c>
      <c r="D11" s="11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 t="s">
        <v>8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 t="s">
        <v>8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64" customFormat="1" ht="25.5" customHeight="1" x14ac:dyDescent="0.35">
      <c r="B15" s="124" t="s">
        <v>12</v>
      </c>
      <c r="C15" s="124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2021-10-19T07:50:21Z</cp:lastPrinted>
  <dcterms:created xsi:type="dcterms:W3CDTF">2010-03-24T09:42:07Z</dcterms:created>
  <dcterms:modified xsi:type="dcterms:W3CDTF">2021-10-19T08:12:19Z</dcterms:modified>
</cp:coreProperties>
</file>