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3481\Documents\Data analytics\Excel_Data_Analytics_Course-main\Excel_Data_Analytics_Course-main\2_Formulas_Functions\"/>
    </mc:Choice>
  </mc:AlternateContent>
  <xr:revisionPtr revIDLastSave="0" documentId="13_ncr:1_{ECED463B-C61E-46D1-BAD3-780F63CD282F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Data" sheetId="8" r:id="rId1"/>
    <sheet name="Text_Combination" sheetId="9" r:id="rId2"/>
    <sheet name="Text_Extraction" sheetId="10" r:id="rId3"/>
    <sheet name="Text_Search" sheetId="11" r:id="rId4"/>
    <sheet name="Skills" sheetId="12" r:id="rId5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2" l="1"/>
  <c r="B10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11" i="12"/>
  <c r="B12" i="12"/>
  <c r="B13" i="12"/>
  <c r="B14" i="12"/>
  <c r="B15" i="12"/>
  <c r="B16" i="12"/>
  <c r="B17" i="12"/>
  <c r="B18" i="12"/>
  <c r="B19" i="12"/>
  <c r="B20" i="12"/>
  <c r="B21" i="12"/>
  <c r="A9" i="12" a="1"/>
  <c r="A9" i="12" s="1"/>
  <c r="A6" i="12" a="1"/>
  <c r="A6" i="12" s="1"/>
  <c r="A3" i="12"/>
  <c r="U3" i="8"/>
  <c r="V3" i="8" s="1"/>
  <c r="U4" i="8"/>
  <c r="V4" i="8" s="1"/>
  <c r="U5" i="8"/>
  <c r="V5" i="8"/>
  <c r="U6" i="8"/>
  <c r="V6" i="8"/>
  <c r="U7" i="8"/>
  <c r="V7" i="8" s="1"/>
  <c r="U8" i="8"/>
  <c r="V8" i="8" s="1"/>
  <c r="U9" i="8"/>
  <c r="V9" i="8"/>
  <c r="U10" i="8"/>
  <c r="V10" i="8"/>
  <c r="U11" i="8"/>
  <c r="V11" i="8" s="1"/>
  <c r="U12" i="8"/>
  <c r="V12" i="8" s="1"/>
  <c r="U13" i="8"/>
  <c r="V13" i="8"/>
  <c r="U14" i="8"/>
  <c r="V14" i="8"/>
  <c r="U15" i="8"/>
  <c r="V15" i="8" s="1"/>
  <c r="U16" i="8"/>
  <c r="V16" i="8" s="1"/>
  <c r="U17" i="8"/>
  <c r="V17" i="8"/>
  <c r="U18" i="8"/>
  <c r="V18" i="8"/>
  <c r="U19" i="8"/>
  <c r="V19" i="8" s="1"/>
  <c r="U20" i="8"/>
  <c r="V20" i="8" s="1"/>
  <c r="U21" i="8"/>
  <c r="V21" i="8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V2" i="8"/>
  <c r="U2" i="8"/>
  <c r="T2" i="8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" i="8"/>
  <c r="L3" i="8" a="1"/>
  <c r="L3" i="8" s="1"/>
  <c r="L4" i="8" a="1"/>
  <c r="L4" i="8" s="1"/>
  <c r="L5" i="8" a="1"/>
  <c r="L5" i="8" s="1"/>
  <c r="L6" i="8" a="1"/>
  <c r="L6" i="8" s="1"/>
  <c r="L7" i="8" a="1"/>
  <c r="L7" i="8" s="1"/>
  <c r="L8" i="8" a="1"/>
  <c r="L8" i="8" s="1"/>
  <c r="L9" i="8" a="1"/>
  <c r="L9" i="8" s="1"/>
  <c r="L10" i="8" a="1"/>
  <c r="L10" i="8" s="1"/>
  <c r="L11" i="8" a="1"/>
  <c r="L11" i="8" s="1"/>
  <c r="L12" i="8" a="1"/>
  <c r="L12" i="8" s="1"/>
  <c r="L13" i="8" a="1"/>
  <c r="L13" i="8" s="1"/>
  <c r="L14" i="8" a="1"/>
  <c r="L14" i="8" s="1"/>
  <c r="L15" i="8" a="1"/>
  <c r="L15" i="8" s="1"/>
  <c r="L16" i="8" a="1"/>
  <c r="L16" i="8" s="1"/>
  <c r="L17" i="8" a="1"/>
  <c r="L17" i="8" s="1"/>
  <c r="L18" i="8" a="1"/>
  <c r="L18" i="8" s="1"/>
  <c r="L19" i="8" a="1"/>
  <c r="L19" i="8" s="1"/>
  <c r="L20" i="8" a="1"/>
  <c r="L20" i="8" s="1"/>
  <c r="L21" i="8" a="1"/>
  <c r="L21" i="8" s="1"/>
  <c r="L2" i="8" a="1"/>
  <c r="L2" i="8" s="1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" i="8"/>
  <c r="Q3" i="8"/>
  <c r="R3" i="8"/>
  <c r="S3" i="8"/>
  <c r="Q4" i="8"/>
  <c r="R4" i="8"/>
  <c r="S4" i="8"/>
  <c r="Q5" i="8"/>
  <c r="R5" i="8"/>
  <c r="S5" i="8"/>
  <c r="Q6" i="8"/>
  <c r="R6" i="8"/>
  <c r="S6" i="8"/>
  <c r="Q7" i="8"/>
  <c r="R7" i="8"/>
  <c r="S7" i="8" s="1"/>
  <c r="Q8" i="8"/>
  <c r="R8" i="8"/>
  <c r="S8" i="8"/>
  <c r="Q9" i="8"/>
  <c r="Q10" i="8"/>
  <c r="Q11" i="8"/>
  <c r="Q12" i="8"/>
  <c r="Q13" i="8"/>
  <c r="Q14" i="8"/>
  <c r="Q15" i="8"/>
  <c r="Q16" i="8"/>
  <c r="R16" i="8"/>
  <c r="S16" i="8"/>
  <c r="Q17" i="8"/>
  <c r="R17" i="8"/>
  <c r="S17" i="8"/>
  <c r="Q18" i="8"/>
  <c r="R18" i="8"/>
  <c r="S18" i="8"/>
  <c r="Q19" i="8"/>
  <c r="R19" i="8"/>
  <c r="S19" i="8"/>
  <c r="Q20" i="8"/>
  <c r="R20" i="8"/>
  <c r="S20" i="8"/>
  <c r="Q21" i="8"/>
  <c r="R21" i="8"/>
  <c r="S21" i="8"/>
  <c r="S2" i="8"/>
  <c r="Q2" i="8"/>
  <c r="L2" i="11"/>
  <c r="J2" i="11"/>
  <c r="K2" i="11" s="1"/>
  <c r="N2" i="10"/>
  <c r="M2" i="10"/>
  <c r="J2" i="9"/>
  <c r="J3" i="11"/>
  <c r="J4" i="11"/>
  <c r="J5" i="11"/>
  <c r="K5" i="11" s="1"/>
  <c r="L5" i="11" s="1"/>
  <c r="J6" i="11"/>
  <c r="J7" i="11"/>
  <c r="L7" i="11" s="1"/>
  <c r="J8" i="11"/>
  <c r="J9" i="11"/>
  <c r="J10" i="11"/>
  <c r="J11" i="11"/>
  <c r="K11" i="11" s="1"/>
  <c r="L11" i="11" s="1"/>
  <c r="J12" i="11"/>
  <c r="J13" i="11"/>
  <c r="L13" i="11" s="1"/>
  <c r="J14" i="11"/>
  <c r="J15" i="11"/>
  <c r="J16" i="11"/>
  <c r="J17" i="11"/>
  <c r="K17" i="11" s="1"/>
  <c r="L17" i="11" s="1"/>
  <c r="J18" i="11"/>
  <c r="J19" i="11"/>
  <c r="L19" i="11" s="1"/>
  <c r="J20" i="11"/>
  <c r="J21" i="11"/>
  <c r="K3" i="11"/>
  <c r="L3" i="11" s="1"/>
  <c r="K4" i="11"/>
  <c r="L4" i="11" s="1"/>
  <c r="K6" i="11"/>
  <c r="L6" i="11"/>
  <c r="K7" i="11"/>
  <c r="K9" i="11"/>
  <c r="L9" i="11"/>
  <c r="K10" i="11"/>
  <c r="L10" i="11" s="1"/>
  <c r="K12" i="11"/>
  <c r="L12" i="11"/>
  <c r="K13" i="11"/>
  <c r="K15" i="11"/>
  <c r="L15" i="11"/>
  <c r="K16" i="11"/>
  <c r="L16" i="11" s="1"/>
  <c r="K18" i="11"/>
  <c r="L18" i="11"/>
  <c r="K19" i="11"/>
  <c r="K21" i="11"/>
  <c r="L21" i="11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I3" i="10" a="1"/>
  <c r="I3" i="10" s="1"/>
  <c r="I4" i="10" a="1"/>
  <c r="I4" i="10" s="1"/>
  <c r="I5" i="10" a="1"/>
  <c r="I5" i="10" s="1"/>
  <c r="I6" i="10" a="1"/>
  <c r="I6" i="10" s="1"/>
  <c r="I7" i="10" a="1"/>
  <c r="I7" i="10" s="1"/>
  <c r="I8" i="10" a="1"/>
  <c r="I8" i="10" s="1"/>
  <c r="I9" i="10" a="1"/>
  <c r="I9" i="10" s="1"/>
  <c r="I10" i="10" a="1"/>
  <c r="I10" i="10" s="1"/>
  <c r="I11" i="10" a="1"/>
  <c r="I11" i="10" s="1"/>
  <c r="I12" i="10" a="1"/>
  <c r="I12" i="10" s="1"/>
  <c r="I13" i="10" a="1"/>
  <c r="I13" i="10" s="1"/>
  <c r="I14" i="10" a="1"/>
  <c r="I14" i="10" s="1"/>
  <c r="I15" i="10" a="1"/>
  <c r="I15" i="10" s="1"/>
  <c r="I16" i="10" a="1"/>
  <c r="I16" i="10" s="1"/>
  <c r="I17" i="10" a="1"/>
  <c r="I17" i="10" s="1"/>
  <c r="I18" i="10" a="1"/>
  <c r="I18" i="10" s="1"/>
  <c r="I19" i="10" a="1"/>
  <c r="I19" i="10" s="1"/>
  <c r="I20" i="10" a="1"/>
  <c r="I20" i="10" s="1"/>
  <c r="I21" i="10" a="1"/>
  <c r="I21" i="10" s="1"/>
  <c r="L2" i="10" a="1"/>
  <c r="L2" i="10" s="1"/>
  <c r="I2" i="10" a="1"/>
  <c r="I2" i="10" s="1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R9" i="8" l="1"/>
  <c r="S9" i="8" s="1"/>
  <c r="R10" i="8"/>
  <c r="S10" i="8"/>
  <c r="R11" i="8"/>
  <c r="S11" i="8"/>
  <c r="R12" i="8"/>
  <c r="S12" i="8"/>
  <c r="R13" i="8"/>
  <c r="S13" i="8"/>
  <c r="R14" i="8"/>
  <c r="S14" i="8"/>
  <c r="R15" i="8"/>
  <c r="S15" i="8"/>
  <c r="R2" i="8"/>
  <c r="K20" i="11"/>
  <c r="L20" i="11" s="1"/>
  <c r="K14" i="11"/>
  <c r="L14" i="11" s="1"/>
  <c r="K8" i="11"/>
  <c r="L8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<sst xmlns="http://schemas.openxmlformats.org/spreadsheetml/2006/main" count="609" uniqueCount="95">
  <si>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</si>
  <si>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</si>
  <si>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</si>
  <si>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</si>
  <si>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</si>
  <si>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</si>
  <si>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</si>
  <si>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</si>
  <si>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</si>
  <si>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</si>
  <si>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</si>
  <si>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</si>
  <si>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</si>
  <si>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</si>
  <si>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</si>
  <si>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</si>
  <si>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</si>
  <si>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</si>
  <si>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</si>
  <si>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</si>
  <si>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</si>
  <si>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</si>
  <si>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</si>
  <si>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</si>
  <si>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</si>
  <si>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</si>
  <si>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</si>
  <si>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</si>
  <si>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</si>
  <si>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</si>
  <si>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</si>
  <si>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</si>
  <si>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</si>
  <si>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</si>
  <si>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</si>
  <si>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</si>
  <si>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</si>
  <si>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</si>
  <si>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</si>
  <si>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</si>
  <si>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</si>
  <si>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</si>
  <si>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</si>
  <si>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</si>
  <si>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</si>
  <si>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</si>
  <si>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</si>
  <si>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</si>
  <si>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</si>
  <si>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</si>
  <si>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</si>
  <si>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</si>
  <si>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</si>
  <si>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</si>
  <si>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</si>
  <si>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</si>
  <si>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</si>
  <si>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</si>
  <si>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</si>
  <si>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</si>
  <si>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</si>
  <si>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</si>
  <si>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Full Address</t>
  </si>
  <si>
    <t>Unique Jobs</t>
  </si>
  <si>
    <t>Find and MID (State)</t>
  </si>
  <si>
    <t>First Name</t>
  </si>
  <si>
    <t>Last Name</t>
  </si>
  <si>
    <t>=TEXTSPLIT(A3, ", ")</t>
  </si>
  <si>
    <t>=UNIQUE(TRANSPOSE(6:6))</t>
  </si>
  <si>
    <t>Applicant ID</t>
  </si>
  <si>
    <t>Check 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</si>
  <si>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</si>
  <si>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</si>
  <si>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</si>
  <si>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</si>
  <si>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</si>
  <si>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</si>
  <si>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</si>
  <si>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</si>
  <si>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</si>
  <si>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</si>
  <si>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</si>
  <si>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</si>
  <si>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</si>
  <si>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</si>
  <si>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</si>
  <si>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</si>
  <si>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</si>
  <si>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</si>
  <si>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</si>
  <si>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</si>
  <si>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Applicant ID (Short)</t>
  </si>
  <si>
    <t>Application Date &amp; Time</t>
  </si>
  <si>
    <t>=COUNTIF($6:$6,A9)</t>
  </si>
  <si>
    <t>=TEXTJOIN(", ", TRUE, Data!H2:H21)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</si>
</sst>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0" fontId="1" fillId="0" borderId="0" xfId="0" applyFont="1"/>
    <xf numFmtId="0" fontId="1" fillId="2" borderId="0" xfId="0" applyFont="1" applyFill="1"/>
    <xf numFmtId="0" fontId="1" fillId="2" borderId="0" xfId="0" quotePrefix="1" applyFont="1" applyFill="1"/>
    <xf numFmtId="0" fontId="0" fillId="2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Skill Count of Applicants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Skills!$A$9:$A$24</c:f>
              <c:strCache>
                <c:ptCount val="16"/>
                <c:pt idx="0">
                  <c:v>Kafka</c:v>
                </c:pt>
                <c:pt idx="1">
                  <c:v> DataBricks</c:v>
                </c:pt>
                <c:pt idx="2">
                  <c:v> Spark</c:v>
                </c:pt>
                <c:pt idx="3">
                  <c:v> Python</c:v>
                </c:pt>
                <c:pt idx="4">
                  <c:v> GCP Power BI</c:v>
                </c:pt>
                <c:pt idx="5">
                  <c:v> GCP</c:v>
                </c:pt>
                <c:pt idx="6">
                  <c:v> Airflow</c:v>
                </c:pt>
                <c:pt idx="7">
                  <c:v> Hadoop</c:v>
                </c:pt>
                <c:pt idx="8">
                  <c:v> R Azure</c:v>
                </c:pt>
                <c:pt idx="9">
                  <c:v> Java</c:v>
                </c:pt>
                <c:pt idx="10">
                  <c:v> SQL</c:v>
                </c:pt>
                <c:pt idx="11">
                  <c:v> DataBricks Kafka</c:v>
                </c:pt>
                <c:pt idx="12">
                  <c:v> GCP DataBricks</c:v>
                </c:pt>
                <c:pt idx="13">
                  <c:v> Java Snowflake</c:v>
                </c:pt>
                <c:pt idx="14">
                  <c:v> DataBricks Azure</c:v>
                </c:pt>
                <c:pt idx="15">
                  <c:v> DataBricks Snowflake</c:v>
                </c:pt>
              </c:strCache>
            </c:strRef>
          </c:cat>
          <c:val>
            <c:numRef>
              <c:f>Skills!$B$9:$B$24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6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0C-45CA-B8A0-F5AF8B1DA2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89519888"/>
        <c:axId val="1389514128"/>
      </c:barChart>
      <c:catAx>
        <c:axId val="13895198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514128"/>
        <c:crosses val="autoZero"/>
        <c:auto val="1"/>
        <c:lblAlgn val="ctr"/>
        <c:lblOffset val="100"/>
        <c:noMultiLvlLbl val="0"/>
      </c:catAx>
      <c:valAx>
        <c:axId val="138951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519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169863</xdr:colOff>
      <xdr:row>8</xdr:row>
      <xdr:rowOff>6350</xdr:rowOff>
    </xdr:from>
    <xdr:to>
      <xdr:col>16</xdr:col>
      <xdr:colOff>220663</xdr:colOff>
      <xdr:row>26</xdr:row>
      <xdr:rowOff>79375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C6A45A-EB32-62D3-58CF-3F02DAF72B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V21"/>
  <sheetViews>
    <sheetView zoomScale="110" zoomScaleNormal="110" workbookViewId="0">
      <selection activeCell="H2" sqref="H2"/>
    </sheetView>
  </sheetViews>
  <sheetFormatPr defaultRowHeight="14.4" x14ac:dyDescent="0.3"/>
  <cols>
    <col min="1" max="1" width="17.5546875" customWidth="1"/>
    <col min="2" max="2" width="14.21875" customWidth="1"/>
    <col min="3" max="3" width="27.21875" hidden="1" customWidth="1"/>
    <col min="4" max="4" width="17.5546875" style="9" hidden="1" customWidth="1"/>
    <col min="5" max="5" width="26.21875" hidden="1" customWidth="1"/>
    <col min="6" max="6" width="11" hidden="1" customWidth="1"/>
    <col min="7" max="7" width="20.88671875" bestFit="1" customWidth="1"/>
    <col min="8" max="8" width="37.33203125" bestFit="1" customWidth="1"/>
    <col min="9" max="9" width="14.77734375" customWidth="1"/>
    <col min="10" max="10" width="12.77734375" customWidth="1"/>
    <col min="11" max="11" width="8.88671875" customWidth="1"/>
    <col min="12" max="12" width="13.33203125" hidden="1" customWidth="1"/>
    <col min="13" max="13" width="15.44140625" hidden="1" customWidth="1"/>
    <col min="14" max="14" width="8.88671875" hidden="1" customWidth="1"/>
    <col min="15" max="15" width="16.44140625" hidden="1" customWidth="1"/>
    <col min="17" max="19" width="0" hidden="1" customWidth="1"/>
  </cols>
  <sheetData>
    <row r="1" spans="1:22" x14ac:dyDescent="0.3">
      <c r="A1" s="2" t="s">
        <v>69</v>
      </c>
      <c r="B1" s="3" t="s">
        <v>2</v>
      </c>
      <c r="C1" s="3" t="s">
        <v>3</v>
      </c>
      <c r="D1" s="10" t="s">
        <v>92</v>
      </c>
      <c r="E1" s="3" t="s">
        <v>0</v>
      </c>
      <c r="F1" s="3" t="s">
        <v>21</v>
      </c>
      <c r="G1" s="3" t="s">
        <v>22</v>
      </c>
      <c r="H1" s="4" t="s">
        <v>4</v>
      </c>
      <c r="J1" s="14" t="s">
        <v>62</v>
      </c>
      <c r="L1" s="14" t="s">
        <v>65</v>
      </c>
      <c r="M1" s="14" t="s">
        <v>66</v>
      </c>
      <c r="O1" s="14" t="s">
        <v>91</v>
      </c>
      <c r="Q1" s="17" t="s">
        <v>64</v>
      </c>
      <c r="R1" s="17"/>
      <c r="S1" s="17"/>
      <c r="T1" s="17" t="s">
        <v>64</v>
      </c>
      <c r="U1" s="17"/>
      <c r="V1" s="17"/>
    </row>
    <row r="2" spans="1:22" x14ac:dyDescent="0.3">
      <c r="A2" s="5" t="s">
        <v>72</v>
      </c>
      <c r="B2" s="1" t="s">
        <v>42</v>
      </c>
      <c r="C2" s="1" t="s">
        <v>1</v>
      </c>
      <c r="D2" s="11">
        <v>44971.640451388892</v>
      </c>
      <c r="E2" s="1" t="s">
        <v>43</v>
      </c>
      <c r="F2" s="1" t="s">
        <v>23</v>
      </c>
      <c r="G2" s="1" t="s">
        <v>24</v>
      </c>
      <c r="H2" s="6" t="s">
        <v>11</v>
      </c>
      <c r="J2" t="str">
        <f>_xlfn.TEXTJOIN(" ", TRUE, F2:G2)</f>
        <v>457 Oak St San Jose, CA, 95101</v>
      </c>
      <c r="L2" t="str" cm="1">
        <f t="array" ref="L2:M2">_xlfn.TEXTSPLIT(B2, " ")</f>
        <v>Pam</v>
      </c>
      <c r="M2" t="str">
        <v>Beesly</v>
      </c>
      <c r="O2" t="str">
        <f>RIGHT(A2,7)</f>
        <v>0123548</v>
      </c>
      <c r="Q2">
        <f>FIND(",", G2)+LEN(", ")</f>
        <v>11</v>
      </c>
      <c r="R2">
        <f>FIND(",",G2,Q2)</f>
        <v>13</v>
      </c>
      <c r="S2" t="str">
        <f>MID(G2,Q2,R2-Q2)</f>
        <v>CA</v>
      </c>
      <c r="T2">
        <f>FIND(",", G2)+LEN(", ")</f>
        <v>11</v>
      </c>
      <c r="U2">
        <f>FIND(",", G2, T2)</f>
        <v>13</v>
      </c>
      <c r="V2" t="str">
        <f>MID(G2,T2,U2-T2)</f>
        <v>CA</v>
      </c>
    </row>
    <row r="3" spans="1:22" x14ac:dyDescent="0.3">
      <c r="A3" s="5" t="s">
        <v>71</v>
      </c>
      <c r="B3" s="1" t="s">
        <v>38</v>
      </c>
      <c r="C3" s="1" t="s">
        <v>5</v>
      </c>
      <c r="D3" s="11">
        <v>45055.40662037037</v>
      </c>
      <c r="E3" s="1" t="s">
        <v>39</v>
      </c>
      <c r="F3" s="1" t="s">
        <v>25</v>
      </c>
      <c r="G3" s="1" t="s">
        <v>26</v>
      </c>
      <c r="H3" s="6" t="s">
        <v>14</v>
      </c>
      <c r="J3" t="str">
        <f t="shared" ref="J3:J21" si="0">_xlfn.TEXTJOIN(" ", TRUE, F3:G3)</f>
        <v>203 Birch St Chicago, IL, 60601</v>
      </c>
      <c r="L3" t="str" cm="1">
        <f t="array" ref="L3:M3">_xlfn.TEXTSPLIT(B3, " ")</f>
        <v>Michael</v>
      </c>
      <c r="M3" t="str">
        <v>Scott</v>
      </c>
      <c r="O3" t="str">
        <f t="shared" ref="O3:O21" si="1">RIGHT(A3,7)</f>
        <v>0123549</v>
      </c>
      <c r="Q3">
        <f t="shared" ref="Q3:Q21" si="2">FIND(",", G3)+LEN(", ")</f>
        <v>10</v>
      </c>
      <c r="R3">
        <f t="shared" ref="R3:R21" si="3">FIND(",",G3,Q3)</f>
        <v>12</v>
      </c>
      <c r="S3" t="str">
        <f t="shared" ref="S3:S21" si="4">MID(G3,Q3,R3-Q3)</f>
        <v>IL</v>
      </c>
      <c r="T3">
        <f t="shared" ref="T3:T21" si="5">FIND(",", G3)+LEN(", ")</f>
        <v>10</v>
      </c>
      <c r="U3">
        <f t="shared" ref="U3:U21" si="6">FIND(",", G3, T3)</f>
        <v>12</v>
      </c>
      <c r="V3" t="str">
        <f t="shared" ref="V3:V21" si="7">MID(G3,T3,U3-T3)</f>
        <v>IL</v>
      </c>
    </row>
    <row r="4" spans="1:22" x14ac:dyDescent="0.3">
      <c r="A4" s="5" t="s">
        <v>73</v>
      </c>
      <c r="B4" s="1" t="s">
        <v>58</v>
      </c>
      <c r="C4" s="1" t="s">
        <v>12</v>
      </c>
      <c r="D4" s="11">
        <v>45128.729710648149</v>
      </c>
      <c r="E4" s="1" t="s">
        <v>59</v>
      </c>
      <c r="F4" s="1" t="s">
        <v>27</v>
      </c>
      <c r="G4" s="1" t="s">
        <v>26</v>
      </c>
      <c r="H4" s="6" t="s">
        <v>6</v>
      </c>
      <c r="J4" t="str">
        <f t="shared" si="0"/>
        <v>790 Pine St Chicago, IL, 60601</v>
      </c>
      <c r="L4" t="str" cm="1">
        <f t="array" ref="L4:M4">_xlfn.TEXTSPLIT(B4, " ")</f>
        <v>Kevin</v>
      </c>
      <c r="M4" t="str">
        <v>Malone</v>
      </c>
      <c r="O4" t="str">
        <f t="shared" si="1"/>
        <v>0123550</v>
      </c>
      <c r="Q4">
        <f t="shared" si="2"/>
        <v>10</v>
      </c>
      <c r="R4">
        <f t="shared" si="3"/>
        <v>12</v>
      </c>
      <c r="S4" t="str">
        <f t="shared" si="4"/>
        <v>IL</v>
      </c>
      <c r="T4">
        <f t="shared" si="5"/>
        <v>10</v>
      </c>
      <c r="U4">
        <f t="shared" si="6"/>
        <v>12</v>
      </c>
      <c r="V4" t="str">
        <f t="shared" si="7"/>
        <v>IL</v>
      </c>
    </row>
    <row r="5" spans="1:22" x14ac:dyDescent="0.3">
      <c r="A5" s="5" t="s">
        <v>74</v>
      </c>
      <c r="B5" s="1" t="s">
        <v>42</v>
      </c>
      <c r="C5" s="1" t="s">
        <v>5</v>
      </c>
      <c r="D5" s="11">
        <v>45173.302187499998</v>
      </c>
      <c r="E5" s="1" t="s">
        <v>43</v>
      </c>
      <c r="F5" s="1" t="s">
        <v>23</v>
      </c>
      <c r="G5" s="1" t="s">
        <v>24</v>
      </c>
      <c r="H5" s="6" t="s">
        <v>11</v>
      </c>
      <c r="J5" t="str">
        <f t="shared" si="0"/>
        <v>457 Oak St San Jose, CA, 95101</v>
      </c>
      <c r="L5" t="str" cm="1">
        <f t="array" ref="L5:M5">_xlfn.TEXTSPLIT(B5, " ")</f>
        <v>Pam</v>
      </c>
      <c r="M5" t="str">
        <v>Beesly</v>
      </c>
      <c r="O5" t="str">
        <f t="shared" si="1"/>
        <v>0123551</v>
      </c>
      <c r="Q5">
        <f t="shared" si="2"/>
        <v>11</v>
      </c>
      <c r="R5">
        <f t="shared" si="3"/>
        <v>13</v>
      </c>
      <c r="S5" t="str">
        <f t="shared" si="4"/>
        <v>CA</v>
      </c>
      <c r="T5">
        <f t="shared" si="5"/>
        <v>11</v>
      </c>
      <c r="U5">
        <f t="shared" si="6"/>
        <v>13</v>
      </c>
      <c r="V5" t="str">
        <f t="shared" si="7"/>
        <v>CA</v>
      </c>
    </row>
    <row r="6" spans="1:22" x14ac:dyDescent="0.3">
      <c r="A6" s="5" t="s">
        <v>75</v>
      </c>
      <c r="B6" s="1" t="s">
        <v>40</v>
      </c>
      <c r="C6" s="1" t="s">
        <v>7</v>
      </c>
      <c r="D6" s="11">
        <v>45248.70857638889</v>
      </c>
      <c r="E6" s="1" t="s">
        <v>41</v>
      </c>
      <c r="F6" s="1" t="s">
        <v>29</v>
      </c>
      <c r="G6" s="1" t="s">
        <v>30</v>
      </c>
      <c r="H6" s="6" t="s">
        <v>10</v>
      </c>
      <c r="J6" t="str">
        <f t="shared" si="0"/>
        <v>459 Oak St Philadelphia, PA, 19101</v>
      </c>
      <c r="L6" t="str" cm="1">
        <f t="array" ref="L6:M6">_xlfn.TEXTSPLIT(B6, " ")</f>
        <v>Jim</v>
      </c>
      <c r="M6" t="str">
        <v>Halpert</v>
      </c>
      <c r="O6" t="str">
        <f t="shared" si="1"/>
        <v>0123552</v>
      </c>
      <c r="Q6">
        <f t="shared" si="2"/>
        <v>15</v>
      </c>
      <c r="R6">
        <f t="shared" si="3"/>
        <v>17</v>
      </c>
      <c r="S6" t="str">
        <f t="shared" si="4"/>
        <v>PA</v>
      </c>
      <c r="T6">
        <f t="shared" si="5"/>
        <v>15</v>
      </c>
      <c r="U6">
        <f t="shared" si="6"/>
        <v>17</v>
      </c>
      <c r="V6" t="str">
        <f t="shared" si="7"/>
        <v>PA</v>
      </c>
    </row>
    <row r="7" spans="1:22" x14ac:dyDescent="0.3">
      <c r="A7" s="5" t="s">
        <v>76</v>
      </c>
      <c r="B7" s="1" t="s">
        <v>46</v>
      </c>
      <c r="C7" s="1" t="s">
        <v>9</v>
      </c>
      <c r="D7" s="11">
        <v>45302.531921296293</v>
      </c>
      <c r="E7" s="1" t="s">
        <v>47</v>
      </c>
      <c r="F7" s="1" t="s">
        <v>31</v>
      </c>
      <c r="G7" s="1" t="s">
        <v>30</v>
      </c>
      <c r="H7" s="6" t="s">
        <v>15</v>
      </c>
      <c r="J7" t="str">
        <f t="shared" si="0"/>
        <v>204 Birch St Philadelphia, PA, 19101</v>
      </c>
      <c r="L7" t="str" cm="1">
        <f t="array" ref="L7:M7">_xlfn.TEXTSPLIT(B7, " ")</f>
        <v>Ryan</v>
      </c>
      <c r="M7" t="str">
        <v>Howard</v>
      </c>
      <c r="O7" t="str">
        <f t="shared" si="1"/>
        <v>0123553</v>
      </c>
      <c r="Q7">
        <f t="shared" si="2"/>
        <v>15</v>
      </c>
      <c r="R7">
        <f t="shared" si="3"/>
        <v>17</v>
      </c>
      <c r="S7" t="str">
        <f t="shared" si="4"/>
        <v>PA</v>
      </c>
      <c r="T7">
        <f t="shared" si="5"/>
        <v>15</v>
      </c>
      <c r="U7">
        <f t="shared" si="6"/>
        <v>17</v>
      </c>
      <c r="V7" t="str">
        <f t="shared" si="7"/>
        <v>PA</v>
      </c>
    </row>
    <row r="8" spans="1:22" x14ac:dyDescent="0.3">
      <c r="A8" s="5" t="s">
        <v>77</v>
      </c>
      <c r="B8" s="1" t="s">
        <v>58</v>
      </c>
      <c r="C8" s="1" t="s">
        <v>5</v>
      </c>
      <c r="D8" s="11">
        <v>45354.687881944446</v>
      </c>
      <c r="E8" s="1" t="s">
        <v>59</v>
      </c>
      <c r="F8" s="1" t="s">
        <v>27</v>
      </c>
      <c r="G8" s="1" t="s">
        <v>26</v>
      </c>
      <c r="H8" s="6" t="s">
        <v>6</v>
      </c>
      <c r="J8" t="str">
        <f t="shared" si="0"/>
        <v>790 Pine St Chicago, IL, 60601</v>
      </c>
      <c r="L8" t="str" cm="1">
        <f t="array" ref="L8:M8">_xlfn.TEXTSPLIT(B8, " ")</f>
        <v>Kevin</v>
      </c>
      <c r="M8" t="str">
        <v>Malone</v>
      </c>
      <c r="O8" t="str">
        <f t="shared" si="1"/>
        <v>0123554</v>
      </c>
      <c r="Q8">
        <f t="shared" si="2"/>
        <v>10</v>
      </c>
      <c r="R8">
        <f t="shared" si="3"/>
        <v>12</v>
      </c>
      <c r="S8" t="str">
        <f t="shared" si="4"/>
        <v>IL</v>
      </c>
      <c r="T8">
        <f t="shared" si="5"/>
        <v>10</v>
      </c>
      <c r="U8">
        <f t="shared" si="6"/>
        <v>12</v>
      </c>
      <c r="V8" t="str">
        <f t="shared" si="7"/>
        <v>IL</v>
      </c>
    </row>
    <row r="9" spans="1:22" x14ac:dyDescent="0.3">
      <c r="A9" s="5" t="s">
        <v>78</v>
      </c>
      <c r="B9" s="1" t="s">
        <v>46</v>
      </c>
      <c r="C9" s="1" t="s">
        <v>1</v>
      </c>
      <c r="D9" s="11">
        <v>45408.340810185182</v>
      </c>
      <c r="E9" s="1" t="s">
        <v>47</v>
      </c>
      <c r="F9" s="1" t="s">
        <v>31</v>
      </c>
      <c r="G9" s="1" t="s">
        <v>30</v>
      </c>
      <c r="H9" s="6" t="s">
        <v>15</v>
      </c>
      <c r="J9" t="str">
        <f t="shared" si="0"/>
        <v>204 Birch St Philadelphia, PA, 19101</v>
      </c>
      <c r="L9" t="str" cm="1">
        <f t="array" ref="L9:M9">_xlfn.TEXTSPLIT(B9, " ")</f>
        <v>Ryan</v>
      </c>
      <c r="M9" t="str">
        <v>Howard</v>
      </c>
      <c r="O9" t="str">
        <f t="shared" si="1"/>
        <v>0123555</v>
      </c>
      <c r="Q9">
        <f t="shared" si="2"/>
        <v>15</v>
      </c>
      <c r="R9">
        <f t="shared" si="3"/>
        <v>17</v>
      </c>
      <c r="S9" t="str">
        <f t="shared" si="4"/>
        <v>PA</v>
      </c>
      <c r="T9">
        <f t="shared" si="5"/>
        <v>15</v>
      </c>
      <c r="U9">
        <f t="shared" si="6"/>
        <v>17</v>
      </c>
      <c r="V9" t="str">
        <f t="shared" si="7"/>
        <v>PA</v>
      </c>
    </row>
    <row r="10" spans="1:22" x14ac:dyDescent="0.3">
      <c r="A10" s="5" t="s">
        <v>79</v>
      </c>
      <c r="B10" s="1" t="s">
        <v>50</v>
      </c>
      <c r="C10" s="1" t="s">
        <v>7</v>
      </c>
      <c r="D10" s="11">
        <v>45458.743333333332</v>
      </c>
      <c r="E10" s="1" t="s">
        <v>51</v>
      </c>
      <c r="F10" s="1" t="s">
        <v>33</v>
      </c>
      <c r="G10" s="1" t="s">
        <v>26</v>
      </c>
      <c r="H10" s="6" t="s">
        <v>18</v>
      </c>
      <c r="J10" t="str">
        <f t="shared" si="0"/>
        <v>123 Elm St Chicago, IL, 60601</v>
      </c>
      <c r="L10" t="str" cm="1">
        <f t="array" ref="L10:M10">_xlfn.TEXTSPLIT(B10, " ")</f>
        <v>Stanley</v>
      </c>
      <c r="M10" t="str">
        <v>Hudson</v>
      </c>
      <c r="O10" t="str">
        <f t="shared" si="1"/>
        <v>0123556</v>
      </c>
      <c r="Q10">
        <f t="shared" si="2"/>
        <v>10</v>
      </c>
      <c r="R10">
        <f t="shared" si="3"/>
        <v>12</v>
      </c>
      <c r="S10" t="str">
        <f t="shared" si="4"/>
        <v>IL</v>
      </c>
      <c r="T10">
        <f t="shared" si="5"/>
        <v>10</v>
      </c>
      <c r="U10">
        <f t="shared" si="6"/>
        <v>12</v>
      </c>
      <c r="V10" t="str">
        <f t="shared" si="7"/>
        <v>IL</v>
      </c>
    </row>
    <row r="11" spans="1:22" x14ac:dyDescent="0.3">
      <c r="A11" s="5" t="s">
        <v>80</v>
      </c>
      <c r="B11" s="1" t="s">
        <v>54</v>
      </c>
      <c r="C11" s="1" t="s">
        <v>12</v>
      </c>
      <c r="D11" s="11">
        <v>45480.608055555553</v>
      </c>
      <c r="E11" s="1" t="s">
        <v>55</v>
      </c>
      <c r="F11" s="1" t="s">
        <v>33</v>
      </c>
      <c r="G11" s="1" t="s">
        <v>32</v>
      </c>
      <c r="H11" s="6" t="s">
        <v>13</v>
      </c>
      <c r="J11" t="str">
        <f t="shared" si="0"/>
        <v>123 Elm St Los Angeles, CA, 90001</v>
      </c>
      <c r="L11" t="str" cm="1">
        <f t="array" ref="L11:M11">_xlfn.TEXTSPLIT(B11, " ")</f>
        <v>Angela</v>
      </c>
      <c r="M11" t="str">
        <v>Martin</v>
      </c>
      <c r="O11" t="str">
        <f t="shared" si="1"/>
        <v>0123557</v>
      </c>
      <c r="Q11">
        <f t="shared" si="2"/>
        <v>14</v>
      </c>
      <c r="R11">
        <f t="shared" si="3"/>
        <v>16</v>
      </c>
      <c r="S11" t="str">
        <f t="shared" si="4"/>
        <v>CA</v>
      </c>
      <c r="T11">
        <f t="shared" si="5"/>
        <v>14</v>
      </c>
      <c r="U11">
        <f t="shared" si="6"/>
        <v>16</v>
      </c>
      <c r="V11" t="str">
        <f t="shared" si="7"/>
        <v>CA</v>
      </c>
    </row>
    <row r="12" spans="1:22" x14ac:dyDescent="0.3">
      <c r="A12" s="5" t="s">
        <v>81</v>
      </c>
      <c r="B12" s="1" t="s">
        <v>44</v>
      </c>
      <c r="C12" s="1" t="s">
        <v>7</v>
      </c>
      <c r="D12" s="11">
        <v>45455.284930555557</v>
      </c>
      <c r="E12" s="1" t="s">
        <v>45</v>
      </c>
      <c r="F12" s="1" t="s">
        <v>33</v>
      </c>
      <c r="G12" s="1" t="s">
        <v>34</v>
      </c>
      <c r="H12" s="6" t="s">
        <v>17</v>
      </c>
      <c r="J12" t="str">
        <f t="shared" si="0"/>
        <v>123 Elm St San Diego, CA, 92101</v>
      </c>
      <c r="L12" t="str" cm="1">
        <f t="array" ref="L12:M12">_xlfn.TEXTSPLIT(B12, " ")</f>
        <v>Dwight</v>
      </c>
      <c r="M12" t="str">
        <v>Schrute</v>
      </c>
      <c r="O12" t="str">
        <f t="shared" si="1"/>
        <v>0123558</v>
      </c>
      <c r="Q12">
        <f t="shared" si="2"/>
        <v>12</v>
      </c>
      <c r="R12">
        <f t="shared" si="3"/>
        <v>14</v>
      </c>
      <c r="S12" t="str">
        <f t="shared" si="4"/>
        <v>CA</v>
      </c>
      <c r="T12">
        <f t="shared" si="5"/>
        <v>12</v>
      </c>
      <c r="U12">
        <f t="shared" si="6"/>
        <v>14</v>
      </c>
      <c r="V12" t="str">
        <f t="shared" si="7"/>
        <v>CA</v>
      </c>
    </row>
    <row r="13" spans="1:22" x14ac:dyDescent="0.3">
      <c r="A13" s="5" t="s">
        <v>82</v>
      </c>
      <c r="B13" s="1" t="s">
        <v>56</v>
      </c>
      <c r="C13" s="1" t="s">
        <v>9</v>
      </c>
      <c r="D13" s="11">
        <v>44951.552141203705</v>
      </c>
      <c r="E13" s="1" t="s">
        <v>57</v>
      </c>
      <c r="F13" s="1" t="s">
        <v>35</v>
      </c>
      <c r="G13" s="1" t="s">
        <v>26</v>
      </c>
      <c r="H13" s="6" t="s">
        <v>16</v>
      </c>
      <c r="J13" t="str">
        <f t="shared" si="0"/>
        <v>202 Birch St Chicago, IL, 60601</v>
      </c>
      <c r="L13" t="str" cm="1">
        <f t="array" ref="L13:M13">_xlfn.TEXTSPLIT(B13, " ")</f>
        <v>Oscar</v>
      </c>
      <c r="M13" t="str">
        <v>Martinez</v>
      </c>
      <c r="O13" t="str">
        <f t="shared" si="1"/>
        <v>0123559</v>
      </c>
      <c r="Q13">
        <f t="shared" si="2"/>
        <v>10</v>
      </c>
      <c r="R13">
        <f t="shared" si="3"/>
        <v>12</v>
      </c>
      <c r="S13" t="str">
        <f t="shared" si="4"/>
        <v>IL</v>
      </c>
      <c r="T13">
        <f t="shared" si="5"/>
        <v>10</v>
      </c>
      <c r="U13">
        <f t="shared" si="6"/>
        <v>12</v>
      </c>
      <c r="V13" t="str">
        <f t="shared" si="7"/>
        <v>IL</v>
      </c>
    </row>
    <row r="14" spans="1:22" x14ac:dyDescent="0.3">
      <c r="A14" s="5" t="s">
        <v>83</v>
      </c>
      <c r="B14" s="1" t="s">
        <v>46</v>
      </c>
      <c r="C14" s="1" t="s">
        <v>12</v>
      </c>
      <c r="D14" s="11">
        <v>45002.490034722221</v>
      </c>
      <c r="E14" s="1" t="s">
        <v>47</v>
      </c>
      <c r="F14" s="1" t="s">
        <v>31</v>
      </c>
      <c r="G14" s="1" t="s">
        <v>30</v>
      </c>
      <c r="H14" s="6" t="s">
        <v>15</v>
      </c>
      <c r="J14" t="str">
        <f t="shared" si="0"/>
        <v>204 Birch St Philadelphia, PA, 19101</v>
      </c>
      <c r="L14" t="str" cm="1">
        <f t="array" ref="L14:M14">_xlfn.TEXTSPLIT(B14, " ")</f>
        <v>Ryan</v>
      </c>
      <c r="M14" t="str">
        <v>Howard</v>
      </c>
      <c r="O14" t="str">
        <f t="shared" si="1"/>
        <v>0123560</v>
      </c>
      <c r="Q14">
        <f t="shared" si="2"/>
        <v>15</v>
      </c>
      <c r="R14">
        <f t="shared" si="3"/>
        <v>17</v>
      </c>
      <c r="S14" t="str">
        <f t="shared" si="4"/>
        <v>PA</v>
      </c>
      <c r="T14">
        <f t="shared" si="5"/>
        <v>15</v>
      </c>
      <c r="U14">
        <f t="shared" si="6"/>
        <v>17</v>
      </c>
      <c r="V14" t="str">
        <f t="shared" si="7"/>
        <v>PA</v>
      </c>
    </row>
    <row r="15" spans="1:22" x14ac:dyDescent="0.3">
      <c r="A15" s="5" t="s">
        <v>84</v>
      </c>
      <c r="B15" s="1" t="s">
        <v>52</v>
      </c>
      <c r="C15" s="1" t="s">
        <v>9</v>
      </c>
      <c r="D15" s="11">
        <v>45078.417256944442</v>
      </c>
      <c r="E15" s="1" t="s">
        <v>53</v>
      </c>
      <c r="F15" s="1" t="s">
        <v>33</v>
      </c>
      <c r="G15" s="1" t="s">
        <v>26</v>
      </c>
      <c r="H15" s="6" t="s">
        <v>19</v>
      </c>
      <c r="J15" t="str">
        <f t="shared" si="0"/>
        <v>123 Elm St Chicago, IL, 60601</v>
      </c>
      <c r="L15" t="str" cm="1">
        <f t="array" ref="L15:M15">_xlfn.TEXTSPLIT(B15, " ")</f>
        <v>Phyllis</v>
      </c>
      <c r="M15" t="str">
        <v>Vance</v>
      </c>
      <c r="O15" t="str">
        <f t="shared" si="1"/>
        <v>0123561</v>
      </c>
      <c r="Q15">
        <f t="shared" si="2"/>
        <v>10</v>
      </c>
      <c r="R15">
        <f t="shared" si="3"/>
        <v>12</v>
      </c>
      <c r="S15" t="str">
        <f t="shared" si="4"/>
        <v>IL</v>
      </c>
      <c r="T15">
        <f t="shared" si="5"/>
        <v>10</v>
      </c>
      <c r="U15">
        <f t="shared" si="6"/>
        <v>12</v>
      </c>
      <c r="V15" t="str">
        <f t="shared" si="7"/>
        <v>IL</v>
      </c>
    </row>
    <row r="16" spans="1:22" x14ac:dyDescent="0.3">
      <c r="A16" s="5" t="s">
        <v>85</v>
      </c>
      <c r="B16" s="1" t="s">
        <v>60</v>
      </c>
      <c r="C16" s="1" t="s">
        <v>9</v>
      </c>
      <c r="D16" s="11">
        <v>45168.729328703703</v>
      </c>
      <c r="E16" s="1" t="s">
        <v>61</v>
      </c>
      <c r="F16" s="1" t="s">
        <v>28</v>
      </c>
      <c r="G16" s="1" t="s">
        <v>26</v>
      </c>
      <c r="H16" s="6" t="s">
        <v>20</v>
      </c>
      <c r="J16" t="str">
        <f t="shared" si="0"/>
        <v>456 Oak St Chicago, IL, 60601</v>
      </c>
      <c r="L16" t="str" cm="1">
        <f t="array" ref="L16:M16">_xlfn.TEXTSPLIT(B16, " ")</f>
        <v>Meredith</v>
      </c>
      <c r="M16" t="str">
        <v>Palmer</v>
      </c>
      <c r="O16" t="str">
        <f t="shared" si="1"/>
        <v>0123562</v>
      </c>
      <c r="Q16">
        <f t="shared" si="2"/>
        <v>10</v>
      </c>
      <c r="R16">
        <f t="shared" si="3"/>
        <v>12</v>
      </c>
      <c r="S16" t="str">
        <f t="shared" si="4"/>
        <v>IL</v>
      </c>
      <c r="T16">
        <f t="shared" si="5"/>
        <v>10</v>
      </c>
      <c r="U16">
        <f t="shared" si="6"/>
        <v>12</v>
      </c>
      <c r="V16" t="str">
        <f t="shared" si="7"/>
        <v>IL</v>
      </c>
    </row>
    <row r="17" spans="1:22" x14ac:dyDescent="0.3">
      <c r="A17" s="5" t="s">
        <v>86</v>
      </c>
      <c r="B17" s="1" t="s">
        <v>38</v>
      </c>
      <c r="C17" s="1" t="s">
        <v>7</v>
      </c>
      <c r="D17" s="11">
        <v>45218.319780092592</v>
      </c>
      <c r="E17" s="1" t="s">
        <v>39</v>
      </c>
      <c r="F17" s="1" t="s">
        <v>25</v>
      </c>
      <c r="G17" s="1" t="s">
        <v>37</v>
      </c>
      <c r="H17" s="6" t="s">
        <v>14</v>
      </c>
      <c r="J17" t="str">
        <f t="shared" si="0"/>
        <v>203 Birch St Chicago, IL, 60602</v>
      </c>
      <c r="L17" t="str" cm="1">
        <f t="array" ref="L17:M17">_xlfn.TEXTSPLIT(B17, " ")</f>
        <v>Michael</v>
      </c>
      <c r="M17" t="str">
        <v>Scott</v>
      </c>
      <c r="O17" t="str">
        <f t="shared" si="1"/>
        <v>0123563</v>
      </c>
      <c r="Q17">
        <f t="shared" si="2"/>
        <v>10</v>
      </c>
      <c r="R17">
        <f t="shared" si="3"/>
        <v>12</v>
      </c>
      <c r="S17" t="str">
        <f t="shared" si="4"/>
        <v>IL</v>
      </c>
      <c r="T17">
        <f t="shared" si="5"/>
        <v>10</v>
      </c>
      <c r="U17">
        <f t="shared" si="6"/>
        <v>12</v>
      </c>
      <c r="V17" t="str">
        <f t="shared" si="7"/>
        <v>IL</v>
      </c>
    </row>
    <row r="18" spans="1:22" x14ac:dyDescent="0.3">
      <c r="A18" s="5" t="s">
        <v>87</v>
      </c>
      <c r="B18" s="1" t="s">
        <v>40</v>
      </c>
      <c r="C18" s="1" t="s">
        <v>12</v>
      </c>
      <c r="D18" s="11">
        <v>45350.719236111108</v>
      </c>
      <c r="E18" s="1" t="s">
        <v>41</v>
      </c>
      <c r="F18" s="1" t="s">
        <v>29</v>
      </c>
      <c r="G18" s="1" t="s">
        <v>30</v>
      </c>
      <c r="H18" s="6" t="s">
        <v>10</v>
      </c>
      <c r="J18" t="str">
        <f t="shared" si="0"/>
        <v>459 Oak St Philadelphia, PA, 19101</v>
      </c>
      <c r="L18" t="str" cm="1">
        <f t="array" ref="L18:M18">_xlfn.TEXTSPLIT(B18, " ")</f>
        <v>Jim</v>
      </c>
      <c r="M18" t="str">
        <v>Halpert</v>
      </c>
      <c r="O18" t="str">
        <f t="shared" si="1"/>
        <v>0123564</v>
      </c>
      <c r="Q18">
        <f t="shared" si="2"/>
        <v>15</v>
      </c>
      <c r="R18">
        <f t="shared" si="3"/>
        <v>17</v>
      </c>
      <c r="S18" t="str">
        <f t="shared" si="4"/>
        <v>PA</v>
      </c>
      <c r="T18">
        <f t="shared" si="5"/>
        <v>15</v>
      </c>
      <c r="U18">
        <f t="shared" si="6"/>
        <v>17</v>
      </c>
      <c r="V18" t="str">
        <f t="shared" si="7"/>
        <v>PA</v>
      </c>
    </row>
    <row r="19" spans="1:22" x14ac:dyDescent="0.3">
      <c r="A19" s="5" t="s">
        <v>88</v>
      </c>
      <c r="B19" s="1" t="s">
        <v>48</v>
      </c>
      <c r="C19" s="1" t="s">
        <v>7</v>
      </c>
      <c r="D19" s="11">
        <v>45418.726354166669</v>
      </c>
      <c r="E19" s="1" t="s">
        <v>49</v>
      </c>
      <c r="F19" s="1" t="s">
        <v>28</v>
      </c>
      <c r="G19" s="1" t="s">
        <v>36</v>
      </c>
      <c r="H19" s="6" t="s">
        <v>8</v>
      </c>
      <c r="J19" t="str">
        <f t="shared" si="0"/>
        <v>456 Oak St New York, NY, 10001</v>
      </c>
      <c r="L19" t="str" cm="1">
        <f t="array" ref="L19:M19">_xlfn.TEXTSPLIT(B19, " ")</f>
        <v>Kelly</v>
      </c>
      <c r="M19" t="str">
        <v>Kapoor</v>
      </c>
      <c r="O19" t="str">
        <f t="shared" si="1"/>
        <v>0123565</v>
      </c>
      <c r="Q19">
        <f t="shared" si="2"/>
        <v>11</v>
      </c>
      <c r="R19">
        <f t="shared" si="3"/>
        <v>13</v>
      </c>
      <c r="S19" t="str">
        <f t="shared" si="4"/>
        <v>NY</v>
      </c>
      <c r="T19">
        <f t="shared" si="5"/>
        <v>11</v>
      </c>
      <c r="U19">
        <f t="shared" si="6"/>
        <v>13</v>
      </c>
      <c r="V19" t="str">
        <f t="shared" si="7"/>
        <v>NY</v>
      </c>
    </row>
    <row r="20" spans="1:22" x14ac:dyDescent="0.3">
      <c r="A20" s="5" t="s">
        <v>89</v>
      </c>
      <c r="B20" s="1" t="s">
        <v>40</v>
      </c>
      <c r="C20" s="1" t="s">
        <v>9</v>
      </c>
      <c r="D20" s="11">
        <v>45496.291701388887</v>
      </c>
      <c r="E20" s="1" t="s">
        <v>41</v>
      </c>
      <c r="F20" s="1" t="s">
        <v>29</v>
      </c>
      <c r="G20" s="1" t="s">
        <v>30</v>
      </c>
      <c r="H20" s="6" t="s">
        <v>10</v>
      </c>
      <c r="J20" t="str">
        <f t="shared" si="0"/>
        <v>459 Oak St Philadelphia, PA, 19101</v>
      </c>
      <c r="L20" t="str" cm="1">
        <f t="array" ref="L20:M20">_xlfn.TEXTSPLIT(B20, " ")</f>
        <v>Jim</v>
      </c>
      <c r="M20" t="str">
        <v>Halpert</v>
      </c>
      <c r="O20" t="str">
        <f t="shared" si="1"/>
        <v>0123566</v>
      </c>
      <c r="Q20">
        <f t="shared" si="2"/>
        <v>15</v>
      </c>
      <c r="R20">
        <f t="shared" si="3"/>
        <v>17</v>
      </c>
      <c r="S20" t="str">
        <f t="shared" si="4"/>
        <v>PA</v>
      </c>
      <c r="T20">
        <f t="shared" si="5"/>
        <v>15</v>
      </c>
      <c r="U20">
        <f t="shared" si="6"/>
        <v>17</v>
      </c>
      <c r="V20" t="str">
        <f t="shared" si="7"/>
        <v>PA</v>
      </c>
    </row>
    <row r="21" spans="1:22" ht="15" thickBot="1" x14ac:dyDescent="0.35">
      <c r="A21" s="5" t="s">
        <v>90</v>
      </c>
      <c r="B21" s="7" t="s">
        <v>40</v>
      </c>
      <c r="C21" s="7" t="s">
        <v>9</v>
      </c>
      <c r="D21" s="12">
        <v>45422.739884259259</v>
      </c>
      <c r="E21" s="7" t="s">
        <v>41</v>
      </c>
      <c r="F21" s="7" t="s">
        <v>29</v>
      </c>
      <c r="G21" s="7" t="s">
        <v>36</v>
      </c>
      <c r="H21" s="8" t="s">
        <v>10</v>
      </c>
      <c r="J21" t="str">
        <f t="shared" si="0"/>
        <v>459 Oak St New York, NY, 10001</v>
      </c>
      <c r="L21" t="str" cm="1">
        <f t="array" ref="L21:M21">_xlfn.TEXTSPLIT(B21, " ")</f>
        <v>Jim</v>
      </c>
      <c r="M21" t="str">
        <v>Halpert</v>
      </c>
      <c r="O21" t="str">
        <f t="shared" si="1"/>
        <v>0123567</v>
      </c>
      <c r="Q21">
        <f t="shared" si="2"/>
        <v>11</v>
      </c>
      <c r="R21">
        <f t="shared" si="3"/>
        <v>13</v>
      </c>
      <c r="S21" t="str">
        <f t="shared" si="4"/>
        <v>NY</v>
      </c>
      <c r="T21">
        <f t="shared" si="5"/>
        <v>11</v>
      </c>
      <c r="U21">
        <f t="shared" si="6"/>
        <v>13</v>
      </c>
      <c r="V21" t="str">
        <f t="shared" si="7"/>
        <v>NY</v>
      </c>
    </row>
  </sheetData>
  <sortState xmlns:xlrd2="http://schemas.microsoft.com/office/spreadsheetml/2017/richdata2" ref="B2:H22">
    <sortCondition ref="D1:D22"/>
  </sortState>
  <mergeCells count="2">
    <mergeCell ref="Q1:S1"/>
    <mergeCell ref="T1:V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B134-41DE-47D5-9456-1C60C9867AFA}">
  <dimension ref="A1:J21"/>
  <sheetViews>
    <sheetView workbookViewId="0"/>
  </sheetViews>
  <sheetFormatPr defaultRowHeight="14.4" x14ac:dyDescent="0.3"/>
  <cols>
    <col min="1" max="1" width="14.21875" bestFit="1" customWidth="1"/>
    <col min="2" max="2" width="18.6640625" customWidth="1"/>
    <col min="3" max="3" width="27.21875" style="9" bestFit="1" customWidth="1"/>
    <col min="4" max="4" width="16.5546875" customWidth="1"/>
    <col min="5" max="5" width="11" bestFit="1" customWidth="1"/>
    <col min="6" max="6" width="22" bestFit="1" customWidth="1"/>
    <col min="7" max="7" width="40" bestFit="1" customWidth="1"/>
    <col min="8" max="8" width="40" customWidth="1"/>
    <col min="9" max="9" width="9" customWidth="1"/>
    <col min="10" max="10" width="29.109375" bestFit="1" customWidth="1"/>
  </cols>
  <sheetData>
    <row r="1" spans="1:10" x14ac:dyDescent="0.3">
      <c r="A1" s="2" t="s">
        <v>69</v>
      </c>
      <c r="B1" s="3" t="s">
        <v>2</v>
      </c>
      <c r="C1" s="3" t="s">
        <v>3</v>
      </c>
      <c r="D1" s="10" t="s">
        <v>92</v>
      </c>
      <c r="E1" s="3" t="s">
        <v>0</v>
      </c>
      <c r="F1" s="3" t="s">
        <v>21</v>
      </c>
      <c r="G1" s="3" t="s">
        <v>22</v>
      </c>
      <c r="H1" s="4" t="s">
        <v>4</v>
      </c>
      <c r="J1" s="14" t="s">
        <v>62</v>
      </c>
    </row>
    <row r="2" spans="1:10" x14ac:dyDescent="0.3">
      <c r="A2" s="5" t="s">
        <v>72</v>
      </c>
      <c r="B2" s="1" t="s">
        <v>42</v>
      </c>
      <c r="C2" s="1" t="s">
        <v>1</v>
      </c>
      <c r="D2" s="11">
        <v>44971.640451388892</v>
      </c>
      <c r="E2" s="1" t="s">
        <v>43</v>
      </c>
      <c r="F2" s="1" t="s">
        <v>23</v>
      </c>
      <c r="G2" s="1" t="s">
        <v>24</v>
      </c>
      <c r="H2" s="6" t="s">
        <v>11</v>
      </c>
      <c r="J2" t="str">
        <f>_xlfn.TEXTJOIN(" ",TRUE,F2,G2)</f>
        <v>457 Oak St San Jose, CA, 95101</v>
      </c>
    </row>
    <row r="3" spans="1:10" x14ac:dyDescent="0.3">
      <c r="A3" s="5" t="s">
        <v>71</v>
      </c>
      <c r="B3" s="1" t="s">
        <v>38</v>
      </c>
      <c r="C3" s="1" t="s">
        <v>5</v>
      </c>
      <c r="D3" s="11">
        <v>45055.40662037037</v>
      </c>
      <c r="E3" s="1" t="s">
        <v>39</v>
      </c>
      <c r="F3" s="1" t="s">
        <v>25</v>
      </c>
      <c r="G3" s="1" t="s">
        <v>26</v>
      </c>
      <c r="H3" s="6" t="s">
        <v>14</v>
      </c>
      <c r="J3" t="str">
        <f t="shared" ref="J3:J21" si="0">_xlfn.TEXTJOIN(" ",TRUE,F3,G3)</f>
        <v>203 Birch St Chicago, IL, 60601</v>
      </c>
    </row>
    <row r="4" spans="1:10" x14ac:dyDescent="0.3">
      <c r="A4" s="5" t="s">
        <v>73</v>
      </c>
      <c r="B4" s="1" t="s">
        <v>58</v>
      </c>
      <c r="C4" s="1" t="s">
        <v>12</v>
      </c>
      <c r="D4" s="11">
        <v>45128.729710648149</v>
      </c>
      <c r="E4" s="1" t="s">
        <v>59</v>
      </c>
      <c r="F4" s="1" t="s">
        <v>27</v>
      </c>
      <c r="G4" s="1" t="s">
        <v>26</v>
      </c>
      <c r="H4" s="6" t="s">
        <v>6</v>
      </c>
      <c r="J4" t="str">
        <f t="shared" si="0"/>
        <v>790 Pine St Chicago, IL, 60601</v>
      </c>
    </row>
    <row r="5" spans="1:10" x14ac:dyDescent="0.3">
      <c r="A5" s="5" t="s">
        <v>74</v>
      </c>
      <c r="B5" s="1" t="s">
        <v>42</v>
      </c>
      <c r="C5" s="1" t="s">
        <v>5</v>
      </c>
      <c r="D5" s="11">
        <v>45173.302187499998</v>
      </c>
      <c r="E5" s="1" t="s">
        <v>43</v>
      </c>
      <c r="F5" s="1" t="s">
        <v>23</v>
      </c>
      <c r="G5" s="1" t="s">
        <v>24</v>
      </c>
      <c r="H5" s="6" t="s">
        <v>11</v>
      </c>
      <c r="J5" t="str">
        <f t="shared" si="0"/>
        <v>457 Oak St San Jose, CA, 95101</v>
      </c>
    </row>
    <row r="6" spans="1:10" x14ac:dyDescent="0.3">
      <c r="A6" s="5" t="s">
        <v>75</v>
      </c>
      <c r="B6" s="1" t="s">
        <v>40</v>
      </c>
      <c r="C6" s="1" t="s">
        <v>7</v>
      </c>
      <c r="D6" s="11">
        <v>45248.70857638889</v>
      </c>
      <c r="E6" s="1" t="s">
        <v>41</v>
      </c>
      <c r="F6" s="1" t="s">
        <v>29</v>
      </c>
      <c r="G6" s="1" t="s">
        <v>30</v>
      </c>
      <c r="H6" s="6" t="s">
        <v>10</v>
      </c>
      <c r="J6" t="str">
        <f t="shared" si="0"/>
        <v>459 Oak St Philadelphia, PA, 19101</v>
      </c>
    </row>
    <row r="7" spans="1:10" x14ac:dyDescent="0.3">
      <c r="A7" s="5" t="s">
        <v>76</v>
      </c>
      <c r="B7" s="1" t="s">
        <v>46</v>
      </c>
      <c r="C7" s="1" t="s">
        <v>9</v>
      </c>
      <c r="D7" s="11">
        <v>45302.531921296293</v>
      </c>
      <c r="E7" s="1" t="s">
        <v>47</v>
      </c>
      <c r="F7" s="1" t="s">
        <v>31</v>
      </c>
      <c r="G7" s="1" t="s">
        <v>30</v>
      </c>
      <c r="H7" s="6" t="s">
        <v>15</v>
      </c>
      <c r="J7" t="str">
        <f t="shared" si="0"/>
        <v>204 Birch St Philadelphia, PA, 19101</v>
      </c>
    </row>
    <row r="8" spans="1:10" x14ac:dyDescent="0.3">
      <c r="A8" s="5" t="s">
        <v>77</v>
      </c>
      <c r="B8" s="1" t="s">
        <v>58</v>
      </c>
      <c r="C8" s="1" t="s">
        <v>5</v>
      </c>
      <c r="D8" s="11">
        <v>45354.687881944446</v>
      </c>
      <c r="E8" s="1" t="s">
        <v>59</v>
      </c>
      <c r="F8" s="1" t="s">
        <v>27</v>
      </c>
      <c r="G8" s="1" t="s">
        <v>26</v>
      </c>
      <c r="H8" s="6" t="s">
        <v>6</v>
      </c>
      <c r="J8" t="str">
        <f t="shared" si="0"/>
        <v>790 Pine St Chicago, IL, 60601</v>
      </c>
    </row>
    <row r="9" spans="1:10" x14ac:dyDescent="0.3">
      <c r="A9" s="5" t="s">
        <v>78</v>
      </c>
      <c r="B9" s="1" t="s">
        <v>46</v>
      </c>
      <c r="C9" s="1" t="s">
        <v>1</v>
      </c>
      <c r="D9" s="11">
        <v>45408.340810185182</v>
      </c>
      <c r="E9" s="1" t="s">
        <v>47</v>
      </c>
      <c r="F9" s="1" t="s">
        <v>31</v>
      </c>
      <c r="G9" s="1" t="s">
        <v>30</v>
      </c>
      <c r="H9" s="6" t="s">
        <v>15</v>
      </c>
      <c r="J9" t="str">
        <f t="shared" si="0"/>
        <v>204 Birch St Philadelphia, PA, 19101</v>
      </c>
    </row>
    <row r="10" spans="1:10" x14ac:dyDescent="0.3">
      <c r="A10" s="5" t="s">
        <v>79</v>
      </c>
      <c r="B10" s="1" t="s">
        <v>50</v>
      </c>
      <c r="C10" s="1" t="s">
        <v>7</v>
      </c>
      <c r="D10" s="11">
        <v>45458.743333333332</v>
      </c>
      <c r="E10" s="1" t="s">
        <v>51</v>
      </c>
      <c r="F10" s="1" t="s">
        <v>33</v>
      </c>
      <c r="G10" s="1" t="s">
        <v>26</v>
      </c>
      <c r="H10" s="6" t="s">
        <v>18</v>
      </c>
      <c r="J10" t="str">
        <f t="shared" si="0"/>
        <v>123 Elm St Chicago, IL, 60601</v>
      </c>
    </row>
    <row r="11" spans="1:10" x14ac:dyDescent="0.3">
      <c r="A11" s="5" t="s">
        <v>80</v>
      </c>
      <c r="B11" s="1" t="s">
        <v>54</v>
      </c>
      <c r="C11" s="1" t="s">
        <v>12</v>
      </c>
      <c r="D11" s="11">
        <v>45480.608055555553</v>
      </c>
      <c r="E11" s="1" t="s">
        <v>55</v>
      </c>
      <c r="F11" s="1" t="s">
        <v>33</v>
      </c>
      <c r="G11" s="1" t="s">
        <v>32</v>
      </c>
      <c r="H11" s="6" t="s">
        <v>13</v>
      </c>
      <c r="J11" t="str">
        <f t="shared" si="0"/>
        <v>123 Elm St Los Angeles, CA, 90001</v>
      </c>
    </row>
    <row r="12" spans="1:10" x14ac:dyDescent="0.3">
      <c r="A12" s="5" t="s">
        <v>81</v>
      </c>
      <c r="B12" s="1" t="s">
        <v>44</v>
      </c>
      <c r="C12" s="1" t="s">
        <v>7</v>
      </c>
      <c r="D12" s="11">
        <v>45455.284930555557</v>
      </c>
      <c r="E12" s="1" t="s">
        <v>45</v>
      </c>
      <c r="F12" s="1" t="s">
        <v>33</v>
      </c>
      <c r="G12" s="1" t="s">
        <v>34</v>
      </c>
      <c r="H12" s="6" t="s">
        <v>17</v>
      </c>
      <c r="J12" t="str">
        <f t="shared" si="0"/>
        <v>123 Elm St San Diego, CA, 92101</v>
      </c>
    </row>
    <row r="13" spans="1:10" x14ac:dyDescent="0.3">
      <c r="A13" s="5" t="s">
        <v>82</v>
      </c>
      <c r="B13" s="1" t="s">
        <v>56</v>
      </c>
      <c r="C13" s="1" t="s">
        <v>9</v>
      </c>
      <c r="D13" s="11">
        <v>44951.552141203705</v>
      </c>
      <c r="E13" s="1" t="s">
        <v>57</v>
      </c>
      <c r="F13" s="1" t="s">
        <v>35</v>
      </c>
      <c r="G13" s="1" t="s">
        <v>26</v>
      </c>
      <c r="H13" s="6" t="s">
        <v>16</v>
      </c>
      <c r="J13" t="str">
        <f t="shared" si="0"/>
        <v>202 Birch St Chicago, IL, 60601</v>
      </c>
    </row>
    <row r="14" spans="1:10" x14ac:dyDescent="0.3">
      <c r="A14" s="5" t="s">
        <v>83</v>
      </c>
      <c r="B14" s="1" t="s">
        <v>46</v>
      </c>
      <c r="C14" s="1" t="s">
        <v>12</v>
      </c>
      <c r="D14" s="11">
        <v>45002.490034722221</v>
      </c>
      <c r="E14" s="1" t="s">
        <v>47</v>
      </c>
      <c r="F14" s="1" t="s">
        <v>31</v>
      </c>
      <c r="G14" s="1" t="s">
        <v>30</v>
      </c>
      <c r="H14" s="6" t="s">
        <v>15</v>
      </c>
      <c r="J14" t="str">
        <f t="shared" si="0"/>
        <v>204 Birch St Philadelphia, PA, 19101</v>
      </c>
    </row>
    <row r="15" spans="1:10" x14ac:dyDescent="0.3">
      <c r="A15" s="5" t="s">
        <v>84</v>
      </c>
      <c r="B15" s="1" t="s">
        <v>52</v>
      </c>
      <c r="C15" s="1" t="s">
        <v>9</v>
      </c>
      <c r="D15" s="11">
        <v>45078.417256944442</v>
      </c>
      <c r="E15" s="1" t="s">
        <v>53</v>
      </c>
      <c r="F15" s="1" t="s">
        <v>33</v>
      </c>
      <c r="G15" s="1" t="s">
        <v>26</v>
      </c>
      <c r="H15" s="6" t="s">
        <v>19</v>
      </c>
      <c r="J15" t="str">
        <f t="shared" si="0"/>
        <v>123 Elm St Chicago, IL, 60601</v>
      </c>
    </row>
    <row r="16" spans="1:10" x14ac:dyDescent="0.3">
      <c r="A16" s="5" t="s">
        <v>85</v>
      </c>
      <c r="B16" s="1" t="s">
        <v>60</v>
      </c>
      <c r="C16" s="1" t="s">
        <v>9</v>
      </c>
      <c r="D16" s="11">
        <v>45168.729328703703</v>
      </c>
      <c r="E16" s="1" t="s">
        <v>61</v>
      </c>
      <c r="F16" s="1" t="s">
        <v>28</v>
      </c>
      <c r="G16" s="1" t="s">
        <v>26</v>
      </c>
      <c r="H16" s="6" t="s">
        <v>20</v>
      </c>
      <c r="J16" t="str">
        <f t="shared" si="0"/>
        <v>456 Oak St Chicago, IL, 60601</v>
      </c>
    </row>
    <row r="17" spans="1:10" x14ac:dyDescent="0.3">
      <c r="A17" s="5" t="s">
        <v>86</v>
      </c>
      <c r="B17" s="1" t="s">
        <v>38</v>
      </c>
      <c r="C17" s="1" t="s">
        <v>7</v>
      </c>
      <c r="D17" s="11">
        <v>45218.319780092592</v>
      </c>
      <c r="E17" s="1" t="s">
        <v>39</v>
      </c>
      <c r="F17" s="1" t="s">
        <v>25</v>
      </c>
      <c r="G17" s="1" t="s">
        <v>37</v>
      </c>
      <c r="H17" s="6" t="s">
        <v>14</v>
      </c>
      <c r="J17" t="str">
        <f t="shared" si="0"/>
        <v>203 Birch St Chicago, IL, 60602</v>
      </c>
    </row>
    <row r="18" spans="1:10" x14ac:dyDescent="0.3">
      <c r="A18" s="5" t="s">
        <v>87</v>
      </c>
      <c r="B18" s="1" t="s">
        <v>40</v>
      </c>
      <c r="C18" s="1" t="s">
        <v>12</v>
      </c>
      <c r="D18" s="11">
        <v>45350.719236111108</v>
      </c>
      <c r="E18" s="1" t="s">
        <v>41</v>
      </c>
      <c r="F18" s="1" t="s">
        <v>29</v>
      </c>
      <c r="G18" s="1" t="s">
        <v>30</v>
      </c>
      <c r="H18" s="6" t="s">
        <v>10</v>
      </c>
      <c r="J18" t="str">
        <f t="shared" si="0"/>
        <v>459 Oak St Philadelphia, PA, 19101</v>
      </c>
    </row>
    <row r="19" spans="1:10" x14ac:dyDescent="0.3">
      <c r="A19" s="5" t="s">
        <v>88</v>
      </c>
      <c r="B19" s="1" t="s">
        <v>48</v>
      </c>
      <c r="C19" s="1" t="s">
        <v>7</v>
      </c>
      <c r="D19" s="11">
        <v>45418.726354166669</v>
      </c>
      <c r="E19" s="1" t="s">
        <v>49</v>
      </c>
      <c r="F19" s="1" t="s">
        <v>28</v>
      </c>
      <c r="G19" s="1" t="s">
        <v>36</v>
      </c>
      <c r="H19" s="6" t="s">
        <v>8</v>
      </c>
      <c r="J19" t="str">
        <f t="shared" si="0"/>
        <v>456 Oak St New York, NY, 10001</v>
      </c>
    </row>
    <row r="20" spans="1:10" x14ac:dyDescent="0.3">
      <c r="A20" s="5" t="s">
        <v>89</v>
      </c>
      <c r="B20" s="1" t="s">
        <v>40</v>
      </c>
      <c r="C20" s="1" t="s">
        <v>9</v>
      </c>
      <c r="D20" s="11">
        <v>45496.291701388887</v>
      </c>
      <c r="E20" s="1" t="s">
        <v>41</v>
      </c>
      <c r="F20" s="1" t="s">
        <v>29</v>
      </c>
      <c r="G20" s="1" t="s">
        <v>30</v>
      </c>
      <c r="H20" s="6" t="s">
        <v>10</v>
      </c>
      <c r="J20" t="str">
        <f t="shared" si="0"/>
        <v>459 Oak St Philadelphia, PA, 19101</v>
      </c>
    </row>
    <row r="21" spans="1:10" ht="15" thickBot="1" x14ac:dyDescent="0.35">
      <c r="A21" s="5" t="s">
        <v>90</v>
      </c>
      <c r="B21" s="7" t="s">
        <v>40</v>
      </c>
      <c r="C21" s="7" t="s">
        <v>9</v>
      </c>
      <c r="D21" s="12">
        <v>45422.739884259259</v>
      </c>
      <c r="E21" s="7" t="s">
        <v>41</v>
      </c>
      <c r="F21" s="7" t="s">
        <v>29</v>
      </c>
      <c r="G21" s="7" t="s">
        <v>36</v>
      </c>
      <c r="H21" s="8" t="s">
        <v>10</v>
      </c>
      <c r="J21" t="str">
        <f t="shared" si="0"/>
        <v>459 Oak St New York, NY, 10001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97DD-EE87-4022-A4E6-1027B6E64DD6}">
  <dimension ref="A1:N21"/>
  <sheetViews>
    <sheetView workbookViewId="0"/>
  </sheetViews>
  <sheetFormatPr defaultRowHeight="14.4" x14ac:dyDescent="0.3"/>
  <cols>
    <col min="1" max="1" width="14.21875" bestFit="1" customWidth="1"/>
    <col min="2" max="2" width="23.44140625" bestFit="1" customWidth="1"/>
    <col min="3" max="3" width="29" style="9" customWidth="1"/>
    <col min="4" max="4" width="16" customWidth="1"/>
    <col min="5" max="5" width="11.88671875" customWidth="1"/>
    <col min="6" max="6" width="22" customWidth="1"/>
    <col min="7" max="8" width="40" customWidth="1"/>
    <col min="9" max="9" width="10.5546875" bestFit="1" customWidth="1"/>
    <col min="10" max="10" width="10.109375" bestFit="1" customWidth="1"/>
    <col min="12" max="12" width="27.21875" bestFit="1" customWidth="1"/>
    <col min="13" max="13" width="17.6640625" bestFit="1" customWidth="1"/>
    <col min="14" max="14" width="18.5546875" bestFit="1" customWidth="1"/>
  </cols>
  <sheetData>
    <row r="1" spans="1:14" x14ac:dyDescent="0.3">
      <c r="A1" s="2" t="s">
        <v>69</v>
      </c>
      <c r="B1" s="3" t="s">
        <v>2</v>
      </c>
      <c r="C1" s="3" t="s">
        <v>3</v>
      </c>
      <c r="D1" s="10" t="s">
        <v>92</v>
      </c>
      <c r="E1" s="3" t="s">
        <v>0</v>
      </c>
      <c r="F1" s="3" t="s">
        <v>21</v>
      </c>
      <c r="G1" s="3" t="s">
        <v>22</v>
      </c>
      <c r="H1" s="4" t="s">
        <v>4</v>
      </c>
      <c r="I1" s="14" t="s">
        <v>65</v>
      </c>
      <c r="J1" s="14" t="s">
        <v>66</v>
      </c>
      <c r="K1" s="13"/>
      <c r="L1" s="14" t="s">
        <v>63</v>
      </c>
      <c r="M1" s="14" t="s">
        <v>70</v>
      </c>
      <c r="N1" s="14" t="s">
        <v>91</v>
      </c>
    </row>
    <row r="2" spans="1:14" x14ac:dyDescent="0.3">
      <c r="A2" s="5" t="s">
        <v>72</v>
      </c>
      <c r="B2" s="1" t="s">
        <v>42</v>
      </c>
      <c r="C2" s="1" t="s">
        <v>1</v>
      </c>
      <c r="D2" s="11">
        <v>44971.640451388892</v>
      </c>
      <c r="E2" s="1" t="s">
        <v>43</v>
      </c>
      <c r="F2" s="1" t="s">
        <v>23</v>
      </c>
      <c r="G2" s="1" t="s">
        <v>24</v>
      </c>
      <c r="H2" s="6" t="s">
        <v>11</v>
      </c>
      <c r="I2" t="str" cm="1">
        <f t="array" ref="I2:J2">_xlfn.TEXTSPLIT(B2," ")</f>
        <v>Pam</v>
      </c>
      <c r="J2" t="str">
        <v>Beesly</v>
      </c>
      <c r="L2" t="str" cm="1">
        <f t="array" ref="L2:L6">_xlfn.UNIQUE(C2:C21)</f>
        <v>Data Analyst</v>
      </c>
      <c r="M2" t="b">
        <f>IF(LEN(A2)=10,TRUE,FALSE)</f>
        <v>1</v>
      </c>
      <c r="N2" t="str">
        <f>RIGHT(A2,7)</f>
        <v>0123548</v>
      </c>
    </row>
    <row r="3" spans="1:14" x14ac:dyDescent="0.3">
      <c r="A3" s="5" t="s">
        <v>71</v>
      </c>
      <c r="B3" s="1" t="s">
        <v>38</v>
      </c>
      <c r="C3" s="1" t="s">
        <v>5</v>
      </c>
      <c r="D3" s="11">
        <v>45055.40662037037</v>
      </c>
      <c r="E3" s="1" t="s">
        <v>39</v>
      </c>
      <c r="F3" s="1" t="s">
        <v>25</v>
      </c>
      <c r="G3" s="1" t="s">
        <v>26</v>
      </c>
      <c r="H3" s="6" t="s">
        <v>14</v>
      </c>
      <c r="I3" t="str" cm="1">
        <f t="array" ref="I3:J3">_xlfn.TEXTSPLIT(B3," ")</f>
        <v>Michael</v>
      </c>
      <c r="J3" t="str">
        <v>Scott</v>
      </c>
      <c r="L3" t="str">
        <v>Business Intelligence Analyst</v>
      </c>
      <c r="M3" t="b">
        <f t="shared" ref="M3:M21" si="0">IF(LEN(A3)=10,TRUE,FALSE)</f>
        <v>1</v>
      </c>
      <c r="N3" t="str">
        <f t="shared" ref="N3:N21" si="1">RIGHT(A3,7)</f>
        <v>0123549</v>
      </c>
    </row>
    <row r="4" spans="1:14" x14ac:dyDescent="0.3">
      <c r="A4" s="5" t="s">
        <v>73</v>
      </c>
      <c r="B4" s="1" t="s">
        <v>58</v>
      </c>
      <c r="C4" s="1" t="s">
        <v>12</v>
      </c>
      <c r="D4" s="11">
        <v>45128.729710648149</v>
      </c>
      <c r="E4" s="1" t="s">
        <v>59</v>
      </c>
      <c r="F4" s="1" t="s">
        <v>27</v>
      </c>
      <c r="G4" s="1" t="s">
        <v>26</v>
      </c>
      <c r="H4" s="6" t="s">
        <v>6</v>
      </c>
      <c r="I4" t="str" cm="1">
        <f t="array" ref="I4:J4">_xlfn.TEXTSPLIT(B4," ")</f>
        <v>Kevin</v>
      </c>
      <c r="J4" t="str">
        <v>Malone</v>
      </c>
      <c r="L4" t="str">
        <v>Data Engineer</v>
      </c>
      <c r="M4" t="b">
        <f t="shared" si="0"/>
        <v>1</v>
      </c>
      <c r="N4" t="str">
        <f t="shared" si="1"/>
        <v>0123550</v>
      </c>
    </row>
    <row r="5" spans="1:14" x14ac:dyDescent="0.3">
      <c r="A5" s="5" t="s">
        <v>74</v>
      </c>
      <c r="B5" s="1" t="s">
        <v>42</v>
      </c>
      <c r="C5" s="1" t="s">
        <v>5</v>
      </c>
      <c r="D5" s="11">
        <v>45173.302187499998</v>
      </c>
      <c r="E5" s="1" t="s">
        <v>43</v>
      </c>
      <c r="F5" s="1" t="s">
        <v>23</v>
      </c>
      <c r="G5" s="1" t="s">
        <v>24</v>
      </c>
      <c r="H5" s="6" t="s">
        <v>11</v>
      </c>
      <c r="I5" t="str" cm="1">
        <f t="array" ref="I5:J5">_xlfn.TEXTSPLIT(B5," ")</f>
        <v>Pam</v>
      </c>
      <c r="J5" t="str">
        <v>Beesly</v>
      </c>
      <c r="L5" t="str">
        <v>Data Scientist</v>
      </c>
      <c r="M5" t="b">
        <f t="shared" si="0"/>
        <v>1</v>
      </c>
      <c r="N5" t="str">
        <f t="shared" si="1"/>
        <v>0123551</v>
      </c>
    </row>
    <row r="6" spans="1:14" x14ac:dyDescent="0.3">
      <c r="A6" s="5" t="s">
        <v>75</v>
      </c>
      <c r="B6" s="1" t="s">
        <v>40</v>
      </c>
      <c r="C6" s="1" t="s">
        <v>7</v>
      </c>
      <c r="D6" s="11">
        <v>45248.70857638889</v>
      </c>
      <c r="E6" s="1" t="s">
        <v>41</v>
      </c>
      <c r="F6" s="1" t="s">
        <v>29</v>
      </c>
      <c r="G6" s="1" t="s">
        <v>30</v>
      </c>
      <c r="H6" s="6" t="s">
        <v>10</v>
      </c>
      <c r="I6" t="str" cm="1">
        <f t="array" ref="I6:J6">_xlfn.TEXTSPLIT(B6," ")</f>
        <v>Jim</v>
      </c>
      <c r="J6" t="str">
        <v>Halpert</v>
      </c>
      <c r="L6" t="str">
        <v>Machine Learning Engineer</v>
      </c>
      <c r="M6" t="b">
        <f t="shared" si="0"/>
        <v>1</v>
      </c>
      <c r="N6" t="str">
        <f t="shared" si="1"/>
        <v>0123552</v>
      </c>
    </row>
    <row r="7" spans="1:14" x14ac:dyDescent="0.3">
      <c r="A7" s="5" t="s">
        <v>76</v>
      </c>
      <c r="B7" s="1" t="s">
        <v>46</v>
      </c>
      <c r="C7" s="1" t="s">
        <v>9</v>
      </c>
      <c r="D7" s="11">
        <v>45302.531921296293</v>
      </c>
      <c r="E7" s="1" t="s">
        <v>47</v>
      </c>
      <c r="F7" s="1" t="s">
        <v>31</v>
      </c>
      <c r="G7" s="1" t="s">
        <v>30</v>
      </c>
      <c r="H7" s="6" t="s">
        <v>15</v>
      </c>
      <c r="I7" t="str" cm="1">
        <f t="array" ref="I7:J7">_xlfn.TEXTSPLIT(B7," ")</f>
        <v>Ryan</v>
      </c>
      <c r="J7" t="str">
        <v>Howard</v>
      </c>
      <c r="M7" t="b">
        <f t="shared" si="0"/>
        <v>1</v>
      </c>
      <c r="N7" t="str">
        <f t="shared" si="1"/>
        <v>0123553</v>
      </c>
    </row>
    <row r="8" spans="1:14" x14ac:dyDescent="0.3">
      <c r="A8" s="5" t="s">
        <v>77</v>
      </c>
      <c r="B8" s="1" t="s">
        <v>58</v>
      </c>
      <c r="C8" s="1" t="s">
        <v>5</v>
      </c>
      <c r="D8" s="11">
        <v>45354.687881944446</v>
      </c>
      <c r="E8" s="1" t="s">
        <v>59</v>
      </c>
      <c r="F8" s="1" t="s">
        <v>27</v>
      </c>
      <c r="G8" s="1" t="s">
        <v>26</v>
      </c>
      <c r="H8" s="6" t="s">
        <v>6</v>
      </c>
      <c r="I8" t="str" cm="1">
        <f t="array" ref="I8:J8">_xlfn.TEXTSPLIT(B8," ")</f>
        <v>Kevin</v>
      </c>
      <c r="J8" t="str">
        <v>Malone</v>
      </c>
      <c r="M8" t="b">
        <f t="shared" si="0"/>
        <v>1</v>
      </c>
      <c r="N8" t="str">
        <f t="shared" si="1"/>
        <v>0123554</v>
      </c>
    </row>
    <row r="9" spans="1:14" x14ac:dyDescent="0.3">
      <c r="A9" s="5" t="s">
        <v>78</v>
      </c>
      <c r="B9" s="1" t="s">
        <v>46</v>
      </c>
      <c r="C9" s="1" t="s">
        <v>1</v>
      </c>
      <c r="D9" s="11">
        <v>45408.340810185182</v>
      </c>
      <c r="E9" s="1" t="s">
        <v>47</v>
      </c>
      <c r="F9" s="1" t="s">
        <v>31</v>
      </c>
      <c r="G9" s="1" t="s">
        <v>30</v>
      </c>
      <c r="H9" s="6" t="s">
        <v>15</v>
      </c>
      <c r="I9" t="str" cm="1">
        <f t="array" ref="I9:J9">_xlfn.TEXTSPLIT(B9," ")</f>
        <v>Ryan</v>
      </c>
      <c r="J9" t="str">
        <v>Howard</v>
      </c>
      <c r="M9" t="b">
        <f t="shared" si="0"/>
        <v>1</v>
      </c>
      <c r="N9" t="str">
        <f t="shared" si="1"/>
        <v>0123555</v>
      </c>
    </row>
    <row r="10" spans="1:14" x14ac:dyDescent="0.3">
      <c r="A10" s="5" t="s">
        <v>79</v>
      </c>
      <c r="B10" s="1" t="s">
        <v>50</v>
      </c>
      <c r="C10" s="1" t="s">
        <v>7</v>
      </c>
      <c r="D10" s="11">
        <v>45458.743333333332</v>
      </c>
      <c r="E10" s="1" t="s">
        <v>51</v>
      </c>
      <c r="F10" s="1" t="s">
        <v>33</v>
      </c>
      <c r="G10" s="1" t="s">
        <v>26</v>
      </c>
      <c r="H10" s="6" t="s">
        <v>18</v>
      </c>
      <c r="I10" t="str" cm="1">
        <f t="array" ref="I10:J10">_xlfn.TEXTSPLIT(B10," ")</f>
        <v>Stanley</v>
      </c>
      <c r="J10" t="str">
        <v>Hudson</v>
      </c>
      <c r="M10" t="b">
        <f t="shared" si="0"/>
        <v>1</v>
      </c>
      <c r="N10" t="str">
        <f t="shared" si="1"/>
        <v>0123556</v>
      </c>
    </row>
    <row r="11" spans="1:14" x14ac:dyDescent="0.3">
      <c r="A11" s="5" t="s">
        <v>80</v>
      </c>
      <c r="B11" s="1" t="s">
        <v>54</v>
      </c>
      <c r="C11" s="1" t="s">
        <v>12</v>
      </c>
      <c r="D11" s="11">
        <v>45480.608055555553</v>
      </c>
      <c r="E11" s="1" t="s">
        <v>55</v>
      </c>
      <c r="F11" s="1" t="s">
        <v>33</v>
      </c>
      <c r="G11" s="1" t="s">
        <v>32</v>
      </c>
      <c r="H11" s="6" t="s">
        <v>13</v>
      </c>
      <c r="I11" t="str" cm="1">
        <f t="array" ref="I11:J11">_xlfn.TEXTSPLIT(B11," ")</f>
        <v>Angela</v>
      </c>
      <c r="J11" t="str">
        <v>Martin</v>
      </c>
      <c r="M11" t="b">
        <f t="shared" si="0"/>
        <v>1</v>
      </c>
      <c r="N11" t="str">
        <f t="shared" si="1"/>
        <v>0123557</v>
      </c>
    </row>
    <row r="12" spans="1:14" x14ac:dyDescent="0.3">
      <c r="A12" s="5" t="s">
        <v>81</v>
      </c>
      <c r="B12" s="1" t="s">
        <v>44</v>
      </c>
      <c r="C12" s="1" t="s">
        <v>7</v>
      </c>
      <c r="D12" s="11">
        <v>45455.284930555557</v>
      </c>
      <c r="E12" s="1" t="s">
        <v>45</v>
      </c>
      <c r="F12" s="1" t="s">
        <v>33</v>
      </c>
      <c r="G12" s="1" t="s">
        <v>34</v>
      </c>
      <c r="H12" s="6" t="s">
        <v>17</v>
      </c>
      <c r="I12" t="str" cm="1">
        <f t="array" ref="I12:J12">_xlfn.TEXTSPLIT(B12," ")</f>
        <v>Dwight</v>
      </c>
      <c r="J12" t="str">
        <v>Schrute</v>
      </c>
      <c r="M12" t="b">
        <f t="shared" si="0"/>
        <v>1</v>
      </c>
      <c r="N12" t="str">
        <f t="shared" si="1"/>
        <v>0123558</v>
      </c>
    </row>
    <row r="13" spans="1:14" x14ac:dyDescent="0.3">
      <c r="A13" s="5" t="s">
        <v>82</v>
      </c>
      <c r="B13" s="1" t="s">
        <v>56</v>
      </c>
      <c r="C13" s="1" t="s">
        <v>9</v>
      </c>
      <c r="D13" s="11">
        <v>44951.552141203705</v>
      </c>
      <c r="E13" s="1" t="s">
        <v>57</v>
      </c>
      <c r="F13" s="1" t="s">
        <v>35</v>
      </c>
      <c r="G13" s="1" t="s">
        <v>26</v>
      </c>
      <c r="H13" s="6" t="s">
        <v>16</v>
      </c>
      <c r="I13" t="str" cm="1">
        <f t="array" ref="I13:J13">_xlfn.TEXTSPLIT(B13," ")</f>
        <v>Oscar</v>
      </c>
      <c r="J13" t="str">
        <v>Martinez</v>
      </c>
      <c r="M13" t="b">
        <f t="shared" si="0"/>
        <v>1</v>
      </c>
      <c r="N13" t="str">
        <f t="shared" si="1"/>
        <v>0123559</v>
      </c>
    </row>
    <row r="14" spans="1:14" x14ac:dyDescent="0.3">
      <c r="A14" s="5" t="s">
        <v>83</v>
      </c>
      <c r="B14" s="1" t="s">
        <v>46</v>
      </c>
      <c r="C14" s="1" t="s">
        <v>12</v>
      </c>
      <c r="D14" s="11">
        <v>45002.490034722221</v>
      </c>
      <c r="E14" s="1" t="s">
        <v>47</v>
      </c>
      <c r="F14" s="1" t="s">
        <v>31</v>
      </c>
      <c r="G14" s="1" t="s">
        <v>30</v>
      </c>
      <c r="H14" s="6" t="s">
        <v>15</v>
      </c>
      <c r="I14" t="str" cm="1">
        <f t="array" ref="I14:J14">_xlfn.TEXTSPLIT(B14," ")</f>
        <v>Ryan</v>
      </c>
      <c r="J14" t="str">
        <v>Howard</v>
      </c>
      <c r="M14" t="b">
        <f t="shared" si="0"/>
        <v>1</v>
      </c>
      <c r="N14" t="str">
        <f t="shared" si="1"/>
        <v>0123560</v>
      </c>
    </row>
    <row r="15" spans="1:14" x14ac:dyDescent="0.3">
      <c r="A15" s="5" t="s">
        <v>84</v>
      </c>
      <c r="B15" s="1" t="s">
        <v>52</v>
      </c>
      <c r="C15" s="1" t="s">
        <v>9</v>
      </c>
      <c r="D15" s="11">
        <v>45078.417256944442</v>
      </c>
      <c r="E15" s="1" t="s">
        <v>53</v>
      </c>
      <c r="F15" s="1" t="s">
        <v>33</v>
      </c>
      <c r="G15" s="1" t="s">
        <v>26</v>
      </c>
      <c r="H15" s="6" t="s">
        <v>19</v>
      </c>
      <c r="I15" t="str" cm="1">
        <f t="array" ref="I15:J15">_xlfn.TEXTSPLIT(B15," ")</f>
        <v>Phyllis</v>
      </c>
      <c r="J15" t="str">
        <v>Vance</v>
      </c>
      <c r="M15" t="b">
        <f t="shared" si="0"/>
        <v>1</v>
      </c>
      <c r="N15" t="str">
        <f t="shared" si="1"/>
        <v>0123561</v>
      </c>
    </row>
    <row r="16" spans="1:14" x14ac:dyDescent="0.3">
      <c r="A16" s="5" t="s">
        <v>85</v>
      </c>
      <c r="B16" s="1" t="s">
        <v>60</v>
      </c>
      <c r="C16" s="1" t="s">
        <v>9</v>
      </c>
      <c r="D16" s="11">
        <v>45168.729328703703</v>
      </c>
      <c r="E16" s="1" t="s">
        <v>61</v>
      </c>
      <c r="F16" s="1" t="s">
        <v>28</v>
      </c>
      <c r="G16" s="1" t="s">
        <v>26</v>
      </c>
      <c r="H16" s="6" t="s">
        <v>20</v>
      </c>
      <c r="I16" t="str" cm="1">
        <f t="array" ref="I16:J16">_xlfn.TEXTSPLIT(B16," ")</f>
        <v>Meredith</v>
      </c>
      <c r="J16" t="str">
        <v>Palmer</v>
      </c>
      <c r="M16" t="b">
        <f t="shared" si="0"/>
        <v>1</v>
      </c>
      <c r="N16" t="str">
        <f t="shared" si="1"/>
        <v>0123562</v>
      </c>
    </row>
    <row r="17" spans="1:14" x14ac:dyDescent="0.3">
      <c r="A17" s="5" t="s">
        <v>86</v>
      </c>
      <c r="B17" s="1" t="s">
        <v>38</v>
      </c>
      <c r="C17" s="1" t="s">
        <v>7</v>
      </c>
      <c r="D17" s="11">
        <v>45218.319780092592</v>
      </c>
      <c r="E17" s="1" t="s">
        <v>39</v>
      </c>
      <c r="F17" s="1" t="s">
        <v>25</v>
      </c>
      <c r="G17" s="1" t="s">
        <v>37</v>
      </c>
      <c r="H17" s="6" t="s">
        <v>14</v>
      </c>
      <c r="I17" t="str" cm="1">
        <f t="array" ref="I17:J17">_xlfn.TEXTSPLIT(B17," ")</f>
        <v>Michael</v>
      </c>
      <c r="J17" t="str">
        <v>Scott</v>
      </c>
      <c r="M17" t="b">
        <f t="shared" si="0"/>
        <v>1</v>
      </c>
      <c r="N17" t="str">
        <f t="shared" si="1"/>
        <v>0123563</v>
      </c>
    </row>
    <row r="18" spans="1:14" x14ac:dyDescent="0.3">
      <c r="A18" s="5" t="s">
        <v>87</v>
      </c>
      <c r="B18" s="1" t="s">
        <v>40</v>
      </c>
      <c r="C18" s="1" t="s">
        <v>12</v>
      </c>
      <c r="D18" s="11">
        <v>45350.719236111108</v>
      </c>
      <c r="E18" s="1" t="s">
        <v>41</v>
      </c>
      <c r="F18" s="1" t="s">
        <v>29</v>
      </c>
      <c r="G18" s="1" t="s">
        <v>30</v>
      </c>
      <c r="H18" s="6" t="s">
        <v>10</v>
      </c>
      <c r="I18" t="str" cm="1">
        <f t="array" ref="I18:J18">_xlfn.TEXTSPLIT(B18," ")</f>
        <v>Jim</v>
      </c>
      <c r="J18" t="str">
        <v>Halpert</v>
      </c>
      <c r="M18" t="b">
        <f t="shared" si="0"/>
        <v>1</v>
      </c>
      <c r="N18" t="str">
        <f t="shared" si="1"/>
        <v>0123564</v>
      </c>
    </row>
    <row r="19" spans="1:14" x14ac:dyDescent="0.3">
      <c r="A19" s="5" t="s">
        <v>88</v>
      </c>
      <c r="B19" s="1" t="s">
        <v>48</v>
      </c>
      <c r="C19" s="1" t="s">
        <v>7</v>
      </c>
      <c r="D19" s="11">
        <v>45418.726354166669</v>
      </c>
      <c r="E19" s="1" t="s">
        <v>49</v>
      </c>
      <c r="F19" s="1" t="s">
        <v>28</v>
      </c>
      <c r="G19" s="1" t="s">
        <v>36</v>
      </c>
      <c r="H19" s="6" t="s">
        <v>8</v>
      </c>
      <c r="I19" t="str" cm="1">
        <f t="array" ref="I19:J19">_xlfn.TEXTSPLIT(B19," ")</f>
        <v>Kelly</v>
      </c>
      <c r="J19" t="str">
        <v>Kapoor</v>
      </c>
      <c r="M19" t="b">
        <f t="shared" si="0"/>
        <v>1</v>
      </c>
      <c r="N19" t="str">
        <f t="shared" si="1"/>
        <v>0123565</v>
      </c>
    </row>
    <row r="20" spans="1:14" x14ac:dyDescent="0.3">
      <c r="A20" s="5" t="s">
        <v>89</v>
      </c>
      <c r="B20" s="1" t="s">
        <v>40</v>
      </c>
      <c r="C20" s="1" t="s">
        <v>9</v>
      </c>
      <c r="D20" s="11">
        <v>45496.291701388887</v>
      </c>
      <c r="E20" s="1" t="s">
        <v>41</v>
      </c>
      <c r="F20" s="1" t="s">
        <v>29</v>
      </c>
      <c r="G20" s="1" t="s">
        <v>30</v>
      </c>
      <c r="H20" s="6" t="s">
        <v>10</v>
      </c>
      <c r="I20" t="str" cm="1">
        <f t="array" ref="I20:J20">_xlfn.TEXTSPLIT(B20," ")</f>
        <v>Jim</v>
      </c>
      <c r="J20" t="str">
        <v>Halpert</v>
      </c>
      <c r="M20" t="b">
        <f t="shared" si="0"/>
        <v>1</v>
      </c>
      <c r="N20" t="str">
        <f t="shared" si="1"/>
        <v>0123566</v>
      </c>
    </row>
    <row r="21" spans="1:14" ht="15" thickBot="1" x14ac:dyDescent="0.35">
      <c r="A21" s="5" t="s">
        <v>90</v>
      </c>
      <c r="B21" s="7" t="s">
        <v>40</v>
      </c>
      <c r="C21" s="7" t="s">
        <v>9</v>
      </c>
      <c r="D21" s="12">
        <v>45422.739884259259</v>
      </c>
      <c r="E21" s="7" t="s">
        <v>41</v>
      </c>
      <c r="F21" s="7" t="s">
        <v>29</v>
      </c>
      <c r="G21" s="7" t="s">
        <v>36</v>
      </c>
      <c r="H21" s="8" t="s">
        <v>10</v>
      </c>
      <c r="I21" t="str" cm="1">
        <f t="array" ref="I21:J21">_xlfn.TEXTSPLIT(B21," ")</f>
        <v>Jim</v>
      </c>
      <c r="J21" t="str">
        <v>Halpert</v>
      </c>
      <c r="M21" t="b">
        <f t="shared" si="0"/>
        <v>1</v>
      </c>
      <c r="N21" t="str">
        <f t="shared" si="1"/>
        <v>0123567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3CB36-69AF-4B27-BCC8-FDB353A4DE72}">
  <dimension ref="A1:L21"/>
  <sheetViews>
    <sheetView zoomScaleNormal="100" workbookViewId="0"/>
  </sheetViews>
  <sheetFormatPr defaultRowHeight="14.4" x14ac:dyDescent="0.3"/>
  <cols>
    <col min="1" max="1" width="14.21875" bestFit="1" customWidth="1"/>
    <col min="2" max="2" width="23.44140625" bestFit="1" customWidth="1"/>
    <col min="3" max="3" width="14" style="9" customWidth="1"/>
    <col min="4" max="4" width="16.109375" customWidth="1"/>
    <col min="5" max="5" width="26.109375" customWidth="1"/>
    <col min="6" max="6" width="22" bestFit="1" customWidth="1"/>
    <col min="7" max="7" width="37" customWidth="1"/>
    <col min="8" max="8" width="40" hidden="1" customWidth="1"/>
    <col min="9" max="9" width="11.5546875" hidden="1" customWidth="1"/>
    <col min="10" max="10" width="9.109375" customWidth="1"/>
  </cols>
  <sheetData>
    <row r="1" spans="1:12" x14ac:dyDescent="0.3">
      <c r="A1" s="2" t="s">
        <v>69</v>
      </c>
      <c r="B1" s="3" t="s">
        <v>2</v>
      </c>
      <c r="C1" s="3" t="s">
        <v>3</v>
      </c>
      <c r="D1" s="10" t="s">
        <v>92</v>
      </c>
      <c r="E1" s="3" t="s">
        <v>0</v>
      </c>
      <c r="F1" s="3" t="s">
        <v>21</v>
      </c>
      <c r="G1" s="3" t="s">
        <v>22</v>
      </c>
      <c r="H1" s="4" t="s">
        <v>4</v>
      </c>
      <c r="J1" s="17" t="s">
        <v>64</v>
      </c>
      <c r="K1" s="17"/>
      <c r="L1" s="17"/>
    </row>
    <row r="2" spans="1:12" x14ac:dyDescent="0.3">
      <c r="A2" s="5" t="s">
        <v>72</v>
      </c>
      <c r="B2" s="1" t="s">
        <v>42</v>
      </c>
      <c r="C2" s="1" t="s">
        <v>1</v>
      </c>
      <c r="D2" s="11">
        <v>44971.640451388892</v>
      </c>
      <c r="E2" s="1" t="s">
        <v>43</v>
      </c>
      <c r="F2" s="1" t="s">
        <v>23</v>
      </c>
      <c r="G2" s="1" t="s">
        <v>24</v>
      </c>
      <c r="H2" s="6" t="s">
        <v>11</v>
      </c>
      <c r="J2">
        <f>FIND(", ",G2)+LEN(", ")</f>
        <v>11</v>
      </c>
      <c r="K2">
        <f>FIND(", ",G2,J2)</f>
        <v>13</v>
      </c>
      <c r="L2" t="str">
        <f>MID(G2,J2,K2-J2)</f>
        <v>CA</v>
      </c>
    </row>
    <row r="3" spans="1:12" x14ac:dyDescent="0.3">
      <c r="A3" s="5" t="s">
        <v>71</v>
      </c>
      <c r="B3" s="1" t="s">
        <v>38</v>
      </c>
      <c r="C3" s="1" t="s">
        <v>5</v>
      </c>
      <c r="D3" s="11">
        <v>45055.40662037037</v>
      </c>
      <c r="E3" s="1" t="s">
        <v>39</v>
      </c>
      <c r="F3" s="1" t="s">
        <v>25</v>
      </c>
      <c r="G3" s="1" t="s">
        <v>26</v>
      </c>
      <c r="H3" s="6" t="s">
        <v>14</v>
      </c>
      <c r="J3">
        <f t="shared" ref="J3:J21" si="0">FIND(", ",G3)+LEN(", ")</f>
        <v>10</v>
      </c>
      <c r="K3">
        <f t="shared" ref="K3:K21" si="1">FIND(", ",G3,J3)</f>
        <v>12</v>
      </c>
      <c r="L3" t="str">
        <f t="shared" ref="L3:L21" si="2">MID(G3,J3,K3-J3)</f>
        <v>IL</v>
      </c>
    </row>
    <row r="4" spans="1:12" x14ac:dyDescent="0.3">
      <c r="A4" s="5" t="s">
        <v>73</v>
      </c>
      <c r="B4" s="1" t="s">
        <v>58</v>
      </c>
      <c r="C4" s="1" t="s">
        <v>12</v>
      </c>
      <c r="D4" s="11">
        <v>45128.729710648149</v>
      </c>
      <c r="E4" s="1" t="s">
        <v>59</v>
      </c>
      <c r="F4" s="1" t="s">
        <v>27</v>
      </c>
      <c r="G4" s="1" t="s">
        <v>26</v>
      </c>
      <c r="H4" s="6" t="s">
        <v>6</v>
      </c>
      <c r="J4">
        <f t="shared" si="0"/>
        <v>10</v>
      </c>
      <c r="K4">
        <f t="shared" si="1"/>
        <v>12</v>
      </c>
      <c r="L4" t="str">
        <f t="shared" si="2"/>
        <v>IL</v>
      </c>
    </row>
    <row r="5" spans="1:12" x14ac:dyDescent="0.3">
      <c r="A5" s="5" t="s">
        <v>74</v>
      </c>
      <c r="B5" s="1" t="s">
        <v>42</v>
      </c>
      <c r="C5" s="1" t="s">
        <v>5</v>
      </c>
      <c r="D5" s="11">
        <v>45173.302187499998</v>
      </c>
      <c r="E5" s="1" t="s">
        <v>43</v>
      </c>
      <c r="F5" s="1" t="s">
        <v>23</v>
      </c>
      <c r="G5" s="1" t="s">
        <v>24</v>
      </c>
      <c r="H5" s="6" t="s">
        <v>11</v>
      </c>
      <c r="J5">
        <f t="shared" si="0"/>
        <v>11</v>
      </c>
      <c r="K5">
        <f t="shared" si="1"/>
        <v>13</v>
      </c>
      <c r="L5" t="str">
        <f t="shared" si="2"/>
        <v>CA</v>
      </c>
    </row>
    <row r="6" spans="1:12" x14ac:dyDescent="0.3">
      <c r="A6" s="5" t="s">
        <v>75</v>
      </c>
      <c r="B6" s="1" t="s">
        <v>40</v>
      </c>
      <c r="C6" s="1" t="s">
        <v>7</v>
      </c>
      <c r="D6" s="11">
        <v>45248.70857638889</v>
      </c>
      <c r="E6" s="1" t="s">
        <v>41</v>
      </c>
      <c r="F6" s="1" t="s">
        <v>29</v>
      </c>
      <c r="G6" s="1" t="s">
        <v>30</v>
      </c>
      <c r="H6" s="6" t="s">
        <v>10</v>
      </c>
      <c r="J6">
        <f t="shared" si="0"/>
        <v>15</v>
      </c>
      <c r="K6">
        <f t="shared" si="1"/>
        <v>17</v>
      </c>
      <c r="L6" t="str">
        <f t="shared" si="2"/>
        <v>PA</v>
      </c>
    </row>
    <row r="7" spans="1:12" x14ac:dyDescent="0.3">
      <c r="A7" s="5" t="s">
        <v>76</v>
      </c>
      <c r="B7" s="1" t="s">
        <v>46</v>
      </c>
      <c r="C7" s="1" t="s">
        <v>9</v>
      </c>
      <c r="D7" s="11">
        <v>45302.531921296293</v>
      </c>
      <c r="E7" s="1" t="s">
        <v>47</v>
      </c>
      <c r="F7" s="1" t="s">
        <v>31</v>
      </c>
      <c r="G7" s="1" t="s">
        <v>30</v>
      </c>
      <c r="H7" s="6" t="s">
        <v>15</v>
      </c>
      <c r="J7">
        <f t="shared" si="0"/>
        <v>15</v>
      </c>
      <c r="K7">
        <f t="shared" si="1"/>
        <v>17</v>
      </c>
      <c r="L7" t="str">
        <f t="shared" si="2"/>
        <v>PA</v>
      </c>
    </row>
    <row r="8" spans="1:12" x14ac:dyDescent="0.3">
      <c r="A8" s="5" t="s">
        <v>77</v>
      </c>
      <c r="B8" s="1" t="s">
        <v>58</v>
      </c>
      <c r="C8" s="1" t="s">
        <v>5</v>
      </c>
      <c r="D8" s="11">
        <v>45354.687881944446</v>
      </c>
      <c r="E8" s="1" t="s">
        <v>59</v>
      </c>
      <c r="F8" s="1" t="s">
        <v>27</v>
      </c>
      <c r="G8" s="1" t="s">
        <v>26</v>
      </c>
      <c r="H8" s="6" t="s">
        <v>6</v>
      </c>
      <c r="J8">
        <f t="shared" si="0"/>
        <v>10</v>
      </c>
      <c r="K8">
        <f t="shared" si="1"/>
        <v>12</v>
      </c>
      <c r="L8" t="str">
        <f t="shared" si="2"/>
        <v>IL</v>
      </c>
    </row>
    <row r="9" spans="1:12" x14ac:dyDescent="0.3">
      <c r="A9" s="5" t="s">
        <v>78</v>
      </c>
      <c r="B9" s="1" t="s">
        <v>46</v>
      </c>
      <c r="C9" s="1" t="s">
        <v>1</v>
      </c>
      <c r="D9" s="11">
        <v>45408.340810185182</v>
      </c>
      <c r="E9" s="1" t="s">
        <v>47</v>
      </c>
      <c r="F9" s="1" t="s">
        <v>31</v>
      </c>
      <c r="G9" s="1" t="s">
        <v>30</v>
      </c>
      <c r="H9" s="6" t="s">
        <v>15</v>
      </c>
      <c r="J9">
        <f t="shared" si="0"/>
        <v>15</v>
      </c>
      <c r="K9">
        <f t="shared" si="1"/>
        <v>17</v>
      </c>
      <c r="L9" t="str">
        <f t="shared" si="2"/>
        <v>PA</v>
      </c>
    </row>
    <row r="10" spans="1:12" x14ac:dyDescent="0.3">
      <c r="A10" s="5" t="s">
        <v>79</v>
      </c>
      <c r="B10" s="1" t="s">
        <v>50</v>
      </c>
      <c r="C10" s="1" t="s">
        <v>7</v>
      </c>
      <c r="D10" s="11">
        <v>45458.743333333332</v>
      </c>
      <c r="E10" s="1" t="s">
        <v>51</v>
      </c>
      <c r="F10" s="1" t="s">
        <v>33</v>
      </c>
      <c r="G10" s="1" t="s">
        <v>26</v>
      </c>
      <c r="H10" s="6" t="s">
        <v>18</v>
      </c>
      <c r="J10">
        <f t="shared" si="0"/>
        <v>10</v>
      </c>
      <c r="K10">
        <f t="shared" si="1"/>
        <v>12</v>
      </c>
      <c r="L10" t="str">
        <f t="shared" si="2"/>
        <v>IL</v>
      </c>
    </row>
    <row r="11" spans="1:12" x14ac:dyDescent="0.3">
      <c r="A11" s="5" t="s">
        <v>80</v>
      </c>
      <c r="B11" s="1" t="s">
        <v>54</v>
      </c>
      <c r="C11" s="1" t="s">
        <v>12</v>
      </c>
      <c r="D11" s="11">
        <v>45480.608055555553</v>
      </c>
      <c r="E11" s="1" t="s">
        <v>55</v>
      </c>
      <c r="F11" s="1" t="s">
        <v>33</v>
      </c>
      <c r="G11" s="1" t="s">
        <v>32</v>
      </c>
      <c r="H11" s="6" t="s">
        <v>13</v>
      </c>
      <c r="J11">
        <f t="shared" si="0"/>
        <v>14</v>
      </c>
      <c r="K11">
        <f t="shared" si="1"/>
        <v>16</v>
      </c>
      <c r="L11" t="str">
        <f t="shared" si="2"/>
        <v>CA</v>
      </c>
    </row>
    <row r="12" spans="1:12" x14ac:dyDescent="0.3">
      <c r="A12" s="5" t="s">
        <v>81</v>
      </c>
      <c r="B12" s="1" t="s">
        <v>44</v>
      </c>
      <c r="C12" s="1" t="s">
        <v>7</v>
      </c>
      <c r="D12" s="11">
        <v>45455.284930555557</v>
      </c>
      <c r="E12" s="1" t="s">
        <v>45</v>
      </c>
      <c r="F12" s="1" t="s">
        <v>33</v>
      </c>
      <c r="G12" s="1" t="s">
        <v>34</v>
      </c>
      <c r="H12" s="6" t="s">
        <v>17</v>
      </c>
      <c r="J12">
        <f t="shared" si="0"/>
        <v>12</v>
      </c>
      <c r="K12">
        <f t="shared" si="1"/>
        <v>14</v>
      </c>
      <c r="L12" t="str">
        <f t="shared" si="2"/>
        <v>CA</v>
      </c>
    </row>
    <row r="13" spans="1:12" x14ac:dyDescent="0.3">
      <c r="A13" s="5" t="s">
        <v>82</v>
      </c>
      <c r="B13" s="1" t="s">
        <v>56</v>
      </c>
      <c r="C13" s="1" t="s">
        <v>9</v>
      </c>
      <c r="D13" s="11">
        <v>44951.552141203705</v>
      </c>
      <c r="E13" s="1" t="s">
        <v>57</v>
      </c>
      <c r="F13" s="1" t="s">
        <v>35</v>
      </c>
      <c r="G13" s="1" t="s">
        <v>26</v>
      </c>
      <c r="H13" s="6" t="s">
        <v>16</v>
      </c>
      <c r="J13">
        <f t="shared" si="0"/>
        <v>10</v>
      </c>
      <c r="K13">
        <f t="shared" si="1"/>
        <v>12</v>
      </c>
      <c r="L13" t="str">
        <f t="shared" si="2"/>
        <v>IL</v>
      </c>
    </row>
    <row r="14" spans="1:12" x14ac:dyDescent="0.3">
      <c r="A14" s="5" t="s">
        <v>83</v>
      </c>
      <c r="B14" s="1" t="s">
        <v>46</v>
      </c>
      <c r="C14" s="1" t="s">
        <v>12</v>
      </c>
      <c r="D14" s="11">
        <v>45002.490034722221</v>
      </c>
      <c r="E14" s="1" t="s">
        <v>47</v>
      </c>
      <c r="F14" s="1" t="s">
        <v>31</v>
      </c>
      <c r="G14" s="1" t="s">
        <v>30</v>
      </c>
      <c r="H14" s="6" t="s">
        <v>15</v>
      </c>
      <c r="J14">
        <f t="shared" si="0"/>
        <v>15</v>
      </c>
      <c r="K14">
        <f t="shared" si="1"/>
        <v>17</v>
      </c>
      <c r="L14" t="str">
        <f t="shared" si="2"/>
        <v>PA</v>
      </c>
    </row>
    <row r="15" spans="1:12" x14ac:dyDescent="0.3">
      <c r="A15" s="5" t="s">
        <v>84</v>
      </c>
      <c r="B15" s="1" t="s">
        <v>52</v>
      </c>
      <c r="C15" s="1" t="s">
        <v>9</v>
      </c>
      <c r="D15" s="11">
        <v>45078.417256944442</v>
      </c>
      <c r="E15" s="1" t="s">
        <v>53</v>
      </c>
      <c r="F15" s="1" t="s">
        <v>33</v>
      </c>
      <c r="G15" s="1" t="s">
        <v>26</v>
      </c>
      <c r="H15" s="6" t="s">
        <v>19</v>
      </c>
      <c r="J15">
        <f t="shared" si="0"/>
        <v>10</v>
      </c>
      <c r="K15">
        <f t="shared" si="1"/>
        <v>12</v>
      </c>
      <c r="L15" t="str">
        <f t="shared" si="2"/>
        <v>IL</v>
      </c>
    </row>
    <row r="16" spans="1:12" x14ac:dyDescent="0.3">
      <c r="A16" s="5" t="s">
        <v>85</v>
      </c>
      <c r="B16" s="1" t="s">
        <v>60</v>
      </c>
      <c r="C16" s="1" t="s">
        <v>9</v>
      </c>
      <c r="D16" s="11">
        <v>45168.729328703703</v>
      </c>
      <c r="E16" s="1" t="s">
        <v>61</v>
      </c>
      <c r="F16" s="1" t="s">
        <v>28</v>
      </c>
      <c r="G16" s="1" t="s">
        <v>26</v>
      </c>
      <c r="H16" s="6" t="s">
        <v>20</v>
      </c>
      <c r="J16">
        <f t="shared" si="0"/>
        <v>10</v>
      </c>
      <c r="K16">
        <f t="shared" si="1"/>
        <v>12</v>
      </c>
      <c r="L16" t="str">
        <f t="shared" si="2"/>
        <v>IL</v>
      </c>
    </row>
    <row r="17" spans="1:12" x14ac:dyDescent="0.3">
      <c r="A17" s="5" t="s">
        <v>86</v>
      </c>
      <c r="B17" s="1" t="s">
        <v>38</v>
      </c>
      <c r="C17" s="1" t="s">
        <v>7</v>
      </c>
      <c r="D17" s="11">
        <v>45218.319780092592</v>
      </c>
      <c r="E17" s="1" t="s">
        <v>39</v>
      </c>
      <c r="F17" s="1" t="s">
        <v>25</v>
      </c>
      <c r="G17" s="1" t="s">
        <v>37</v>
      </c>
      <c r="H17" s="6" t="s">
        <v>14</v>
      </c>
      <c r="J17">
        <f t="shared" si="0"/>
        <v>10</v>
      </c>
      <c r="K17">
        <f t="shared" si="1"/>
        <v>12</v>
      </c>
      <c r="L17" t="str">
        <f t="shared" si="2"/>
        <v>IL</v>
      </c>
    </row>
    <row r="18" spans="1:12" x14ac:dyDescent="0.3">
      <c r="A18" s="5" t="s">
        <v>87</v>
      </c>
      <c r="B18" s="1" t="s">
        <v>40</v>
      </c>
      <c r="C18" s="1" t="s">
        <v>12</v>
      </c>
      <c r="D18" s="11">
        <v>45350.719236111108</v>
      </c>
      <c r="E18" s="1" t="s">
        <v>41</v>
      </c>
      <c r="F18" s="1" t="s">
        <v>29</v>
      </c>
      <c r="G18" s="1" t="s">
        <v>30</v>
      </c>
      <c r="H18" s="6" t="s">
        <v>10</v>
      </c>
      <c r="J18">
        <f t="shared" si="0"/>
        <v>15</v>
      </c>
      <c r="K18">
        <f t="shared" si="1"/>
        <v>17</v>
      </c>
      <c r="L18" t="str">
        <f t="shared" si="2"/>
        <v>PA</v>
      </c>
    </row>
    <row r="19" spans="1:12" x14ac:dyDescent="0.3">
      <c r="A19" s="5" t="s">
        <v>88</v>
      </c>
      <c r="B19" s="1" t="s">
        <v>48</v>
      </c>
      <c r="C19" s="1" t="s">
        <v>7</v>
      </c>
      <c r="D19" s="11">
        <v>45418.726354166669</v>
      </c>
      <c r="E19" s="1" t="s">
        <v>49</v>
      </c>
      <c r="F19" s="1" t="s">
        <v>28</v>
      </c>
      <c r="G19" s="1" t="s">
        <v>36</v>
      </c>
      <c r="H19" s="6" t="s">
        <v>8</v>
      </c>
      <c r="J19">
        <f t="shared" si="0"/>
        <v>11</v>
      </c>
      <c r="K19">
        <f t="shared" si="1"/>
        <v>13</v>
      </c>
      <c r="L19" t="str">
        <f t="shared" si="2"/>
        <v>NY</v>
      </c>
    </row>
    <row r="20" spans="1:12" x14ac:dyDescent="0.3">
      <c r="A20" s="5" t="s">
        <v>89</v>
      </c>
      <c r="B20" s="1" t="s">
        <v>40</v>
      </c>
      <c r="C20" s="1" t="s">
        <v>9</v>
      </c>
      <c r="D20" s="11">
        <v>45496.291701388887</v>
      </c>
      <c r="E20" s="1" t="s">
        <v>41</v>
      </c>
      <c r="F20" s="1" t="s">
        <v>29</v>
      </c>
      <c r="G20" s="1" t="s">
        <v>30</v>
      </c>
      <c r="H20" s="6" t="s">
        <v>10</v>
      </c>
      <c r="J20">
        <f t="shared" si="0"/>
        <v>15</v>
      </c>
      <c r="K20">
        <f t="shared" si="1"/>
        <v>17</v>
      </c>
      <c r="L20" t="str">
        <f t="shared" si="2"/>
        <v>PA</v>
      </c>
    </row>
    <row r="21" spans="1:12" ht="15" thickBot="1" x14ac:dyDescent="0.35">
      <c r="A21" s="5" t="s">
        <v>90</v>
      </c>
      <c r="B21" s="7" t="s">
        <v>40</v>
      </c>
      <c r="C21" s="7" t="s">
        <v>9</v>
      </c>
      <c r="D21" s="12">
        <v>45422.739884259259</v>
      </c>
      <c r="E21" s="7" t="s">
        <v>41</v>
      </c>
      <c r="F21" s="7" t="s">
        <v>29</v>
      </c>
      <c r="G21" s="7" t="s">
        <v>36</v>
      </c>
      <c r="H21" s="8" t="s">
        <v>10</v>
      </c>
      <c r="J21">
        <f t="shared" si="0"/>
        <v>11</v>
      </c>
      <c r="K21">
        <f t="shared" si="1"/>
        <v>13</v>
      </c>
      <c r="L21" t="str">
        <f t="shared" si="2"/>
        <v>NY</v>
      </c>
    </row>
  </sheetData>
  <mergeCells count="1">
    <mergeCell ref="J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89AE4-586B-4DA1-B069-1172780CDADC}">
  <dimension ref="A2:BD41"/>
  <sheetViews>
    <sheetView tabSelected="1" zoomScale="120" zoomScaleNormal="120" workbookViewId="0">
      <selection activeCell="A9" sqref="A9"/>
    </sheetView>
  </sheetViews>
  <sheetFormatPr defaultRowHeight="14.4" x14ac:dyDescent="0.3"/>
  <cols>
    <col min="1" max="1" width="24.44140625" customWidth="1"/>
  </cols>
  <sheetData>
    <row r="2" spans="1:56" x14ac:dyDescent="0.3">
      <c r="A2" s="15" t="s">
        <v>94</v>
      </c>
      <c r="B2" s="16"/>
    </row>
    <row r="3" spans="1:56" x14ac:dyDescent="0.3">
      <c r="A3" t="str">
        <f>_xlfn.TEXTJOIN(" ",TRUE, Data!H2:H21)</f>
        <v>Kafka, DataBricks, Spark, Python, GCP Power BI, GCP, Airflow, Hadoop, R Azure, Java, SQL, DataBricks Kafka, DataBricks, Spark, Python, GCP DataBricks, Hadoop, Java Snowflake, Airflow, DataBricks Azure, Java, SQL, DataBricks Snowflake, Airflow, DataBricks Scala, Azure, R, Kafka Snowflake, Excel, Scala Excel, Power BI, R Scala, R, Hadoop, Power BI, SQL Snowflake, Airflow, DataBricks Java, Scala, R DataBricks, Azure, Scala Power BI, GCP, Airflow, Hadoop, R DataBricks, Hadoop, Java Snowflake, Power BI, Tableau, Airflow, SQL DataBricks, Hadoop, Java DataBricks, Hadoop, Java</v>
      </c>
    </row>
    <row r="5" spans="1:56" x14ac:dyDescent="0.3">
      <c r="A5" s="15" t="s">
        <v>67</v>
      </c>
      <c r="B5" s="16"/>
    </row>
    <row r="6" spans="1:56" x14ac:dyDescent="0.3">
      <c r="A6" t="str" cm="1">
        <f t="array" ref="A6:BD6">_xlfn.TEXTSPLIT(A3, ",")</f>
        <v>Kafka</v>
      </c>
      <c r="B6" t="str">
        <v xml:space="preserve"> DataBricks</v>
      </c>
      <c r="C6" t="str">
        <v xml:space="preserve"> Spark</v>
      </c>
      <c r="D6" t="str">
        <v xml:space="preserve"> Python</v>
      </c>
      <c r="E6" t="str">
        <v xml:space="preserve"> GCP Power BI</v>
      </c>
      <c r="F6" t="str">
        <v xml:space="preserve"> GCP</v>
      </c>
      <c r="G6" t="str">
        <v xml:space="preserve"> Airflow</v>
      </c>
      <c r="H6" t="str">
        <v xml:space="preserve"> Hadoop</v>
      </c>
      <c r="I6" t="str">
        <v xml:space="preserve"> R Azure</v>
      </c>
      <c r="J6" t="str">
        <v xml:space="preserve"> Java</v>
      </c>
      <c r="K6" t="str">
        <v xml:space="preserve"> SQL</v>
      </c>
      <c r="L6" t="str">
        <v xml:space="preserve"> DataBricks Kafka</v>
      </c>
      <c r="M6" t="str">
        <v xml:space="preserve"> DataBricks</v>
      </c>
      <c r="N6" t="str">
        <v xml:space="preserve"> Spark</v>
      </c>
      <c r="O6" t="str">
        <v xml:space="preserve"> Python</v>
      </c>
      <c r="P6" t="str">
        <v xml:space="preserve"> GCP DataBricks</v>
      </c>
      <c r="Q6" t="str">
        <v xml:space="preserve"> Hadoop</v>
      </c>
      <c r="R6" t="str">
        <v xml:space="preserve"> Java Snowflake</v>
      </c>
      <c r="S6" t="str">
        <v xml:space="preserve"> Airflow</v>
      </c>
      <c r="T6" t="str">
        <v xml:space="preserve"> DataBricks Azure</v>
      </c>
      <c r="U6" t="str">
        <v xml:space="preserve"> Java</v>
      </c>
      <c r="V6" t="str">
        <v xml:space="preserve"> SQL</v>
      </c>
      <c r="W6" t="str">
        <v xml:space="preserve"> DataBricks Snowflake</v>
      </c>
      <c r="X6" t="str">
        <v xml:space="preserve"> Airflow</v>
      </c>
      <c r="Y6" t="str">
        <v xml:space="preserve"> DataBricks Scala</v>
      </c>
      <c r="Z6" t="str">
        <v xml:space="preserve"> Azure</v>
      </c>
      <c r="AA6" t="str">
        <v xml:space="preserve"> R</v>
      </c>
      <c r="AB6" t="str">
        <v xml:space="preserve"> Kafka Snowflake</v>
      </c>
      <c r="AC6" t="str">
        <v xml:space="preserve"> Excel</v>
      </c>
      <c r="AD6" t="str">
        <v xml:space="preserve"> Scala Excel</v>
      </c>
      <c r="AE6" t="str">
        <v xml:space="preserve"> Power BI</v>
      </c>
      <c r="AF6" t="str">
        <v xml:space="preserve"> R Scala</v>
      </c>
      <c r="AG6" t="str">
        <v xml:space="preserve"> R</v>
      </c>
      <c r="AH6" t="str">
        <v xml:space="preserve"> Hadoop</v>
      </c>
      <c r="AI6" t="str">
        <v xml:space="preserve"> Power BI</v>
      </c>
      <c r="AJ6" t="str">
        <v xml:space="preserve"> SQL Snowflake</v>
      </c>
      <c r="AK6" t="str">
        <v xml:space="preserve"> Airflow</v>
      </c>
      <c r="AL6" t="str">
        <v xml:space="preserve"> DataBricks Java</v>
      </c>
      <c r="AM6" t="str">
        <v xml:space="preserve"> Scala</v>
      </c>
      <c r="AN6" t="str">
        <v xml:space="preserve"> R DataBricks</v>
      </c>
      <c r="AO6" t="str">
        <v xml:space="preserve"> Azure</v>
      </c>
      <c r="AP6" t="str">
        <v xml:space="preserve"> Scala Power BI</v>
      </c>
      <c r="AQ6" t="str">
        <v xml:space="preserve"> GCP</v>
      </c>
      <c r="AR6" t="str">
        <v xml:space="preserve"> Airflow</v>
      </c>
      <c r="AS6" t="str">
        <v xml:space="preserve"> Hadoop</v>
      </c>
      <c r="AT6" t="str">
        <v xml:space="preserve"> R DataBricks</v>
      </c>
      <c r="AU6" t="str">
        <v xml:space="preserve"> Hadoop</v>
      </c>
      <c r="AV6" t="str">
        <v xml:space="preserve"> Java Snowflake</v>
      </c>
      <c r="AW6" t="str">
        <v xml:space="preserve"> Power BI</v>
      </c>
      <c r="AX6" t="str">
        <v xml:space="preserve"> Tableau</v>
      </c>
      <c r="AY6" t="str">
        <v xml:space="preserve"> Airflow</v>
      </c>
      <c r="AZ6" t="str">
        <v xml:space="preserve"> SQL DataBricks</v>
      </c>
      <c r="BA6" t="str">
        <v xml:space="preserve"> Hadoop</v>
      </c>
      <c r="BB6" t="str">
        <v xml:space="preserve"> Java DataBricks</v>
      </c>
      <c r="BC6" t="str">
        <v xml:space="preserve"> Hadoop</v>
      </c>
      <c r="BD6" t="str">
        <v xml:space="preserve"> Java</v>
      </c>
    </row>
    <row r="8" spans="1:56" x14ac:dyDescent="0.3">
      <c r="A8" s="15" t="s">
        <v>68</v>
      </c>
      <c r="B8" s="15" t="s">
        <v>93</v>
      </c>
      <c r="C8" s="16"/>
      <c r="D8" s="16"/>
      <c r="E8" s="16"/>
      <c r="F8" s="16"/>
    </row>
    <row r="9" spans="1:56" x14ac:dyDescent="0.3">
      <c r="A9" t="str" cm="1">
        <f t="array" ref="A9:A41">_xlfn.UNIQUE(TRANSPOSE(6:6))</f>
        <v>Kafka</v>
      </c>
      <c r="B9">
        <f>COUNTIF($6:$6,A9)</f>
        <v>1</v>
      </c>
    </row>
    <row r="10" spans="1:56" x14ac:dyDescent="0.3">
      <c r="A10" t="str">
        <v xml:space="preserve"> DataBricks</v>
      </c>
      <c r="B10">
        <f t="shared" ref="B10:B41" si="0">COUNTIF($6:$6,A10)</f>
        <v>2</v>
      </c>
    </row>
    <row r="11" spans="1:56" x14ac:dyDescent="0.3">
      <c r="A11" t="str">
        <v xml:space="preserve"> Spark</v>
      </c>
      <c r="B11">
        <f t="shared" si="0"/>
        <v>2</v>
      </c>
    </row>
    <row r="12" spans="1:56" x14ac:dyDescent="0.3">
      <c r="A12" t="str">
        <v xml:space="preserve"> Python</v>
      </c>
      <c r="B12">
        <f t="shared" si="0"/>
        <v>2</v>
      </c>
    </row>
    <row r="13" spans="1:56" x14ac:dyDescent="0.3">
      <c r="A13" t="str">
        <v xml:space="preserve"> GCP Power BI</v>
      </c>
      <c r="B13">
        <f t="shared" si="0"/>
        <v>1</v>
      </c>
    </row>
    <row r="14" spans="1:56" x14ac:dyDescent="0.3">
      <c r="A14" t="str">
        <v xml:space="preserve"> GCP</v>
      </c>
      <c r="B14">
        <f t="shared" si="0"/>
        <v>2</v>
      </c>
    </row>
    <row r="15" spans="1:56" x14ac:dyDescent="0.3">
      <c r="A15" t="str">
        <v xml:space="preserve"> Airflow</v>
      </c>
      <c r="B15">
        <f t="shared" si="0"/>
        <v>6</v>
      </c>
    </row>
    <row r="16" spans="1:56" x14ac:dyDescent="0.3">
      <c r="A16" t="str">
        <v xml:space="preserve"> Hadoop</v>
      </c>
      <c r="B16">
        <f t="shared" si="0"/>
        <v>7</v>
      </c>
    </row>
    <row r="17" spans="1:2" x14ac:dyDescent="0.3">
      <c r="A17" t="str">
        <v xml:space="preserve"> R Azure</v>
      </c>
      <c r="B17">
        <f t="shared" si="0"/>
        <v>1</v>
      </c>
    </row>
    <row r="18" spans="1:2" x14ac:dyDescent="0.3">
      <c r="A18" t="str">
        <v xml:space="preserve"> Java</v>
      </c>
      <c r="B18">
        <f t="shared" si="0"/>
        <v>3</v>
      </c>
    </row>
    <row r="19" spans="1:2" x14ac:dyDescent="0.3">
      <c r="A19" t="str">
        <v xml:space="preserve"> SQL</v>
      </c>
      <c r="B19">
        <f t="shared" si="0"/>
        <v>2</v>
      </c>
    </row>
    <row r="20" spans="1:2" x14ac:dyDescent="0.3">
      <c r="A20" t="str">
        <v xml:space="preserve"> DataBricks Kafka</v>
      </c>
      <c r="B20">
        <f t="shared" si="0"/>
        <v>1</v>
      </c>
    </row>
    <row r="21" spans="1:2" x14ac:dyDescent="0.3">
      <c r="A21" t="str">
        <v xml:space="preserve"> GCP DataBricks</v>
      </c>
      <c r="B21">
        <f t="shared" si="0"/>
        <v>1</v>
      </c>
    </row>
    <row r="22" spans="1:2" x14ac:dyDescent="0.3">
      <c r="A22" t="str">
        <v xml:space="preserve"> Java Snowflake</v>
      </c>
      <c r="B22">
        <f t="shared" si="0"/>
        <v>2</v>
      </c>
    </row>
    <row r="23" spans="1:2" x14ac:dyDescent="0.3">
      <c r="A23" t="str">
        <v xml:space="preserve"> DataBricks Azure</v>
      </c>
      <c r="B23">
        <f t="shared" si="0"/>
        <v>1</v>
      </c>
    </row>
    <row r="24" spans="1:2" x14ac:dyDescent="0.3">
      <c r="A24" t="str">
        <v xml:space="preserve"> DataBricks Snowflake</v>
      </c>
      <c r="B24">
        <f t="shared" si="0"/>
        <v>1</v>
      </c>
    </row>
    <row r="25" spans="1:2" x14ac:dyDescent="0.3">
      <c r="A25" t="str">
        <v xml:space="preserve"> DataBricks Scala</v>
      </c>
      <c r="B25">
        <f t="shared" si="0"/>
        <v>1</v>
      </c>
    </row>
    <row r="26" spans="1:2" x14ac:dyDescent="0.3">
      <c r="A26" t="str">
        <v xml:space="preserve"> Azure</v>
      </c>
      <c r="B26">
        <f t="shared" si="0"/>
        <v>2</v>
      </c>
    </row>
    <row r="27" spans="1:2" x14ac:dyDescent="0.3">
      <c r="A27" t="str">
        <v xml:space="preserve"> R</v>
      </c>
      <c r="B27">
        <f t="shared" si="0"/>
        <v>2</v>
      </c>
    </row>
    <row r="28" spans="1:2" x14ac:dyDescent="0.3">
      <c r="A28" t="str">
        <v xml:space="preserve"> Kafka Snowflake</v>
      </c>
      <c r="B28">
        <f t="shared" si="0"/>
        <v>1</v>
      </c>
    </row>
    <row r="29" spans="1:2" x14ac:dyDescent="0.3">
      <c r="A29" t="str">
        <v xml:space="preserve"> Excel</v>
      </c>
      <c r="B29">
        <f t="shared" si="0"/>
        <v>1</v>
      </c>
    </row>
    <row r="30" spans="1:2" x14ac:dyDescent="0.3">
      <c r="A30" t="str">
        <v xml:space="preserve"> Scala Excel</v>
      </c>
      <c r="B30">
        <f t="shared" si="0"/>
        <v>1</v>
      </c>
    </row>
    <row r="31" spans="1:2" x14ac:dyDescent="0.3">
      <c r="A31" t="str">
        <v xml:space="preserve"> Power BI</v>
      </c>
      <c r="B31">
        <f t="shared" si="0"/>
        <v>3</v>
      </c>
    </row>
    <row r="32" spans="1:2" x14ac:dyDescent="0.3">
      <c r="A32" t="str">
        <v xml:space="preserve"> R Scala</v>
      </c>
      <c r="B32">
        <f t="shared" si="0"/>
        <v>1</v>
      </c>
    </row>
    <row r="33" spans="1:2" x14ac:dyDescent="0.3">
      <c r="A33" t="str">
        <v xml:space="preserve"> SQL Snowflake</v>
      </c>
      <c r="B33">
        <f t="shared" si="0"/>
        <v>1</v>
      </c>
    </row>
    <row r="34" spans="1:2" x14ac:dyDescent="0.3">
      <c r="A34" t="str">
        <v xml:space="preserve"> DataBricks Java</v>
      </c>
      <c r="B34">
        <f t="shared" si="0"/>
        <v>1</v>
      </c>
    </row>
    <row r="35" spans="1:2" x14ac:dyDescent="0.3">
      <c r="A35" t="str">
        <v xml:space="preserve"> Scala</v>
      </c>
      <c r="B35">
        <f t="shared" si="0"/>
        <v>1</v>
      </c>
    </row>
    <row r="36" spans="1:2" x14ac:dyDescent="0.3">
      <c r="A36" t="str">
        <v xml:space="preserve"> R DataBricks</v>
      </c>
      <c r="B36">
        <f t="shared" si="0"/>
        <v>2</v>
      </c>
    </row>
    <row r="37" spans="1:2" x14ac:dyDescent="0.3">
      <c r="A37" t="str">
        <v xml:space="preserve"> Scala Power BI</v>
      </c>
      <c r="B37">
        <f t="shared" si="0"/>
        <v>1</v>
      </c>
    </row>
    <row r="38" spans="1:2" x14ac:dyDescent="0.3">
      <c r="A38" t="str">
        <v xml:space="preserve"> Tableau</v>
      </c>
      <c r="B38">
        <f t="shared" si="0"/>
        <v>1</v>
      </c>
    </row>
    <row r="39" spans="1:2" x14ac:dyDescent="0.3">
      <c r="A39" t="str">
        <v xml:space="preserve"> SQL DataBricks</v>
      </c>
      <c r="B39">
        <f t="shared" si="0"/>
        <v>1</v>
      </c>
    </row>
    <row r="40" spans="1:2" x14ac:dyDescent="0.3">
      <c r="A40" t="str">
        <v xml:space="preserve"> Java DataBricks</v>
      </c>
      <c r="B40">
        <f t="shared" si="0"/>
        <v>1</v>
      </c>
    </row>
    <row r="41" spans="1:2" x14ac:dyDescent="0.3">
      <c r="A41">
        <v>0</v>
      </c>
      <c r="B41">
        <f t="shared" si="0"/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Text_Combination</vt:lpstr>
      <vt:lpstr>Text_Extraction</vt:lpstr>
      <vt:lpstr>Text_Search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Midas .</cp:lastModifiedBy>
  <dcterms:created xsi:type="dcterms:W3CDTF">2015-06-05T18:17:20Z</dcterms:created>
  <dcterms:modified xsi:type="dcterms:W3CDTF">2025-09-03T10:57:43Z</dcterms:modified>
</cp:coreProperties>
</file>